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. A. Piyumi Rangika\"/>
    </mc:Choice>
  </mc:AlternateContent>
  <xr:revisionPtr revIDLastSave="0" documentId="13_ncr:1_{FF1CD548-3204-4B40-8E24-5A72741B3B90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52" i="1" l="1"/>
  <c r="E353" i="1"/>
  <c r="E354" i="1"/>
  <c r="E355" i="1"/>
  <c r="F355" i="1" s="1"/>
  <c r="E356" i="1"/>
  <c r="E357" i="1"/>
  <c r="E351" i="1"/>
  <c r="F356" i="1"/>
  <c r="F357" i="1"/>
  <c r="F354" i="1"/>
  <c r="F353" i="1"/>
  <c r="F352" i="1"/>
  <c r="F351" i="1"/>
  <c r="G351" i="1" s="1"/>
  <c r="D358" i="1"/>
  <c r="E317" i="1"/>
  <c r="E311" i="1"/>
  <c r="E312" i="1"/>
  <c r="E313" i="1"/>
  <c r="E314" i="1"/>
  <c r="F314" i="1" s="1"/>
  <c r="E315" i="1"/>
  <c r="E316" i="1"/>
  <c r="E310" i="1"/>
  <c r="F310" i="1" s="1"/>
  <c r="G310" i="1" s="1"/>
  <c r="F316" i="1"/>
  <c r="F315" i="1"/>
  <c r="F313" i="1"/>
  <c r="F312" i="1"/>
  <c r="F311" i="1"/>
  <c r="D317" i="1"/>
  <c r="G301" i="1"/>
  <c r="G302" i="1" s="1"/>
  <c r="G303" i="1" s="1"/>
  <c r="E282" i="1"/>
  <c r="E283" i="1"/>
  <c r="E284" i="1"/>
  <c r="E285" i="1"/>
  <c r="E287" i="1" s="1"/>
  <c r="E286" i="1"/>
  <c r="F286" i="1" s="1"/>
  <c r="E281" i="1"/>
  <c r="F281" i="1" s="1"/>
  <c r="G281" i="1" s="1"/>
  <c r="F284" i="1"/>
  <c r="F283" i="1"/>
  <c r="F282" i="1"/>
  <c r="D287" i="1"/>
  <c r="E262" i="1"/>
  <c r="E263" i="1"/>
  <c r="E264" i="1"/>
  <c r="E265" i="1"/>
  <c r="F265" i="1" s="1"/>
  <c r="E266" i="1"/>
  <c r="E267" i="1"/>
  <c r="E268" i="1"/>
  <c r="E269" i="1"/>
  <c r="F269" i="1" s="1"/>
  <c r="E270" i="1"/>
  <c r="E271" i="1"/>
  <c r="E272" i="1"/>
  <c r="E261" i="1"/>
  <c r="F263" i="1"/>
  <c r="F264" i="1"/>
  <c r="F266" i="1"/>
  <c r="F267" i="1"/>
  <c r="F268" i="1"/>
  <c r="F270" i="1"/>
  <c r="F271" i="1"/>
  <c r="F272" i="1"/>
  <c r="F262" i="1"/>
  <c r="F261" i="1"/>
  <c r="G261" i="1" s="1"/>
  <c r="G262" i="1" s="1"/>
  <c r="G263" i="1" s="1"/>
  <c r="G264" i="1" s="1"/>
  <c r="D273" i="1"/>
  <c r="E242" i="1"/>
  <c r="E243" i="1"/>
  <c r="E241" i="1"/>
  <c r="F241" i="1" s="1"/>
  <c r="G241" i="1" s="1"/>
  <c r="F243" i="1"/>
  <c r="F242" i="1"/>
  <c r="D244" i="1"/>
  <c r="G223" i="1"/>
  <c r="G224" i="1" s="1"/>
  <c r="G225" i="1" s="1"/>
  <c r="G226" i="1" s="1"/>
  <c r="E222" i="1"/>
  <c r="E223" i="1"/>
  <c r="E224" i="1"/>
  <c r="F224" i="1" s="1"/>
  <c r="E225" i="1"/>
  <c r="F225" i="1" s="1"/>
  <c r="E226" i="1"/>
  <c r="E221" i="1"/>
  <c r="F221" i="1" s="1"/>
  <c r="G221" i="1" s="1"/>
  <c r="D227" i="1"/>
  <c r="F226" i="1"/>
  <c r="F223" i="1"/>
  <c r="F222" i="1"/>
  <c r="G203" i="1"/>
  <c r="G204" i="1" s="1"/>
  <c r="G205" i="1" s="1"/>
  <c r="G206" i="1" s="1"/>
  <c r="F206" i="1"/>
  <c r="F205" i="1"/>
  <c r="F204" i="1"/>
  <c r="F203" i="1"/>
  <c r="F202" i="1"/>
  <c r="F201" i="1"/>
  <c r="E202" i="1"/>
  <c r="E203" i="1"/>
  <c r="E204" i="1"/>
  <c r="E205" i="1"/>
  <c r="E206" i="1"/>
  <c r="E201" i="1"/>
  <c r="D207" i="1"/>
  <c r="F189" i="1"/>
  <c r="E189" i="1"/>
  <c r="E185" i="1"/>
  <c r="E186" i="1"/>
  <c r="E187" i="1"/>
  <c r="E188" i="1"/>
  <c r="F188" i="1" s="1"/>
  <c r="E184" i="1"/>
  <c r="D189" i="1"/>
  <c r="G134" i="1"/>
  <c r="G135" i="1" s="1"/>
  <c r="G136" i="1" s="1"/>
  <c r="G137" i="1" s="1"/>
  <c r="G138" i="1" s="1"/>
  <c r="G139" i="1" s="1"/>
  <c r="G140" i="1" s="1"/>
  <c r="G141" i="1" s="1"/>
  <c r="F304" i="1"/>
  <c r="E304" i="1"/>
  <c r="F187" i="1"/>
  <c r="G50" i="1"/>
  <c r="G51" i="1" s="1"/>
  <c r="G9" i="1"/>
  <c r="G10" i="1" s="1"/>
  <c r="G11" i="1" s="1"/>
  <c r="F185" i="1"/>
  <c r="F186" i="1"/>
  <c r="F184" i="1"/>
  <c r="G184" i="1" s="1"/>
  <c r="D173" i="1"/>
  <c r="G332" i="1"/>
  <c r="G333" i="1" s="1"/>
  <c r="G201" i="1"/>
  <c r="G153" i="1"/>
  <c r="G154" i="1" s="1"/>
  <c r="G112" i="1"/>
  <c r="G113" i="1" s="1"/>
  <c r="G114" i="1" s="1"/>
  <c r="G115" i="1" s="1"/>
  <c r="G116" i="1" s="1"/>
  <c r="G48" i="1"/>
  <c r="G49" i="1" s="1"/>
  <c r="G171" i="1"/>
  <c r="G172" i="1" s="1"/>
  <c r="G89" i="1"/>
  <c r="G90" i="1" s="1"/>
  <c r="G91" i="1" s="1"/>
  <c r="G92" i="1" s="1"/>
  <c r="G93" i="1" s="1"/>
  <c r="G94" i="1" s="1"/>
  <c r="G29" i="1"/>
  <c r="G30" i="1" s="1"/>
  <c r="G352" i="1" l="1"/>
  <c r="G353" i="1" s="1"/>
  <c r="G354" i="1" s="1"/>
  <c r="G355" i="1" s="1"/>
  <c r="G356" i="1" s="1"/>
  <c r="G357" i="1" s="1"/>
  <c r="G311" i="1"/>
  <c r="G312" i="1"/>
  <c r="G313" i="1" s="1"/>
  <c r="G314" i="1" s="1"/>
  <c r="G315" i="1" s="1"/>
  <c r="G316" i="1" s="1"/>
  <c r="F285" i="1"/>
  <c r="F287" i="1" s="1"/>
  <c r="G282" i="1"/>
  <c r="G283" i="1" s="1"/>
  <c r="G284" i="1" s="1"/>
  <c r="G265" i="1"/>
  <c r="G266" i="1" s="1"/>
  <c r="G267" i="1" s="1"/>
  <c r="G268" i="1" s="1"/>
  <c r="G269" i="1" s="1"/>
  <c r="G270" i="1" s="1"/>
  <c r="G271" i="1" s="1"/>
  <c r="G272" i="1" s="1"/>
  <c r="G242" i="1"/>
  <c r="G243" i="1" s="1"/>
  <c r="G222" i="1"/>
  <c r="G202" i="1"/>
  <c r="G185" i="1"/>
  <c r="G186" i="1" s="1"/>
  <c r="G187" i="1" s="1"/>
  <c r="G188" i="1" s="1"/>
  <c r="G285" i="1" l="1"/>
  <c r="G286" i="1" s="1"/>
</calcChain>
</file>

<file path=xl/sharedStrings.xml><?xml version="1.0" encoding="utf-8"?>
<sst xmlns="http://schemas.openxmlformats.org/spreadsheetml/2006/main" count="209" uniqueCount="114">
  <si>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</si>
  <si>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</si>
  <si>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</si>
  <si>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</si>
  <si>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</si>
  <si>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</si>
  <si>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</si>
  <si>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</si>
  <si>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</si>
  <si>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Tõ</t>
  </si>
  <si>
    <t>ke;</t>
  </si>
  <si>
    <t>ck;d u;h ksfhdackh ùu wjfndaO lr .ekSug</t>
  </si>
  <si>
    <t>01. ඔබ ජීවත් වන ප්‍රදේශයේ ස්වභාවය,</t>
  </si>
  <si>
    <t>02. ස්ත්‍රී/ පුරුෂ භාවය,</t>
  </si>
  <si>
    <t>03. ඔබගේ ජාතිය,</t>
  </si>
  <si>
    <t>සිංහල</t>
  </si>
  <si>
    <t>ද්‍රවිඩ</t>
  </si>
  <si>
    <t>මුස්ලිම්</t>
  </si>
  <si>
    <t>වෙනත්</t>
  </si>
  <si>
    <t xml:space="preserve">04. ඔබගේ ආගම, </t>
  </si>
  <si>
    <t>05. ඔබගේ වයස් මට්ටම,</t>
  </si>
  <si>
    <t>06. ඔබගේ අධ්‍යාපන මට්ටම,</t>
  </si>
  <si>
    <t>අ.පො.ස. සාමාන්‍ය පෙළ දක්වා</t>
  </si>
  <si>
    <t>අ.පො.ස. උසස් පෙළ දක්වා</t>
  </si>
  <si>
    <t>උපාධි අපේක්ෂක</t>
  </si>
  <si>
    <t>උපාධිධාරි</t>
  </si>
  <si>
    <t>ඩිප්ලෝමාධාරි</t>
  </si>
  <si>
    <t>07. ඔබගේ රැකියාවේ ස්වභාවය,</t>
  </si>
  <si>
    <t>රාජ්‍ය අංශයේ</t>
  </si>
  <si>
    <t>පෞද්ගලික අංශයේ</t>
  </si>
  <si>
    <t>ස්වයං රැකියා</t>
  </si>
  <si>
    <t>ව්‍යාපාරික</t>
  </si>
  <si>
    <t>ගොවි</t>
  </si>
  <si>
    <t>කම්කරු</t>
  </si>
  <si>
    <t>ශිෂ්‍ය</t>
  </si>
  <si>
    <t>රැකියාවක් නොකරයි</t>
  </si>
  <si>
    <t>08. ඔබ 2022 පැවැත් වූ #GoHomeGota අරගලය පිළිබඳ දැනුවත් ද?</t>
  </si>
  <si>
    <t>ඔව්</t>
  </si>
  <si>
    <t>නැත</t>
  </si>
  <si>
    <t>09. ශ්‍රී ලංකාව දරුණු ආර්ථික අර්බුදයකට මුහුණදෙමින් සිටි එම කාලයේ ඔබ කිනම් හෝ ආකාරයකින් විරෝධය දැක්වීම මඟින්   #GoHomeGota  අරගලය සඳහා ඔබගේ සහයෝගය ලබා දුන්නා ද?</t>
  </si>
  <si>
    <t>සමාජ මාධ්‍ය හරහා</t>
  </si>
  <si>
    <t>ප්‍රදේශයේ විරෝධතා ස්ථානවෙත ගොස්</t>
  </si>
  <si>
    <t>කොළඹ GotaGoGama අරගලභූමිය වෙත ගොස්</t>
  </si>
  <si>
    <t>නිවසේ සිට</t>
  </si>
  <si>
    <t>10. ඔබ විරෝධය සඳහා සහය දැක්වූයේ නම් ඔබගේ විරෝධය දැක්වීම සිදු වූ ආකාරය වන්නේ,</t>
  </si>
  <si>
    <t>11. ඔබ විරෝධතා ස්ථානවල වලට ගියේ නම් විරෝධය දැක්වූයේ කෙසේ ද?</t>
  </si>
  <si>
    <t>විරෝධතා පාඨ සහිත පෝස්ටර්මඟින්</t>
  </si>
  <si>
    <t>විරෝධතා පාඨ සහිත ප්‍රකාශකිරීම මඟින්</t>
  </si>
  <si>
    <t>ගීත ගායනය මඟින්</t>
  </si>
  <si>
    <t>සහභාගිත්වය පමණක්දක්වමින්</t>
  </si>
  <si>
    <t>විවිධ කලාවන් හරහා (චිත්‍ර, නර්ථන, ප්‍රසංග කලා, වීදි නාට්‍ය, නිරූපණ කලා..etc.)</t>
  </si>
  <si>
    <t>12. විරෝධතා ස්ථාන තුළ ඔබ දුටු කලාත්මක නැඹුරුතාවන් (කලාව විරෝධය දැක්වීම සඳහා භාවිතා කිරීම්) මොනවා ද?</t>
  </si>
  <si>
    <t>සංගීතය භාවිතය (ගීතගායනය හෝ වාදනය)</t>
  </si>
  <si>
    <t>නාට්‍ය ඉදිරිපත් කිරීම</t>
  </si>
  <si>
    <t>චිත්‍ර කලාව භාවිතය</t>
  </si>
  <si>
    <t>අභිවාහ්‍ය කලාව භාවිතය</t>
  </si>
  <si>
    <t>ස්ථාපන කලාව භාවිතය</t>
  </si>
  <si>
    <t>වෙනත් කලා මාධ්‍යන් (Digital</t>
  </si>
  <si>
    <t>13. ඔබ සංගීත කලාව අරගලය තුළ භාවිතා වනවා දුටුවේ කෙසේ ද?</t>
  </si>
  <si>
    <t>අරගල ස්ථානයේදී</t>
  </si>
  <si>
    <t>සමාජ මාධ්‍ය මඟින්</t>
  </si>
  <si>
    <t>ජනමාධ්‍ය මඟින්</t>
  </si>
  <si>
    <t>14. ඔබ සංගීත කලාව 2022 ජන අරගලය තුළ දුටුවේ කෙබඳු අයුරින් ද?</t>
  </si>
  <si>
    <t>සංගීත ප්‍රසංග (විරෝධතා ගීත ප්‍රසංග)</t>
  </si>
  <si>
    <t>විරෝධතා ගීත ගායනය කිරීම</t>
  </si>
  <si>
    <t>වාදනය දැක්වීම්</t>
  </si>
  <si>
    <t>බෙර පෙරහැරවල්</t>
  </si>
  <si>
    <t>පැරණි ගීත නැවත ගායනා කිරීම</t>
  </si>
  <si>
    <t>විරෝධතා නිසදැස්</t>
  </si>
  <si>
    <t>අරගල ශ්‍රව්‍ය දෘශ්‍ය සංගීත පට (YouTube Music Video)</t>
  </si>
  <si>
    <t>ශබ්ද භාවිතයෙන් කරන ලද ක්‍රියාකාරකම් (කුස්සියේ අරගලය)</t>
  </si>
  <si>
    <t>ශාන්ති කර්ම</t>
  </si>
  <si>
    <t>වීදි නාට්‍ය සඳහා සංගීතය භාවිතය</t>
  </si>
  <si>
    <t>විවිධ කලාවන් සඳහා සංගීතය භාවිතා කරමින් සිදු කළ නිර්මාණාත්මක විරෝධතා</t>
  </si>
  <si>
    <t>16. පහත ගීත අතරින් ඔබ 2022 අරගලය තුළ ඇසූ ගීත මොනවා ද?</t>
  </si>
  <si>
    <t>රන්මලක් ලෙස</t>
  </si>
  <si>
    <t>දෝතට ගනිමු</t>
  </si>
  <si>
    <t>එනවාදෝ </t>
  </si>
  <si>
    <t>මේ රට මගෙ නෙමෙයි</t>
  </si>
  <si>
    <t>කිසිවක් අසා නැත</t>
  </si>
  <si>
    <t xml:space="preserve">18. සංගීතය මඟින්, ඔබ තුළ විරෝධය දැක්වීමට පෙළඹවීමක් ඇති වූයේ ද?
</t>
  </si>
  <si>
    <t>19. සංගීතය හරහා ඔබ තුළ ඇති වූයේ කෙබඳු පෙළඹවීමක් ද?</t>
  </si>
  <si>
    <t>විරෝධතා ස්ථානයක් වෙත ගොස් විරෝධය දැක්වීමට සිතුණි</t>
  </si>
  <si>
    <t>ආණ්ඩුව කෙරෙහි අප්‍රසාදයක් ඇති වුණි</t>
  </si>
  <si>
    <t>කෙසේ හෝ රට වෙනුවෙන් තමන් හඩක් නැගිය යුතු යැයි සිතුණි</t>
  </si>
  <si>
    <t>මා කුමන දේශපාලනික මතයක සිටිය ද මෙම අවස්තාවේ මා රට වෙනුවෙන් පෙනී සිටිය යුතු යැයි හැඟුණි</t>
  </si>
  <si>
    <t>මා තුළ ජාත්‍යානූරාගී හැඟීම් ඇති විය</t>
  </si>
  <si>
    <t>ආවේගයක් ඇති විය</t>
  </si>
  <si>
    <t>ඉහත කිසිවක් දැනුනේ නැත</t>
  </si>
  <si>
    <t>20. අරගල භූමිය තුළ හෝ විරෝධතාවයක් දැක්වීම සඳහා සංගීතය භාවිත කිරීම පිළිබඳ ඔබ තුළ ඇත්තේ,</t>
  </si>
  <si>
    <t>21. ඔබ සිතන පරිදි දීර්ඝකාලීන අදූරදර්ශී රාජ්‍ය ප්‍රතිපත්ති හේතුවෙන්  මහජනයා විඳි පීඩනයට එරෙහිව මහජනයා තුළින්ම ප්‍රබෝධයක් ගොඩනැගුණු කාලවකවානුවක සංගීතය හරහා විය යුත්තේ,</t>
  </si>
  <si>
    <t>මහජනයාගේ විප්ලවකාරී විරෝධී චින්තනය අවුලුවාලීම</t>
  </si>
  <si>
    <t>සමාජ අරගලයක් බිහි කිරීම උදෙසා ජන විඥානය අවදි කිරීම</t>
  </si>
  <si>
    <t>සාමය හා සහජීවනයෙන් යුතු නව සමාජයක් නිර්මාණය කරවීමෙහිලා දායක වීම</t>
  </si>
  <si>
    <t>යහපත් සමාජ පර්වර්තනයක් උදෙසා ක්‍රම වෙනසක් වෙනුවෙන් සංගීත කලාව මෙහෙයවීම</t>
  </si>
  <si>
    <t>ආණ්ඩුවට බලපෑමක් කිරීම සඳහා ආණ්ඩු විරෝධයක් ගොඩනැගීම</t>
  </si>
  <si>
    <t>මහජනයා තුළ ආණ්ඩුව කෙරෙහි ආවේගයක් ඇති වන ගීත නිර්මාණය කිරීම</t>
  </si>
  <si>
    <t>මහජනයාගේ විප්කවකාරී විරෝධී චින්තනය අවුලුවාලීම</t>
  </si>
  <si>
    <t>ia;%S</t>
  </si>
  <si>
    <t>mqreI</t>
  </si>
  <si>
    <t>fn!oaO</t>
  </si>
  <si>
    <t>yskaÿ</t>
  </si>
  <si>
    <t>bia,dï</t>
  </si>
  <si>
    <t>lf;da,sl</t>
  </si>
  <si>
    <t>fjk;a</t>
  </si>
  <si>
    <t>iqnodhS wdl,amhls</t>
  </si>
  <si>
    <t>ix.S;h úfrdaOh oelaùug Ndú;dlsÍu iqÿiq ke;</t>
  </si>
  <si>
    <t>wjqreÿ 15 - 19</t>
  </si>
  <si>
    <t>wjqreÿ 20 - 24</t>
  </si>
  <si>
    <t>wjqreÿ 25 - 29</t>
  </si>
  <si>
    <t>wjqreÿ 30 - 34</t>
  </si>
  <si>
    <t>wjqreÿ 35 - 39</t>
  </si>
  <si>
    <t>wjqreÿ 40g jeä</t>
  </si>
  <si>
    <t>;rula ÿrg fm&lt;Uùula ,enq‚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</si>
</sst>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10205"/>
      <name val="Arial"/>
      <family val="2"/>
    </font>
    <font>
      <sz val="9"/>
      <color rgb="FF000000"/>
      <name val="FMAbhaya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54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4" xfId="10" applyFont="1" applyBorder="1" applyAlignment="1">
      <alignment horizontal="left" vertical="top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7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7" fillId="0" borderId="18" xfId="39" applyNumberFormat="1" applyFont="1" applyBorder="1" applyAlignment="1">
      <alignment horizontal="right" vertical="top"/>
    </xf>
    <xf numFmtId="165" fontId="7" fillId="0" borderId="19" xfId="40" applyNumberFormat="1" applyFont="1" applyBorder="1" applyAlignment="1">
      <alignment horizontal="right" vertical="top"/>
    </xf>
    <xf numFmtId="164" fontId="7" fillId="0" borderId="12" xfId="41" applyNumberFormat="1" applyFont="1" applyBorder="1" applyAlignment="1">
      <alignment horizontal="right" vertical="top"/>
    </xf>
    <xf numFmtId="165" fontId="7" fillId="0" borderId="13" xfId="42" applyNumberFormat="1" applyFont="1" applyBorder="1" applyAlignment="1">
      <alignment horizontal="right" vertical="top"/>
    </xf>
    <xf numFmtId="164" fontId="7" fillId="0" borderId="28" xfId="43" applyNumberFormat="1" applyFont="1" applyBorder="1" applyAlignment="1">
      <alignment horizontal="right" vertical="top"/>
    </xf>
    <xf numFmtId="165" fontId="7" fillId="0" borderId="29" xfId="44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top" wrapText="1"/>
    </xf>
    <xf numFmtId="0" fontId="2" fillId="0" borderId="2" xfId="4" applyFont="1" applyBorder="1" applyAlignment="1">
      <alignment horizontal="center" vertical="top" wrapText="1"/>
    </xf>
    <xf numFmtId="0" fontId="2" fillId="0" borderId="3" xfId="5" applyFont="1" applyBorder="1" applyAlignment="1">
      <alignment horizontal="center" vertical="top" wrapText="1"/>
    </xf>
    <xf numFmtId="0" fontId="8" fillId="0" borderId="0" xfId="0" applyFont="1"/>
    <xf numFmtId="0" fontId="9" fillId="0" borderId="0" xfId="0" applyFont="1"/>
    <xf numFmtId="0" fontId="5" fillId="0" borderId="3" xfId="0" applyFont="1" applyBorder="1"/>
  </cellXfs>
  <cellStyles count="45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690726278" xfId="41" xr:uid="{47D302E5-87C2-4F7E-BA66-817039721B70}"/>
    <cellStyle name="style1687690726846" xfId="42" xr:uid="{8356D888-8F44-4CDD-BEF2-78D5F1A2325B}"/>
    <cellStyle name="style1687690726989" xfId="39" xr:uid="{ABC625C3-9E9A-48AA-A7D0-4EEE9A9146BA}"/>
    <cellStyle name="style1687690727078" xfId="40" xr:uid="{60A22F67-B4D3-437D-A402-7F78CC6C9FB1}"/>
    <cellStyle name="style1687690727620" xfId="43" xr:uid="{925CB75E-1850-4554-AF73-5C098933D598}"/>
    <cellStyle name="style1687690727700" xfId="44" xr:uid="{B98DD41E-C841-47E3-8CDF-E747047F1A2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17</c:v>
                </c:pt>
                <c:pt idx="1">
                  <c:v>57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Sheet1!$C$89:$C$94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Sheet1!$D$89:$D$94</c:f>
              <c:numCache>
                <c:formatCode>###0</c:formatCode>
                <c:ptCount val="6"/>
                <c:pt idx="0">
                  <c:v>3</c:v>
                </c:pt>
                <c:pt idx="1">
                  <c:v>30</c:v>
                </c:pt>
                <c:pt idx="2">
                  <c:v>51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Sheet1!$C$112:$C$116</c:f>
              <c:strCache>
                <c:ptCount val="5"/>
                <c:pt idx="0">
                  <c:v>අ.පො.ස. සාමාන්‍ය පෙළ දක්වා</c:v>
                </c:pt>
                <c:pt idx="1">
                  <c:v>අ.පො.ස. උසස් පෙළ දක්වා</c:v>
                </c:pt>
                <c:pt idx="2">
                  <c:v>උපාධි අපේක්ෂක</c:v>
                </c:pt>
                <c:pt idx="3">
                  <c:v>උපාධිධාරි</c:v>
                </c:pt>
                <c:pt idx="4">
                  <c:v>ඩිප්ලෝමාධාරි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42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Sheet1!$C$112:$C$116</c:f>
              <c:strCache>
                <c:ptCount val="5"/>
                <c:pt idx="0">
                  <c:v>අ.පො.ස. සාමාන්‍ය පෙළ දක්වා</c:v>
                </c:pt>
                <c:pt idx="1">
                  <c:v>අ.පො.ස. උසස් පෙළ දක්වා</c:v>
                </c:pt>
                <c:pt idx="2">
                  <c:v>උපාධි අපේක්ෂක</c:v>
                </c:pt>
                <c:pt idx="3">
                  <c:v>උපාධිධාරි</c:v>
                </c:pt>
                <c:pt idx="4">
                  <c:v>ඩිප්ලෝමාධාරි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42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Sheet1!$C$134:$C$141</c:f>
              <c:strCache>
                <c:ptCount val="8"/>
                <c:pt idx="0">
                  <c:v>රාජ්‍ය අංශයේ</c:v>
                </c:pt>
                <c:pt idx="1">
                  <c:v>පෞද්ගලික අංශයේ</c:v>
                </c:pt>
                <c:pt idx="2">
                  <c:v>ස්වයං රැකියා</c:v>
                </c:pt>
                <c:pt idx="3">
                  <c:v>ව්‍යාපාරික</c:v>
                </c:pt>
                <c:pt idx="4">
                  <c:v>ගොවි</c:v>
                </c:pt>
                <c:pt idx="5">
                  <c:v>කම්කරු</c:v>
                </c:pt>
                <c:pt idx="6">
                  <c:v>ශිෂ්‍ය</c:v>
                </c:pt>
                <c:pt idx="7">
                  <c:v>රැකියාවක් නොකරයි</c:v>
                </c:pt>
              </c:strCache>
            </c:strRef>
          </c:cat>
          <c:val>
            <c:numRef>
              <c:f>Sheet1!$D$134:$D$141</c:f>
              <c:numCache>
                <c:formatCode>###0</c:formatCode>
                <c:ptCount val="8"/>
                <c:pt idx="0">
                  <c:v>7</c:v>
                </c:pt>
                <c:pt idx="1">
                  <c:v>28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39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17-4E05-A6E2-0560AE397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17-4E05-A6E2-0560AE3975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17-4E05-A6E2-0560AE3975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17-4E05-A6E2-0560AE3975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17-4E05-A6E2-0560AE3975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17-4E05-A6E2-0560AE397504}"/>
              </c:ext>
            </c:extLst>
          </c:dPt>
          <c:cat>
            <c:strRef>
              <c:f>Sheet1!$C$134:$C$141</c:f>
              <c:strCache>
                <c:ptCount val="8"/>
                <c:pt idx="0">
                  <c:v>රාජ්‍ය අංශයේ</c:v>
                </c:pt>
                <c:pt idx="1">
                  <c:v>පෞද්ගලික අංශයේ</c:v>
                </c:pt>
                <c:pt idx="2">
                  <c:v>ස්වයං රැකියා</c:v>
                </c:pt>
                <c:pt idx="3">
                  <c:v>ව්‍යාපාරික</c:v>
                </c:pt>
                <c:pt idx="4">
                  <c:v>ගොවි</c:v>
                </c:pt>
                <c:pt idx="5">
                  <c:v>කම්කරු</c:v>
                </c:pt>
                <c:pt idx="6">
                  <c:v>ශිෂ්‍ය</c:v>
                </c:pt>
                <c:pt idx="7">
                  <c:v>රැකියාවක් නොකරයි</c:v>
                </c:pt>
              </c:strCache>
            </c:strRef>
          </c:cat>
          <c:val>
            <c:numRef>
              <c:f>Sheet1!$D$134:$D$141</c:f>
              <c:numCache>
                <c:formatCode>###0</c:formatCode>
                <c:ptCount val="8"/>
                <c:pt idx="0">
                  <c:v>7</c:v>
                </c:pt>
                <c:pt idx="1">
                  <c:v>28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39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Sheet1!$C$153:$C$154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Sheet1!$D$153:$D$154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Sheet1!$C$153:$C$154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Sheet1!$D$153:$D$154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Sheet1!$C$171:$C$172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Sheet1!$D$171:$D$172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Sheet1!$C$201:$C$206</c:f>
              <c:strCache>
                <c:ptCount val="6"/>
                <c:pt idx="0">
                  <c:v>විරෝධතා පාඨ සහිත පෝස්ටර්මඟින්</c:v>
                </c:pt>
                <c:pt idx="1">
                  <c:v>විරෝධතා පාඨ සහිත ප්‍රකාශකිරීම මඟින්</c:v>
                </c:pt>
                <c:pt idx="2">
                  <c:v>ගීත ගායනය මඟින්</c:v>
                </c:pt>
                <c:pt idx="3">
                  <c:v>සහභාගිත්වය පමණක්දක්වමින්</c:v>
                </c:pt>
                <c:pt idx="4">
                  <c:v>විවිධ කලාවන් හරහා (චිත්‍ර, නර්ථන, ප්‍රසංග කලා, වීදි නාට්‍ය, නිරූපණ කලා..etc.)</c:v>
                </c:pt>
                <c:pt idx="5">
                  <c:v>වෙනත්</c:v>
                </c:pt>
              </c:strCache>
            </c:strRef>
          </c:cat>
          <c:val>
            <c:numRef>
              <c:f>Sheet1!$D$201:$D$206</c:f>
              <c:numCache>
                <c:formatCode>###0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29</c:v>
                </c:pt>
                <c:pt idx="3">
                  <c:v>24</c:v>
                </c:pt>
                <c:pt idx="4">
                  <c:v>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D-45F2-9461-93367C68AF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D-45F2-9461-93367C68AF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D-45F2-9461-93367C68AFAC}"/>
              </c:ext>
            </c:extLst>
          </c:dPt>
          <c:cat>
            <c:strRef>
              <c:f>Sheet1!$C$201:$C$206</c:f>
              <c:strCache>
                <c:ptCount val="6"/>
                <c:pt idx="0">
                  <c:v>විරෝධතා පාඨ සහිත පෝස්ටර්මඟින්</c:v>
                </c:pt>
                <c:pt idx="1">
                  <c:v>විරෝධතා පාඨ සහිත ප්‍රකාශකිරීම මඟින්</c:v>
                </c:pt>
                <c:pt idx="2">
                  <c:v>ගීත ගායනය මඟින්</c:v>
                </c:pt>
                <c:pt idx="3">
                  <c:v>සහභාගිත්වය පමණක්දක්වමින්</c:v>
                </c:pt>
                <c:pt idx="4">
                  <c:v>විවිධ කලාවන් හරහා (චිත්‍ර, නර්ථන, ප්‍රසංග කලා, වීදි නාට්‍ය, නිරූපණ කලා..etc.)</c:v>
                </c:pt>
                <c:pt idx="5">
                  <c:v>වෙනත්</c:v>
                </c:pt>
              </c:strCache>
            </c:strRef>
          </c:cat>
          <c:val>
            <c:numRef>
              <c:f>Sheet1!$D$201:$D$206</c:f>
              <c:numCache>
                <c:formatCode>###0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29</c:v>
                </c:pt>
                <c:pt idx="3">
                  <c:v>24</c:v>
                </c:pt>
                <c:pt idx="4">
                  <c:v>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8F-4626-9070-6E104604CD50}"/>
              </c:ext>
            </c:extLst>
          </c:dPt>
          <c:cat>
            <c:strRef>
              <c:f>Sheet1!$C$9:$C$11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17</c:v>
                </c:pt>
                <c:pt idx="1">
                  <c:v>57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Sheet1!$C$221:$C$226</c:f>
              <c:strCache>
                <c:ptCount val="6"/>
                <c:pt idx="0">
                  <c:v>සංගීතය භාවිතය (ගීතගායනය හෝ වාදනය)</c:v>
                </c:pt>
                <c:pt idx="1">
                  <c:v>නාට්‍ය ඉදිරිපත් කිරීම</c:v>
                </c:pt>
                <c:pt idx="2">
                  <c:v>චිත්‍ර කලාව භාවිතය</c:v>
                </c:pt>
                <c:pt idx="3">
                  <c:v>අභිවාහ්‍ය කලාව භාවිතය</c:v>
                </c:pt>
                <c:pt idx="4">
                  <c:v>ස්ථාපන කලාව භාවිතය</c:v>
                </c:pt>
                <c:pt idx="5">
                  <c:v>වෙනත් කලා මාධ්‍යන් (Digital</c:v>
                </c:pt>
              </c:strCache>
            </c:strRef>
          </c:cat>
          <c:val>
            <c:numRef>
              <c:f>Sheet1!$D$221:$D$226</c:f>
              <c:numCache>
                <c:formatCode>###0</c:formatCode>
                <c:ptCount val="6"/>
                <c:pt idx="0">
                  <c:v>89</c:v>
                </c:pt>
                <c:pt idx="1">
                  <c:v>78</c:v>
                </c:pt>
                <c:pt idx="2">
                  <c:v>74</c:v>
                </c:pt>
                <c:pt idx="3">
                  <c:v>78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9D-40A1-B5FA-3CCBCF232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9D-40A1-B5FA-3CCBCF232A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9D-40A1-B5FA-3CCBCF232AD2}"/>
              </c:ext>
            </c:extLst>
          </c:dPt>
          <c:cat>
            <c:strRef>
              <c:f>Sheet1!$C$221:$C$226</c:f>
              <c:strCache>
                <c:ptCount val="6"/>
                <c:pt idx="0">
                  <c:v>සංගීතය භාවිතය (ගීතගායනය හෝ වාදනය)</c:v>
                </c:pt>
                <c:pt idx="1">
                  <c:v>නාට්‍ය ඉදිරිපත් කිරීම</c:v>
                </c:pt>
                <c:pt idx="2">
                  <c:v>චිත්‍ර කලාව භාවිතය</c:v>
                </c:pt>
                <c:pt idx="3">
                  <c:v>අභිවාහ්‍ය කලාව භාවිතය</c:v>
                </c:pt>
                <c:pt idx="4">
                  <c:v>ස්ථාපන කලාව භාවිතය</c:v>
                </c:pt>
                <c:pt idx="5">
                  <c:v>වෙනත් කලා මාධ්‍යන් (Digital</c:v>
                </c:pt>
              </c:strCache>
            </c:strRef>
          </c:cat>
          <c:val>
            <c:numRef>
              <c:f>Sheet1!$D$221:$D$226</c:f>
              <c:numCache>
                <c:formatCode>###0</c:formatCode>
                <c:ptCount val="6"/>
                <c:pt idx="0">
                  <c:v>89</c:v>
                </c:pt>
                <c:pt idx="1">
                  <c:v>78</c:v>
                </c:pt>
                <c:pt idx="2">
                  <c:v>74</c:v>
                </c:pt>
                <c:pt idx="3">
                  <c:v>78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Sheet1!$C$241:$C$243</c:f>
              <c:strCache>
                <c:ptCount val="3"/>
                <c:pt idx="0">
                  <c:v>අරගල ස්ථානයේදී</c:v>
                </c:pt>
                <c:pt idx="1">
                  <c:v>සමාජ මාධ්‍ය මඟින්</c:v>
                </c:pt>
                <c:pt idx="2">
                  <c:v>ජනමාධ්‍ය මඟින්</c:v>
                </c:pt>
              </c:strCache>
            </c:strRef>
          </c:cat>
          <c:val>
            <c:numRef>
              <c:f>Sheet1!$D$241:$D$243</c:f>
              <c:numCache>
                <c:formatCode>###0</c:formatCode>
                <c:ptCount val="3"/>
                <c:pt idx="0">
                  <c:v>69</c:v>
                </c:pt>
                <c:pt idx="1">
                  <c:v>85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Sheet1!$C$241:$C$243</c:f>
              <c:strCache>
                <c:ptCount val="3"/>
                <c:pt idx="0">
                  <c:v>අරගල ස්ථානයේදී</c:v>
                </c:pt>
                <c:pt idx="1">
                  <c:v>සමාජ මාධ්‍ය මඟින්</c:v>
                </c:pt>
                <c:pt idx="2">
                  <c:v>ජනමාධ්‍ය මඟින්</c:v>
                </c:pt>
              </c:strCache>
            </c:strRef>
          </c:cat>
          <c:val>
            <c:numRef>
              <c:f>Sheet1!$D$241:$D$243</c:f>
              <c:numCache>
                <c:formatCode>###0</c:formatCode>
                <c:ptCount val="3"/>
                <c:pt idx="0">
                  <c:v>69</c:v>
                </c:pt>
                <c:pt idx="1">
                  <c:v>85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Sheet1!$C$261:$C$272</c:f>
              <c:strCache>
                <c:ptCount val="12"/>
                <c:pt idx="0">
                  <c:v>විරෝධතා ගීත ගායනය කිරීම</c:v>
                </c:pt>
                <c:pt idx="1">
                  <c:v>වාදනය දැක්වීම්</c:v>
                </c:pt>
                <c:pt idx="2">
                  <c:v>සංගීත ප්‍රසංග (විරෝධතා ගීත ප්‍රසංග)</c:v>
                </c:pt>
                <c:pt idx="3">
                  <c:v>බෙර පෙරහැරවල්</c:v>
                </c:pt>
                <c:pt idx="4">
                  <c:v>පැරණි ගීත නැවත ගායනා කිරීම</c:v>
                </c:pt>
                <c:pt idx="5">
                  <c:v>විරෝධතා නිසදැස්</c:v>
                </c:pt>
                <c:pt idx="6">
                  <c:v>අරගල ශ්‍රව්‍ය දෘශ්‍ය සංගීත පට (YouTube Music Video)</c:v>
                </c:pt>
                <c:pt idx="7">
                  <c:v>ශබ්ද භාවිතයෙන් කරන ලද ක්‍රියාකාරකම් (කුස්සියේ අරගලය)</c:v>
                </c:pt>
                <c:pt idx="8">
                  <c:v>ශාන්ති කර්ම</c:v>
                </c:pt>
                <c:pt idx="9">
                  <c:v>වීදි නාට්‍ය සඳහා සංගීතය භාවිතය</c:v>
                </c:pt>
                <c:pt idx="10">
                  <c:v>විවිධ කලාවන් සඳහා සංගීතය භාවිතා කරමින් සිදු කළ නිර්මාණාත්මක විරෝධතා</c:v>
                </c:pt>
                <c:pt idx="11">
                  <c:v>වෙනත්</c:v>
                </c:pt>
              </c:strCache>
            </c:strRef>
          </c:cat>
          <c:val>
            <c:numRef>
              <c:f>Sheet1!$D$261:$D$272</c:f>
              <c:numCache>
                <c:formatCode>###0</c:formatCode>
                <c:ptCount val="12"/>
                <c:pt idx="0">
                  <c:v>82</c:v>
                </c:pt>
                <c:pt idx="1">
                  <c:v>56</c:v>
                </c:pt>
                <c:pt idx="2">
                  <c:v>55</c:v>
                </c:pt>
                <c:pt idx="3">
                  <c:v>28</c:v>
                </c:pt>
                <c:pt idx="4">
                  <c:v>52</c:v>
                </c:pt>
                <c:pt idx="5">
                  <c:v>53</c:v>
                </c:pt>
                <c:pt idx="6">
                  <c:v>49</c:v>
                </c:pt>
                <c:pt idx="7">
                  <c:v>29</c:v>
                </c:pt>
                <c:pt idx="8">
                  <c:v>52</c:v>
                </c:pt>
                <c:pt idx="9">
                  <c:v>56</c:v>
                </c:pt>
                <c:pt idx="10">
                  <c:v>3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79-4F93-884F-FA073969B1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79-4F93-884F-FA073969B1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79-4F93-884F-FA073969B1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79-4F93-884F-FA073969B1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79-4F93-884F-FA073969B1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79-4F93-884F-FA073969B1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79-4F93-884F-FA073969B11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79-4F93-884F-FA073969B11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79-4F93-884F-FA073969B111}"/>
              </c:ext>
            </c:extLst>
          </c:dPt>
          <c:cat>
            <c:strRef>
              <c:f>Sheet1!$C$261:$C$272</c:f>
              <c:strCache>
                <c:ptCount val="12"/>
                <c:pt idx="0">
                  <c:v>විරෝධතා ගීත ගායනය කිරීම</c:v>
                </c:pt>
                <c:pt idx="1">
                  <c:v>වාදනය දැක්වීම්</c:v>
                </c:pt>
                <c:pt idx="2">
                  <c:v>සංගීත ප්‍රසංග (විරෝධතා ගීත ප්‍රසංග)</c:v>
                </c:pt>
                <c:pt idx="3">
                  <c:v>බෙර පෙරහැරවල්</c:v>
                </c:pt>
                <c:pt idx="4">
                  <c:v>පැරණි ගීත නැවත ගායනා කිරීම</c:v>
                </c:pt>
                <c:pt idx="5">
                  <c:v>විරෝධතා නිසදැස්</c:v>
                </c:pt>
                <c:pt idx="6">
                  <c:v>අරගල ශ්‍රව්‍ය දෘශ්‍ය සංගීත පට (YouTube Music Video)</c:v>
                </c:pt>
                <c:pt idx="7">
                  <c:v>ශබ්ද භාවිතයෙන් කරන ලද ක්‍රියාකාරකම් (කුස්සියේ අරගලය)</c:v>
                </c:pt>
                <c:pt idx="8">
                  <c:v>ශාන්ති කර්ම</c:v>
                </c:pt>
                <c:pt idx="9">
                  <c:v>වීදි නාට්‍ය සඳහා සංගීතය භාවිතය</c:v>
                </c:pt>
                <c:pt idx="10">
                  <c:v>විවිධ කලාවන් සඳහා සංගීතය භාවිතා කරමින් සිදු කළ නිර්මාණාත්මක විරෝධතා</c:v>
                </c:pt>
                <c:pt idx="11">
                  <c:v>වෙනත්</c:v>
                </c:pt>
              </c:strCache>
            </c:strRef>
          </c:cat>
          <c:val>
            <c:numRef>
              <c:f>Sheet1!$D$261:$D$272</c:f>
              <c:numCache>
                <c:formatCode>###0</c:formatCode>
                <c:ptCount val="12"/>
                <c:pt idx="0">
                  <c:v>82</c:v>
                </c:pt>
                <c:pt idx="1">
                  <c:v>56</c:v>
                </c:pt>
                <c:pt idx="2">
                  <c:v>55</c:v>
                </c:pt>
                <c:pt idx="3">
                  <c:v>28</c:v>
                </c:pt>
                <c:pt idx="4">
                  <c:v>52</c:v>
                </c:pt>
                <c:pt idx="5">
                  <c:v>53</c:v>
                </c:pt>
                <c:pt idx="6">
                  <c:v>49</c:v>
                </c:pt>
                <c:pt idx="7">
                  <c:v>29</c:v>
                </c:pt>
                <c:pt idx="8">
                  <c:v>52</c:v>
                </c:pt>
                <c:pt idx="9">
                  <c:v>56</c:v>
                </c:pt>
                <c:pt idx="10">
                  <c:v>3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Sheet1!$C$281:$C$286</c:f>
              <c:strCache>
                <c:ptCount val="6"/>
                <c:pt idx="0">
                  <c:v>රන්මලක් ලෙස</c:v>
                </c:pt>
                <c:pt idx="1">
                  <c:v>ck;d u;h ksfhdackh ùu wjfndaO lr .ekSug</c:v>
                </c:pt>
                <c:pt idx="2">
                  <c:v>දෝතට ගනිමු</c:v>
                </c:pt>
                <c:pt idx="3">
                  <c:v>එනවාදෝ </c:v>
                </c:pt>
                <c:pt idx="4">
                  <c:v>මේ රට මගෙ නෙමෙයි</c:v>
                </c:pt>
                <c:pt idx="5">
                  <c:v>කිසිවක් අසා නැත</c:v>
                </c:pt>
              </c:strCache>
            </c:strRef>
          </c:cat>
          <c:val>
            <c:numRef>
              <c:f>Sheet1!$D$281:$D$286</c:f>
              <c:numCache>
                <c:formatCode>###0</c:formatCode>
                <c:ptCount val="6"/>
                <c:pt idx="0">
                  <c:v>83</c:v>
                </c:pt>
                <c:pt idx="1">
                  <c:v>74</c:v>
                </c:pt>
                <c:pt idx="2">
                  <c:v>45</c:v>
                </c:pt>
                <c:pt idx="3">
                  <c:v>59</c:v>
                </c:pt>
                <c:pt idx="4">
                  <c:v>46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17-4722-A2C1-B9BBFCBCD8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17-4722-A2C1-B9BBFCBCD8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17-4722-A2C1-B9BBFCBCD80C}"/>
              </c:ext>
            </c:extLst>
          </c:dPt>
          <c:cat>
            <c:strRef>
              <c:f>Sheet1!$C$281:$C$286</c:f>
              <c:strCache>
                <c:ptCount val="6"/>
                <c:pt idx="0">
                  <c:v>රන්මලක් ලෙස</c:v>
                </c:pt>
                <c:pt idx="1">
                  <c:v>ck;d u;h ksfhdackh ùu wjfndaO lr .ekSug</c:v>
                </c:pt>
                <c:pt idx="2">
                  <c:v>දෝතට ගනිමු</c:v>
                </c:pt>
                <c:pt idx="3">
                  <c:v>එනවාදෝ </c:v>
                </c:pt>
                <c:pt idx="4">
                  <c:v>මේ රට මගෙ නෙමෙයි</c:v>
                </c:pt>
                <c:pt idx="5">
                  <c:v>කිසිවක් අසා නැත</c:v>
                </c:pt>
              </c:strCache>
            </c:strRef>
          </c:cat>
          <c:val>
            <c:numRef>
              <c:f>Sheet1!$D$281:$D$286</c:f>
              <c:numCache>
                <c:formatCode>###0</c:formatCode>
                <c:ptCount val="6"/>
                <c:pt idx="0">
                  <c:v>83</c:v>
                </c:pt>
                <c:pt idx="1">
                  <c:v>74</c:v>
                </c:pt>
                <c:pt idx="2">
                  <c:v>45</c:v>
                </c:pt>
                <c:pt idx="3">
                  <c:v>59</c:v>
                </c:pt>
                <c:pt idx="4">
                  <c:v>46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Sheet1!$C$301:$C$303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80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2-49A2-B459-240B703930CA}"/>
              </c:ext>
            </c:extLst>
          </c:dPt>
          <c:cat>
            <c:strRef>
              <c:f>Sheet1!$C$301:$C$303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80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Sheet1!$C$310:$C$316</c:f>
              <c:strCache>
                <c:ptCount val="7"/>
                <c:pt idx="0">
                  <c:v>විරෝධතා ස්ථානයක් වෙත ගොස් විරෝධය දැක්වීමට සිතුණි</c:v>
                </c:pt>
                <c:pt idx="1">
                  <c:v>ආණ්ඩුව කෙරෙහි අප්‍රසාදයක් ඇති වුණි</c:v>
                </c:pt>
                <c:pt idx="2">
                  <c:v>කෙසේ හෝ රට වෙනුවෙන් තමන් හඩක් නැගිය යුතු යැයි සිතුණි</c:v>
                </c:pt>
                <c:pt idx="3">
                  <c:v>මා කුමන දේශපාලනික මතයක සිටිය ද මෙම අවස්තාවේ මා රට වෙනුවෙන් පෙනී සිටිය යුතු යැයි හැඟුණි</c:v>
                </c:pt>
                <c:pt idx="4">
                  <c:v>මා තුළ ජාත්‍යානූරාගී හැඟීම් ඇති විය</c:v>
                </c:pt>
                <c:pt idx="5">
                  <c:v>ආවේගයක් ඇති විය</c:v>
                </c:pt>
                <c:pt idx="6">
                  <c:v>ඉහත කිසිවක් දැනුනේ නැත</c:v>
                </c:pt>
              </c:strCache>
            </c:strRef>
          </c:cat>
          <c:val>
            <c:numRef>
              <c:f>Sheet1!$D$310:$D$316</c:f>
              <c:numCache>
                <c:formatCode>###0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74</c:v>
                </c:pt>
                <c:pt idx="3">
                  <c:v>55</c:v>
                </c:pt>
                <c:pt idx="4">
                  <c:v>55</c:v>
                </c:pt>
                <c:pt idx="5">
                  <c:v>42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0F-48FB-9E14-FBC9D8C74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0F-48FB-9E14-FBC9D8C74393}"/>
              </c:ext>
            </c:extLst>
          </c:dPt>
          <c:cat>
            <c:strRef>
              <c:f>Sheet1!$C$310:$C$316</c:f>
              <c:strCache>
                <c:ptCount val="7"/>
                <c:pt idx="0">
                  <c:v>විරෝධතා ස්ථානයක් වෙත ගොස් විරෝධය දැක්වීමට සිතුණි</c:v>
                </c:pt>
                <c:pt idx="1">
                  <c:v>ආණ්ඩුව කෙරෙහි අප්‍රසාදයක් ඇති වුණි</c:v>
                </c:pt>
                <c:pt idx="2">
                  <c:v>කෙසේ හෝ රට වෙනුවෙන් තමන් හඩක් නැගිය යුතු යැයි සිතුණි</c:v>
                </c:pt>
                <c:pt idx="3">
                  <c:v>මා කුමන දේශපාලනික මතයක සිටිය ද මෙම අවස්තාවේ මා රට වෙනුවෙන් පෙනී සිටිය යුතු යැයි හැඟුණි</c:v>
                </c:pt>
                <c:pt idx="4">
                  <c:v>මා තුළ ජාත්‍යානූරාගී හැඟීම් ඇති විය</c:v>
                </c:pt>
                <c:pt idx="5">
                  <c:v>ආවේගයක් ඇති විය</c:v>
                </c:pt>
                <c:pt idx="6">
                  <c:v>ඉහත කිසිවක් දැනුනේ නැත</c:v>
                </c:pt>
              </c:strCache>
            </c:strRef>
          </c:cat>
          <c:val>
            <c:numRef>
              <c:f>Sheet1!$D$310:$D$316</c:f>
              <c:numCache>
                <c:formatCode>###0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74</c:v>
                </c:pt>
                <c:pt idx="3">
                  <c:v>55</c:v>
                </c:pt>
                <c:pt idx="4">
                  <c:v>55</c:v>
                </c:pt>
                <c:pt idx="5">
                  <c:v>42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Sheet1!$C$332:$C$333</c:f>
              <c:strCache>
                <c:ptCount val="2"/>
                <c:pt idx="0">
                  <c:v>iqnodhS wdl,amhls</c:v>
                </c:pt>
                <c:pt idx="1">
                  <c:v>ix.S;h úfrdaOh oelaùug Ndú;dlsÍu iqÿiq ke;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Sheet1!$C$332:$C$333</c:f>
              <c:strCache>
                <c:ptCount val="2"/>
                <c:pt idx="0">
                  <c:v>iqnodhS wdl,amhls</c:v>
                </c:pt>
                <c:pt idx="1">
                  <c:v>ix.S;h úfrdaOh oelaùug Ndú;dlsÍu iqÿiq ke;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Sheet1!$C$351:$C$357</c:f>
              <c:strCache>
                <c:ptCount val="7"/>
                <c:pt idx="0">
                  <c:v>මහජනයාගේ විප්ලවකාරී විරෝධී චින්තනය අවුලුවාලීම</c:v>
                </c:pt>
                <c:pt idx="1">
                  <c:v>සමාජ අරගලයක් බිහි කිරීම උදෙසා ජන විඥානය අවදි කිරීම</c:v>
                </c:pt>
                <c:pt idx="2">
                  <c:v>සාමය හා සහජීවනයෙන් යුතු නව සමාජයක් නිර්මාණය කරවීමෙහිලා දායක වීම</c:v>
                </c:pt>
                <c:pt idx="3">
                  <c:v>යහපත් සමාජ පර්වර්තනයක් උදෙසා ක්‍රම වෙනසක් වෙනුවෙන් සංගීත කලාව මෙහෙයවීම</c:v>
                </c:pt>
                <c:pt idx="4">
                  <c:v>ආණ්ඩුවට බලපෑමක් කිරීම සඳහා ආණ්ඩු විරෝධයක් ගොඩනැගීම</c:v>
                </c:pt>
                <c:pt idx="5">
                  <c:v>මහජනයා තුළ ආණ්ඩුව කෙරෙහි ආවේගයක් ඇති වන ගීත නිර්මාණය කිරීම</c:v>
                </c:pt>
                <c:pt idx="6">
                  <c:v>මහජනයාගේ විප්කවකාරී විරෝධී චින්තනය අවුලුවාලීම</c:v>
                </c:pt>
              </c:strCache>
            </c:strRef>
          </c:cat>
          <c:val>
            <c:numRef>
              <c:f>Sheet1!$D$351:$D$357</c:f>
              <c:numCache>
                <c:formatCode>###0</c:formatCode>
                <c:ptCount val="7"/>
                <c:pt idx="0">
                  <c:v>16</c:v>
                </c:pt>
                <c:pt idx="1">
                  <c:v>54</c:v>
                </c:pt>
                <c:pt idx="2">
                  <c:v>74</c:v>
                </c:pt>
                <c:pt idx="3">
                  <c:v>80</c:v>
                </c:pt>
                <c:pt idx="4">
                  <c:v>25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63-4C96-86EA-32ED301953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63-4C96-86EA-32ED301953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63-4C96-86EA-32ED3019535E}"/>
              </c:ext>
            </c:extLst>
          </c:dPt>
          <c:cat>
            <c:strRef>
              <c:f>Sheet1!$C$351:$C$357</c:f>
              <c:strCache>
                <c:ptCount val="7"/>
                <c:pt idx="0">
                  <c:v>මහජනයාගේ විප්ලවකාරී විරෝධී චින්තනය අවුලුවාලීම</c:v>
                </c:pt>
                <c:pt idx="1">
                  <c:v>සමාජ අරගලයක් බිහි කිරීම උදෙසා ජන විඥානය අවදි කිරීම</c:v>
                </c:pt>
                <c:pt idx="2">
                  <c:v>සාමය හා සහජීවනයෙන් යුතු නව සමාජයක් නිර්මාණය කරවීමෙහිලා දායක වීම</c:v>
                </c:pt>
                <c:pt idx="3">
                  <c:v>යහපත් සමාජ පර්වර්තනයක් උදෙසා ක්‍රම වෙනසක් වෙනුවෙන් සංගීත කලාව මෙහෙයවීම</c:v>
                </c:pt>
                <c:pt idx="4">
                  <c:v>ආණ්ඩුවට බලපෑමක් කිරීම සඳහා ආණ්ඩු විරෝධයක් ගොඩනැගීම</c:v>
                </c:pt>
                <c:pt idx="5">
                  <c:v>මහජනයා තුළ ආණ්ඩුව කෙරෙහි ආවේගයක් ඇති වන ගීත නිර්මාණය කිරීම</c:v>
                </c:pt>
                <c:pt idx="6">
                  <c:v>මහජනයාගේ විප්කවකාරී විරෝධී චින්තනය අවුලුවාලීම</c:v>
                </c:pt>
              </c:strCache>
            </c:strRef>
          </c:cat>
          <c:val>
            <c:numRef>
              <c:f>Sheet1!$D$351:$D$357</c:f>
              <c:numCache>
                <c:formatCode>###0</c:formatCode>
                <c:ptCount val="7"/>
                <c:pt idx="0">
                  <c:v>16</c:v>
                </c:pt>
                <c:pt idx="1">
                  <c:v>54</c:v>
                </c:pt>
                <c:pt idx="2">
                  <c:v>74</c:v>
                </c:pt>
                <c:pt idx="3">
                  <c:v>80</c:v>
                </c:pt>
                <c:pt idx="4">
                  <c:v>25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Sheet1!$C$184:$C$188</c:f>
              <c:strCache>
                <c:ptCount val="5"/>
                <c:pt idx="0">
                  <c:v>සමාජ මාධ්‍ය හරහා</c:v>
                </c:pt>
                <c:pt idx="1">
                  <c:v>ප්‍රදේශයේ විරෝධතා ස්ථානවෙත ගොස්</c:v>
                </c:pt>
                <c:pt idx="2">
                  <c:v>කොළඹ GotaGoGama අරගලභූමිය වෙත ගොස්</c:v>
                </c:pt>
                <c:pt idx="3">
                  <c:v>නිවසේ සිට</c:v>
                </c:pt>
                <c:pt idx="4">
                  <c:v>වෙනත්</c:v>
                </c:pt>
              </c:strCache>
            </c:strRef>
          </c:cat>
          <c:val>
            <c:numRef>
              <c:f>Sheet1!$D$184:$D$188</c:f>
              <c:numCache>
                <c:formatCode>###0</c:formatCode>
                <c:ptCount val="5"/>
                <c:pt idx="0">
                  <c:v>77</c:v>
                </c:pt>
                <c:pt idx="1">
                  <c:v>56</c:v>
                </c:pt>
                <c:pt idx="2">
                  <c:v>50</c:v>
                </c:pt>
                <c:pt idx="3">
                  <c:v>49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E7-415F-BB06-9345CC75C6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E7-415F-BB06-9345CC75C696}"/>
              </c:ext>
            </c:extLst>
          </c:dPt>
          <c:cat>
            <c:strRef>
              <c:f>Sheet1!$C$184:$C$188</c:f>
              <c:strCache>
                <c:ptCount val="5"/>
                <c:pt idx="0">
                  <c:v>සමාජ මාධ්‍ය හරහා</c:v>
                </c:pt>
                <c:pt idx="1">
                  <c:v>ප්‍රදේශයේ විරෝධතා ස්ථානවෙත ගොස්</c:v>
                </c:pt>
                <c:pt idx="2">
                  <c:v>කොළඹ GotaGoGama අරගලභූමිය වෙත ගොස්</c:v>
                </c:pt>
                <c:pt idx="3">
                  <c:v>නිවසේ සිට</c:v>
                </c:pt>
                <c:pt idx="4">
                  <c:v>වෙනත්</c:v>
                </c:pt>
              </c:strCache>
            </c:strRef>
          </c:cat>
          <c:val>
            <c:numRef>
              <c:f>Sheet1!$D$184:$D$188</c:f>
              <c:numCache>
                <c:formatCode>###0</c:formatCode>
                <c:ptCount val="5"/>
                <c:pt idx="0">
                  <c:v>77</c:v>
                </c:pt>
                <c:pt idx="1">
                  <c:v>56</c:v>
                </c:pt>
                <c:pt idx="2">
                  <c:v>50</c:v>
                </c:pt>
                <c:pt idx="3">
                  <c:v>49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Sheet1!$C$48:$C$51</c:f>
              <c:strCache>
                <c:ptCount val="4"/>
                <c:pt idx="0">
                  <c:v>සිංහල</c:v>
                </c:pt>
                <c:pt idx="1">
                  <c:v>ද්‍රවිඩ</c:v>
                </c:pt>
                <c:pt idx="2">
                  <c:v>මුස්ලිම්</c:v>
                </c:pt>
                <c:pt idx="3">
                  <c:v>වෙනත්</c:v>
                </c:pt>
              </c:strCache>
            </c:strRef>
          </c:cat>
          <c:val>
            <c:numRef>
              <c:f>Sheet1!$D$48:$D$51</c:f>
              <c:numCache>
                <c:formatCode>###0</c:formatCode>
                <c:ptCount val="4"/>
                <c:pt idx="0">
                  <c:v>95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A-4CB5-9421-9C962CCD52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A-4CB5-9421-9C962CCD529F}"/>
              </c:ext>
            </c:extLst>
          </c:dPt>
          <c:cat>
            <c:strRef>
              <c:f>Sheet1!$C$48:$C$51</c:f>
              <c:strCache>
                <c:ptCount val="4"/>
                <c:pt idx="0">
                  <c:v>සිංහල</c:v>
                </c:pt>
                <c:pt idx="1">
                  <c:v>ද්‍රවිඩ</c:v>
                </c:pt>
                <c:pt idx="2">
                  <c:v>මුස්ලිම්</c:v>
                </c:pt>
                <c:pt idx="3">
                  <c:v>වෙනත්</c:v>
                </c:pt>
              </c:strCache>
            </c:strRef>
          </c:cat>
          <c:val>
            <c:numRef>
              <c:f>Sheet1!$D$48:$D$51</c:f>
              <c:numCache>
                <c:formatCode>###0</c:formatCode>
                <c:ptCount val="4"/>
                <c:pt idx="0">
                  <c:v>95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Sheet1!$C$67:$C$71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Sheet1!$D$67:$D$71</c:f>
              <c:numCache>
                <c:formatCode>###0</c:formatCode>
                <c:ptCount val="5"/>
                <c:pt idx="0">
                  <c:v>84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Sheet1!$C$67:$C$71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Sheet1!$D$67:$D$71</c:f>
              <c:numCache>
                <c:formatCode>###0</c:formatCode>
                <c:ptCount val="5"/>
                <c:pt idx="0">
                  <c:v>84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Sheet1!$C$89:$C$94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Sheet1!$D$89:$D$94</c:f>
              <c:numCache>
                <c:formatCode>###0</c:formatCode>
                <c:ptCount val="6"/>
                <c:pt idx="0">
                  <c:v>3</c:v>
                </c:pt>
                <c:pt idx="1">
                  <c:v>30</c:v>
                </c:pt>
                <c:pt idx="2">
                  <c:v>51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142875</xdr:rowOff>
    </xdr:from>
    <xdr:to>
      <xdr:col>6</xdr:col>
      <xdr:colOff>95250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11</xdr:row>
      <xdr:rowOff>95250</xdr:rowOff>
    </xdr:from>
    <xdr:to>
      <xdr:col>11</xdr:col>
      <xdr:colOff>619125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87</xdr:row>
      <xdr:rowOff>171450</xdr:rowOff>
    </xdr:from>
    <xdr:to>
      <xdr:col>17</xdr:col>
      <xdr:colOff>142875</xdr:colOff>
      <xdr:row>99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87</xdr:row>
      <xdr:rowOff>180975</xdr:rowOff>
    </xdr:from>
    <xdr:to>
      <xdr:col>12</xdr:col>
      <xdr:colOff>76200</xdr:colOff>
      <xdr:row>99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109</xdr:row>
      <xdr:rowOff>247650</xdr:rowOff>
    </xdr:from>
    <xdr:to>
      <xdr:col>12</xdr:col>
      <xdr:colOff>219075</xdr:colOff>
      <xdr:row>121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110</xdr:row>
      <xdr:rowOff>19050</xdr:rowOff>
    </xdr:from>
    <xdr:to>
      <xdr:col>17</xdr:col>
      <xdr:colOff>571500</xdr:colOff>
      <xdr:row>121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132</xdr:row>
      <xdr:rowOff>314325</xdr:rowOff>
    </xdr:from>
    <xdr:to>
      <xdr:col>12</xdr:col>
      <xdr:colOff>600075</xdr:colOff>
      <xdr:row>145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132</xdr:row>
      <xdr:rowOff>257175</xdr:rowOff>
    </xdr:from>
    <xdr:to>
      <xdr:col>17</xdr:col>
      <xdr:colOff>819150</xdr:colOff>
      <xdr:row>145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150</xdr:row>
      <xdr:rowOff>390525</xdr:rowOff>
    </xdr:from>
    <xdr:to>
      <xdr:col>12</xdr:col>
      <xdr:colOff>285750</xdr:colOff>
      <xdr:row>161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150</xdr:row>
      <xdr:rowOff>400050</xdr:rowOff>
    </xdr:from>
    <xdr:to>
      <xdr:col>17</xdr:col>
      <xdr:colOff>723900</xdr:colOff>
      <xdr:row>161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314325</xdr:colOff>
      <xdr:row>162</xdr:row>
      <xdr:rowOff>28575</xdr:rowOff>
    </xdr:from>
    <xdr:to>
      <xdr:col>12</xdr:col>
      <xdr:colOff>361950</xdr:colOff>
      <xdr:row>173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198</xdr:row>
      <xdr:rowOff>438150</xdr:rowOff>
    </xdr:from>
    <xdr:to>
      <xdr:col>12</xdr:col>
      <xdr:colOff>523875</xdr:colOff>
      <xdr:row>210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198</xdr:row>
      <xdr:rowOff>419100</xdr:rowOff>
    </xdr:from>
    <xdr:to>
      <xdr:col>17</xdr:col>
      <xdr:colOff>809625</xdr:colOff>
      <xdr:row>210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218</xdr:row>
      <xdr:rowOff>381000</xdr:rowOff>
    </xdr:from>
    <xdr:to>
      <xdr:col>12</xdr:col>
      <xdr:colOff>333375</xdr:colOff>
      <xdr:row>231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218</xdr:row>
      <xdr:rowOff>400050</xdr:rowOff>
    </xdr:from>
    <xdr:to>
      <xdr:col>17</xdr:col>
      <xdr:colOff>800100</xdr:colOff>
      <xdr:row>231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704850</xdr:colOff>
      <xdr:row>239</xdr:row>
      <xdr:rowOff>85725</xdr:rowOff>
    </xdr:from>
    <xdr:to>
      <xdr:col>12</xdr:col>
      <xdr:colOff>752475</xdr:colOff>
      <xdr:row>250</xdr:row>
      <xdr:rowOff>200025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239</xdr:row>
      <xdr:rowOff>19050</xdr:rowOff>
    </xdr:from>
    <xdr:to>
      <xdr:col>18</xdr:col>
      <xdr:colOff>57150</xdr:colOff>
      <xdr:row>250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259</xdr:row>
      <xdr:rowOff>19050</xdr:rowOff>
    </xdr:from>
    <xdr:to>
      <xdr:col>12</xdr:col>
      <xdr:colOff>323850</xdr:colOff>
      <xdr:row>271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259</xdr:row>
      <xdr:rowOff>9525</xdr:rowOff>
    </xdr:from>
    <xdr:to>
      <xdr:col>17</xdr:col>
      <xdr:colOff>723900</xdr:colOff>
      <xdr:row>271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278</xdr:row>
      <xdr:rowOff>400050</xdr:rowOff>
    </xdr:from>
    <xdr:to>
      <xdr:col>12</xdr:col>
      <xdr:colOff>276225</xdr:colOff>
      <xdr:row>288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278</xdr:row>
      <xdr:rowOff>419100</xdr:rowOff>
    </xdr:from>
    <xdr:to>
      <xdr:col>17</xdr:col>
      <xdr:colOff>571500</xdr:colOff>
      <xdr:row>288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504825</xdr:colOff>
      <xdr:row>295</xdr:row>
      <xdr:rowOff>104775</xdr:rowOff>
    </xdr:from>
    <xdr:to>
      <xdr:col>12</xdr:col>
      <xdr:colOff>419100</xdr:colOff>
      <xdr:row>303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733425</xdr:colOff>
      <xdr:row>295</xdr:row>
      <xdr:rowOff>66675</xdr:rowOff>
    </xdr:from>
    <xdr:to>
      <xdr:col>17</xdr:col>
      <xdr:colOff>647700</xdr:colOff>
      <xdr:row>303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561975</xdr:colOff>
      <xdr:row>312</xdr:row>
      <xdr:rowOff>142875</xdr:rowOff>
    </xdr:from>
    <xdr:to>
      <xdr:col>12</xdr:col>
      <xdr:colOff>609600</xdr:colOff>
      <xdr:row>323</xdr:row>
      <xdr:rowOff>133350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312</xdr:row>
      <xdr:rowOff>152400</xdr:rowOff>
    </xdr:from>
    <xdr:to>
      <xdr:col>18</xdr:col>
      <xdr:colOff>76200</xdr:colOff>
      <xdr:row>323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330</xdr:row>
      <xdr:rowOff>47625</xdr:rowOff>
    </xdr:from>
    <xdr:to>
      <xdr:col>11</xdr:col>
      <xdr:colOff>800100</xdr:colOff>
      <xdr:row>339</xdr:row>
      <xdr:rowOff>57150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76200</xdr:colOff>
      <xdr:row>330</xdr:row>
      <xdr:rowOff>57150</xdr:rowOff>
    </xdr:from>
    <xdr:to>
      <xdr:col>16</xdr:col>
      <xdr:colOff>209550</xdr:colOff>
      <xdr:row>339</xdr:row>
      <xdr:rowOff>66675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349</xdr:row>
      <xdr:rowOff>190500</xdr:rowOff>
    </xdr:from>
    <xdr:to>
      <xdr:col>12</xdr:col>
      <xdr:colOff>695325</xdr:colOff>
      <xdr:row>360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349</xdr:row>
      <xdr:rowOff>200025</xdr:rowOff>
    </xdr:from>
    <xdr:to>
      <xdr:col>18</xdr:col>
      <xdr:colOff>28575</xdr:colOff>
      <xdr:row>360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209550</xdr:colOff>
      <xdr:row>178</xdr:row>
      <xdr:rowOff>200025</xdr:rowOff>
    </xdr:from>
    <xdr:to>
      <xdr:col>10</xdr:col>
      <xdr:colOff>866775</xdr:colOff>
      <xdr:row>189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166688</xdr:colOff>
      <xdr:row>178</xdr:row>
      <xdr:rowOff>161926</xdr:rowOff>
    </xdr:from>
    <xdr:to>
      <xdr:col>15</xdr:col>
      <xdr:colOff>390526</xdr:colOff>
      <xdr:row>188</xdr:row>
      <xdr:rowOff>142876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68"/>
  <sheetViews>
    <sheetView tabSelected="1" topLeftCell="A103" workbookViewId="0">
      <selection activeCell="C112" sqref="C112:C116"/>
    </sheetView>
  </sheetViews>
  <sheetFormatPr defaultRowHeight="15.75" x14ac:dyDescent="0.25"/>
  <cols>
    <col min="2" max="2" width="21.140625" style="8" customWidth="1"/>
    <col min="3" max="3" width="22.7109375" style="18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45" t="s">
        <v>12</v>
      </c>
      <c r="C7" s="46"/>
      <c r="D7" s="46"/>
      <c r="E7" s="46"/>
      <c r="F7" s="46"/>
      <c r="G7" s="47"/>
    </row>
    <row r="8" spans="2:7" ht="29.1" customHeight="1" x14ac:dyDescent="0.25">
      <c r="B8" s="10"/>
      <c r="C8" s="19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21" t="s">
        <v>7</v>
      </c>
      <c r="D9" s="39">
        <v>17</v>
      </c>
      <c r="E9" s="40">
        <v>17</v>
      </c>
      <c r="F9" s="40">
        <v>17</v>
      </c>
      <c r="G9" s="23">
        <f>F9</f>
        <v>17</v>
      </c>
    </row>
    <row r="10" spans="2:7" ht="17.100000000000001" customHeight="1" x14ac:dyDescent="0.25">
      <c r="B10" s="12"/>
      <c r="C10" s="26" t="s">
        <v>6</v>
      </c>
      <c r="D10" s="41">
        <v>57</v>
      </c>
      <c r="E10" s="42">
        <v>56.999999999999993</v>
      </c>
      <c r="F10" s="42">
        <v>56.999999999999993</v>
      </c>
      <c r="G10" s="28">
        <f>F10+G9</f>
        <v>74</v>
      </c>
    </row>
    <row r="11" spans="2:7" ht="17.100000000000001" customHeight="1" x14ac:dyDescent="0.25">
      <c r="B11" s="13"/>
      <c r="C11" s="24" t="s">
        <v>8</v>
      </c>
      <c r="D11" s="39">
        <v>26</v>
      </c>
      <c r="E11" s="40">
        <v>26</v>
      </c>
      <c r="F11" s="40">
        <v>26</v>
      </c>
      <c r="G11" s="28">
        <f>F11+G10</f>
        <v>100</v>
      </c>
    </row>
    <row r="12" spans="2:7" ht="17.100000000000001" customHeight="1" x14ac:dyDescent="0.25">
      <c r="B12" s="13"/>
      <c r="C12" s="14" t="s">
        <v>1</v>
      </c>
      <c r="D12" s="1">
        <v>100</v>
      </c>
      <c r="E12" s="6">
        <v>100</v>
      </c>
      <c r="F12" s="6">
        <v>100</v>
      </c>
      <c r="G12" s="7"/>
    </row>
    <row r="13" spans="2:7" ht="17.100000000000001" customHeight="1" x14ac:dyDescent="0.25">
      <c r="B13" s="13"/>
      <c r="C13" s="35"/>
      <c r="D13" s="36"/>
      <c r="E13" s="37"/>
      <c r="F13" s="37"/>
      <c r="G13" s="38"/>
    </row>
    <row r="14" spans="2:7" ht="17.100000000000001" customHeight="1" x14ac:dyDescent="0.25">
      <c r="B14" s="13"/>
      <c r="C14" s="35"/>
      <c r="D14" s="36"/>
      <c r="E14" s="37"/>
      <c r="F14" s="37"/>
      <c r="G14" s="38"/>
    </row>
    <row r="15" spans="2:7" ht="17.100000000000001" customHeight="1" x14ac:dyDescent="0.25">
      <c r="B15" s="13"/>
      <c r="C15" s="35"/>
      <c r="D15" s="36"/>
      <c r="E15" s="37"/>
      <c r="F15" s="37"/>
      <c r="G15" s="38"/>
    </row>
    <row r="16" spans="2:7" ht="17.100000000000001" customHeight="1" x14ac:dyDescent="0.25">
      <c r="B16" s="13"/>
      <c r="C16" s="35"/>
      <c r="D16" s="36"/>
      <c r="E16" s="37"/>
      <c r="F16" s="37"/>
      <c r="G16" s="38"/>
    </row>
    <row r="17" spans="2:7" ht="17.100000000000001" customHeight="1" x14ac:dyDescent="0.25">
      <c r="B17" s="13"/>
      <c r="C17" s="35"/>
      <c r="D17" s="36"/>
      <c r="E17" s="37"/>
      <c r="F17" s="37"/>
      <c r="G17" s="38"/>
    </row>
    <row r="18" spans="2:7" ht="17.100000000000001" customHeight="1" x14ac:dyDescent="0.25">
      <c r="B18" s="13"/>
      <c r="C18" s="35"/>
      <c r="D18" s="36"/>
      <c r="E18" s="37"/>
      <c r="F18" s="37"/>
      <c r="G18" s="38"/>
    </row>
    <row r="19" spans="2:7" ht="17.100000000000001" customHeight="1" x14ac:dyDescent="0.25">
      <c r="B19" s="13"/>
      <c r="C19" s="35"/>
      <c r="D19" s="36"/>
      <c r="E19" s="37"/>
      <c r="F19" s="37"/>
      <c r="G19" s="38"/>
    </row>
    <row r="20" spans="2:7" ht="17.100000000000001" customHeight="1" x14ac:dyDescent="0.25">
      <c r="B20" s="13"/>
      <c r="C20" s="35"/>
      <c r="D20" s="36"/>
      <c r="E20" s="37"/>
      <c r="F20" s="37"/>
      <c r="G20" s="38"/>
    </row>
    <row r="21" spans="2:7" ht="17.100000000000001" customHeight="1" x14ac:dyDescent="0.25">
      <c r="B21" s="13"/>
      <c r="C21" s="35"/>
      <c r="D21" s="36"/>
      <c r="E21" s="37"/>
      <c r="F21" s="37"/>
      <c r="G21" s="38"/>
    </row>
    <row r="22" spans="2:7" ht="17.100000000000001" customHeight="1" x14ac:dyDescent="0.25">
      <c r="B22" s="13"/>
      <c r="C22" s="35"/>
      <c r="D22" s="36"/>
      <c r="E22" s="37"/>
      <c r="F22" s="37"/>
      <c r="G22" s="38"/>
    </row>
    <row r="23" spans="2:7" ht="17.100000000000001" customHeight="1" x14ac:dyDescent="0.25">
      <c r="B23" s="13"/>
      <c r="C23" s="35"/>
      <c r="D23" s="36"/>
      <c r="E23" s="37"/>
      <c r="F23" s="37"/>
      <c r="G23" s="38"/>
    </row>
    <row r="24" spans="2:7" ht="17.100000000000001" customHeight="1" x14ac:dyDescent="0.25">
      <c r="B24" s="13"/>
      <c r="C24" s="35"/>
      <c r="D24" s="36"/>
      <c r="E24" s="37"/>
      <c r="F24" s="37"/>
      <c r="G24" s="38"/>
    </row>
    <row r="25" spans="2:7" ht="17.100000000000001" customHeight="1" x14ac:dyDescent="0.25">
      <c r="B25" s="13"/>
      <c r="C25" s="35"/>
      <c r="D25" s="36"/>
      <c r="E25" s="37"/>
      <c r="F25" s="37"/>
      <c r="G25" s="38"/>
    </row>
    <row r="27" spans="2:7" ht="21" customHeight="1" x14ac:dyDescent="0.25">
      <c r="B27" s="45" t="s">
        <v>13</v>
      </c>
      <c r="C27" s="46"/>
      <c r="D27" s="46"/>
      <c r="E27" s="46"/>
      <c r="F27" s="46"/>
      <c r="G27" s="47"/>
    </row>
    <row r="28" spans="2:7" ht="29.1" customHeight="1" x14ac:dyDescent="0.25">
      <c r="B28" s="10"/>
      <c r="C28" s="19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51" t="s">
        <v>98</v>
      </c>
      <c r="D29" s="39">
        <v>59</v>
      </c>
      <c r="E29" s="40">
        <v>59</v>
      </c>
      <c r="F29" s="40">
        <v>59</v>
      </c>
      <c r="G29" s="23">
        <f>F29</f>
        <v>59</v>
      </c>
    </row>
    <row r="30" spans="2:7" ht="17.100000000000001" customHeight="1" x14ac:dyDescent="0.25">
      <c r="B30" s="12"/>
      <c r="C30" s="51" t="s">
        <v>99</v>
      </c>
      <c r="D30" s="41">
        <v>41</v>
      </c>
      <c r="E30" s="42">
        <v>41</v>
      </c>
      <c r="F30" s="42">
        <v>41</v>
      </c>
      <c r="G30" s="28">
        <f>F30+G29</f>
        <v>100</v>
      </c>
    </row>
    <row r="31" spans="2:7" ht="17.100000000000001" customHeight="1" x14ac:dyDescent="0.25">
      <c r="B31" s="13"/>
      <c r="C31" s="14" t="s">
        <v>1</v>
      </c>
      <c r="D31" s="1">
        <v>100</v>
      </c>
      <c r="E31" s="6">
        <v>100</v>
      </c>
      <c r="F31" s="6">
        <v>100</v>
      </c>
      <c r="G31" s="7"/>
    </row>
    <row r="32" spans="2:7" ht="17.100000000000001" customHeight="1" x14ac:dyDescent="0.25">
      <c r="B32" s="13"/>
      <c r="C32" s="35"/>
      <c r="D32" s="36"/>
      <c r="E32" s="37"/>
      <c r="F32" s="37"/>
      <c r="G32" s="38"/>
    </row>
    <row r="33" spans="2:7" ht="17.100000000000001" customHeight="1" x14ac:dyDescent="0.25">
      <c r="B33" s="13"/>
      <c r="C33" s="35"/>
      <c r="D33" s="36"/>
      <c r="E33" s="37"/>
      <c r="F33" s="37"/>
      <c r="G33" s="38"/>
    </row>
    <row r="34" spans="2:7" ht="17.100000000000001" customHeight="1" x14ac:dyDescent="0.25">
      <c r="B34" s="13"/>
      <c r="C34" s="35"/>
      <c r="D34" s="36"/>
      <c r="E34" s="37"/>
      <c r="F34" s="37"/>
      <c r="G34" s="38"/>
    </row>
    <row r="35" spans="2:7" ht="17.100000000000001" customHeight="1" x14ac:dyDescent="0.25">
      <c r="B35" s="13"/>
      <c r="C35" s="35"/>
      <c r="D35" s="36"/>
      <c r="E35" s="37"/>
      <c r="F35" s="37"/>
      <c r="G35" s="38"/>
    </row>
    <row r="36" spans="2:7" ht="17.100000000000001" customHeight="1" x14ac:dyDescent="0.25">
      <c r="B36" s="13"/>
      <c r="C36" s="35"/>
      <c r="D36" s="36"/>
      <c r="E36" s="37"/>
      <c r="F36" s="37"/>
      <c r="G36" s="38"/>
    </row>
    <row r="37" spans="2:7" ht="17.100000000000001" customHeight="1" x14ac:dyDescent="0.25">
      <c r="B37" s="13"/>
      <c r="C37" s="35"/>
      <c r="D37" s="36"/>
      <c r="E37" s="37"/>
      <c r="F37" s="37"/>
      <c r="G37" s="38"/>
    </row>
    <row r="38" spans="2:7" ht="17.100000000000001" customHeight="1" x14ac:dyDescent="0.25">
      <c r="B38" s="13"/>
      <c r="C38" s="35"/>
      <c r="D38" s="36"/>
      <c r="E38" s="37"/>
      <c r="F38" s="37"/>
      <c r="G38" s="38"/>
    </row>
    <row r="39" spans="2:7" ht="17.100000000000001" customHeight="1" x14ac:dyDescent="0.25">
      <c r="B39" s="13"/>
      <c r="C39" s="35"/>
      <c r="D39" s="36"/>
      <c r="E39" s="37"/>
      <c r="F39" s="37"/>
      <c r="G39" s="38"/>
    </row>
    <row r="40" spans="2:7" ht="17.100000000000001" customHeight="1" x14ac:dyDescent="0.25">
      <c r="B40" s="13"/>
      <c r="C40" s="35"/>
      <c r="D40" s="36"/>
      <c r="E40" s="37"/>
      <c r="F40" s="37"/>
      <c r="G40" s="38"/>
    </row>
    <row r="41" spans="2:7" ht="17.100000000000001" customHeight="1" x14ac:dyDescent="0.25">
      <c r="B41" s="13"/>
      <c r="C41" s="35"/>
      <c r="D41" s="36"/>
      <c r="E41" s="37"/>
      <c r="F41" s="37"/>
      <c r="G41" s="38"/>
    </row>
    <row r="42" spans="2:7" ht="17.100000000000001" customHeight="1" x14ac:dyDescent="0.25">
      <c r="B42" s="13"/>
      <c r="C42" s="35"/>
      <c r="D42" s="36"/>
      <c r="E42" s="37"/>
      <c r="F42" s="37"/>
      <c r="G42" s="38"/>
    </row>
    <row r="43" spans="2:7" ht="17.100000000000001" customHeight="1" x14ac:dyDescent="0.25">
      <c r="B43" s="13"/>
      <c r="C43" s="35"/>
      <c r="D43" s="36"/>
      <c r="E43" s="37"/>
      <c r="F43" s="37"/>
      <c r="G43" s="38"/>
    </row>
    <row r="44" spans="2:7" ht="17.100000000000001" customHeight="1" x14ac:dyDescent="0.25">
      <c r="B44" s="13"/>
      <c r="C44" s="35"/>
      <c r="D44" s="36"/>
      <c r="E44" s="37"/>
      <c r="F44" s="37"/>
      <c r="G44" s="38"/>
    </row>
    <row r="46" spans="2:7" ht="21" customHeight="1" x14ac:dyDescent="0.25">
      <c r="B46" s="45" t="s">
        <v>14</v>
      </c>
      <c r="C46" s="46"/>
      <c r="D46" s="46"/>
      <c r="E46" s="46"/>
      <c r="F46" s="46"/>
      <c r="G46" s="47"/>
    </row>
    <row r="47" spans="2:7" ht="29.1" customHeight="1" x14ac:dyDescent="0.25">
      <c r="B47" s="10"/>
      <c r="C47" s="19"/>
      <c r="D47" s="15" t="s">
        <v>2</v>
      </c>
      <c r="E47" s="16" t="s">
        <v>3</v>
      </c>
      <c r="F47" s="16" t="s">
        <v>4</v>
      </c>
      <c r="G47" s="17" t="s">
        <v>5</v>
      </c>
    </row>
    <row r="48" spans="2:7" ht="17.100000000000001" customHeight="1" x14ac:dyDescent="0.25">
      <c r="B48" s="11"/>
      <c r="C48" s="52" t="s">
        <v>15</v>
      </c>
      <c r="D48" s="39">
        <v>95</v>
      </c>
      <c r="E48" s="40">
        <v>95</v>
      </c>
      <c r="F48" s="40">
        <v>95</v>
      </c>
      <c r="G48" s="23">
        <f>F48</f>
        <v>95</v>
      </c>
    </row>
    <row r="49" spans="2:7" ht="17.100000000000001" customHeight="1" x14ac:dyDescent="0.25">
      <c r="B49" s="12"/>
      <c r="C49" s="51" t="s">
        <v>16</v>
      </c>
      <c r="D49" s="41">
        <v>1</v>
      </c>
      <c r="E49" s="42">
        <v>1</v>
      </c>
      <c r="F49" s="42">
        <v>1</v>
      </c>
      <c r="G49" s="29">
        <f>F49+G48</f>
        <v>96</v>
      </c>
    </row>
    <row r="50" spans="2:7" ht="17.100000000000001" customHeight="1" x14ac:dyDescent="0.25">
      <c r="B50" s="13"/>
      <c r="C50" s="51" t="s">
        <v>17</v>
      </c>
      <c r="D50" s="39">
        <v>3</v>
      </c>
      <c r="E50" s="40">
        <v>3</v>
      </c>
      <c r="F50" s="40">
        <v>3</v>
      </c>
      <c r="G50" s="23">
        <f>F50</f>
        <v>3</v>
      </c>
    </row>
    <row r="51" spans="2:7" ht="17.100000000000001" customHeight="1" x14ac:dyDescent="0.25">
      <c r="B51" s="13"/>
      <c r="C51" s="51" t="s">
        <v>18</v>
      </c>
      <c r="D51" s="39">
        <v>1</v>
      </c>
      <c r="E51" s="40">
        <v>1</v>
      </c>
      <c r="F51" s="40">
        <v>1</v>
      </c>
      <c r="G51" s="29">
        <f>F51+G50</f>
        <v>4</v>
      </c>
    </row>
    <row r="52" spans="2:7" ht="17.100000000000001" customHeight="1" x14ac:dyDescent="0.25">
      <c r="B52" s="13"/>
      <c r="C52" s="31" t="s">
        <v>1</v>
      </c>
      <c r="D52" s="32">
        <v>100</v>
      </c>
      <c r="E52" s="33">
        <v>100</v>
      </c>
      <c r="F52" s="33">
        <v>100</v>
      </c>
      <c r="G52" s="34"/>
    </row>
    <row r="53" spans="2:7" ht="17.100000000000001" customHeight="1" x14ac:dyDescent="0.25">
      <c r="B53" s="13"/>
    </row>
    <row r="54" spans="2:7" ht="17.100000000000001" customHeight="1" x14ac:dyDescent="0.25">
      <c r="B54" s="13"/>
    </row>
    <row r="55" spans="2:7" ht="17.100000000000001" customHeight="1" x14ac:dyDescent="0.25">
      <c r="B55" s="13"/>
      <c r="C55" s="35"/>
      <c r="D55" s="36"/>
      <c r="E55" s="37"/>
      <c r="F55" s="37"/>
      <c r="G55" s="38"/>
    </row>
    <row r="56" spans="2:7" ht="17.100000000000001" customHeight="1" x14ac:dyDescent="0.25">
      <c r="B56" s="13"/>
      <c r="C56" s="35"/>
      <c r="D56" s="36"/>
      <c r="E56" s="37"/>
      <c r="F56" s="37"/>
      <c r="G56" s="38"/>
    </row>
    <row r="57" spans="2:7" ht="17.100000000000001" customHeight="1" x14ac:dyDescent="0.25">
      <c r="B57" s="13"/>
      <c r="C57" s="35"/>
      <c r="D57" s="36"/>
      <c r="E57" s="37"/>
      <c r="F57" s="37"/>
      <c r="G57" s="38"/>
    </row>
    <row r="58" spans="2:7" ht="17.100000000000001" customHeight="1" x14ac:dyDescent="0.25">
      <c r="B58" s="13"/>
      <c r="C58" s="35"/>
      <c r="D58" s="36"/>
      <c r="E58" s="37"/>
      <c r="F58" s="37"/>
      <c r="G58" s="38"/>
    </row>
    <row r="59" spans="2:7" ht="17.100000000000001" customHeight="1" x14ac:dyDescent="0.25">
      <c r="B59" s="13"/>
      <c r="C59" s="35"/>
      <c r="D59" s="36"/>
      <c r="E59" s="37"/>
      <c r="F59" s="37"/>
      <c r="G59" s="38"/>
    </row>
    <row r="60" spans="2:7" ht="17.100000000000001" customHeight="1" x14ac:dyDescent="0.25">
      <c r="B60" s="13"/>
      <c r="C60" s="35"/>
      <c r="D60" s="36"/>
      <c r="E60" s="37"/>
      <c r="F60" s="37"/>
      <c r="G60" s="38"/>
    </row>
    <row r="61" spans="2:7" ht="17.100000000000001" customHeight="1" x14ac:dyDescent="0.25">
      <c r="B61" s="13"/>
      <c r="C61" s="35"/>
      <c r="D61" s="36"/>
      <c r="E61" s="37"/>
      <c r="F61" s="37"/>
      <c r="G61" s="38"/>
    </row>
    <row r="62" spans="2:7" ht="17.100000000000001" customHeight="1" x14ac:dyDescent="0.25">
      <c r="B62" s="13"/>
      <c r="C62" s="35"/>
      <c r="D62" s="36"/>
      <c r="E62" s="37"/>
      <c r="F62" s="37"/>
      <c r="G62" s="38"/>
    </row>
    <row r="63" spans="2:7" ht="17.100000000000001" customHeight="1" x14ac:dyDescent="0.25">
      <c r="B63" s="13"/>
      <c r="C63" s="35"/>
      <c r="D63" s="36"/>
      <c r="E63" s="37"/>
      <c r="F63" s="37"/>
      <c r="G63" s="38"/>
    </row>
    <row r="65" spans="2:7" ht="21" customHeight="1" x14ac:dyDescent="0.25">
      <c r="B65" s="45" t="s">
        <v>19</v>
      </c>
      <c r="C65" s="46"/>
      <c r="D65" s="46"/>
      <c r="E65" s="46"/>
      <c r="F65" s="46"/>
      <c r="G65" s="47"/>
    </row>
    <row r="66" spans="2:7" ht="29.1" customHeight="1" x14ac:dyDescent="0.25">
      <c r="B66" s="10"/>
      <c r="C66" s="19"/>
      <c r="D66" s="15" t="s">
        <v>2</v>
      </c>
      <c r="E66" s="16" t="s">
        <v>3</v>
      </c>
      <c r="F66" s="16" t="s">
        <v>4</v>
      </c>
      <c r="G66" s="17" t="s">
        <v>5</v>
      </c>
    </row>
    <row r="67" spans="2:7" ht="17.100000000000001" customHeight="1" x14ac:dyDescent="0.25">
      <c r="B67" s="11"/>
      <c r="C67" s="51" t="s">
        <v>100</v>
      </c>
      <c r="D67" s="39">
        <v>84</v>
      </c>
      <c r="E67" s="40">
        <v>84</v>
      </c>
      <c r="F67" s="40">
        <v>84</v>
      </c>
      <c r="G67" s="2">
        <v>45.5</v>
      </c>
    </row>
    <row r="68" spans="2:7" ht="17.100000000000001" customHeight="1" x14ac:dyDescent="0.25">
      <c r="B68" s="12"/>
      <c r="C68" s="51" t="s">
        <v>101</v>
      </c>
      <c r="D68" s="39">
        <v>1</v>
      </c>
      <c r="E68" s="40">
        <v>1</v>
      </c>
      <c r="F68" s="40">
        <v>1</v>
      </c>
      <c r="G68" s="5">
        <v>90</v>
      </c>
    </row>
    <row r="69" spans="2:7" ht="17.100000000000001" customHeight="1" x14ac:dyDescent="0.25">
      <c r="B69" s="12"/>
      <c r="C69" s="51" t="s">
        <v>102</v>
      </c>
      <c r="D69" s="41">
        <v>4</v>
      </c>
      <c r="E69" s="42">
        <v>4</v>
      </c>
      <c r="F69" s="42">
        <v>4</v>
      </c>
      <c r="G69" s="5">
        <v>98</v>
      </c>
    </row>
    <row r="70" spans="2:7" ht="17.100000000000001" customHeight="1" x14ac:dyDescent="0.25">
      <c r="B70" s="12"/>
      <c r="C70" s="52" t="s">
        <v>103</v>
      </c>
      <c r="D70" s="39">
        <v>8</v>
      </c>
      <c r="E70" s="40">
        <v>8</v>
      </c>
      <c r="F70" s="40">
        <v>8</v>
      </c>
      <c r="G70" s="5">
        <v>100</v>
      </c>
    </row>
    <row r="71" spans="2:7" ht="17.100000000000001" customHeight="1" x14ac:dyDescent="0.25">
      <c r="B71" s="12"/>
      <c r="C71" s="52" t="s">
        <v>104</v>
      </c>
      <c r="D71" s="39">
        <v>3</v>
      </c>
      <c r="E71" s="40">
        <v>3</v>
      </c>
      <c r="F71" s="40">
        <v>3</v>
      </c>
      <c r="G71" s="5">
        <v>100</v>
      </c>
    </row>
    <row r="72" spans="2:7" ht="17.100000000000001" customHeight="1" x14ac:dyDescent="0.25">
      <c r="B72" s="13"/>
      <c r="C72" s="14" t="s">
        <v>1</v>
      </c>
      <c r="D72" s="1">
        <v>100</v>
      </c>
      <c r="E72" s="6">
        <v>100</v>
      </c>
      <c r="F72" s="6">
        <v>100</v>
      </c>
      <c r="G72" s="7"/>
    </row>
    <row r="73" spans="2:7" ht="17.100000000000001" customHeight="1" x14ac:dyDescent="0.25">
      <c r="B73" s="13"/>
      <c r="C73" s="35"/>
      <c r="D73" s="36"/>
      <c r="E73" s="37"/>
      <c r="F73" s="37"/>
      <c r="G73" s="38"/>
    </row>
    <row r="74" spans="2:7" ht="17.100000000000001" customHeight="1" x14ac:dyDescent="0.25">
      <c r="B74" s="13"/>
      <c r="C74" s="35"/>
      <c r="D74" s="36"/>
      <c r="E74" s="37"/>
      <c r="F74" s="37"/>
      <c r="G74" s="38"/>
    </row>
    <row r="75" spans="2:7" ht="17.100000000000001" customHeight="1" x14ac:dyDescent="0.25">
      <c r="B75" s="13"/>
      <c r="C75" s="35"/>
      <c r="D75" s="36"/>
      <c r="E75" s="37"/>
      <c r="F75" s="37"/>
      <c r="G75" s="38"/>
    </row>
    <row r="76" spans="2:7" ht="17.100000000000001" customHeight="1" x14ac:dyDescent="0.25">
      <c r="B76" s="13"/>
      <c r="C76" s="35"/>
      <c r="D76" s="36"/>
      <c r="E76" s="37"/>
      <c r="F76" s="37"/>
      <c r="G76" s="38"/>
    </row>
    <row r="77" spans="2:7" ht="17.100000000000001" customHeight="1" x14ac:dyDescent="0.25">
      <c r="B77" s="13"/>
      <c r="C77" s="35"/>
      <c r="D77" s="36"/>
      <c r="E77" s="37"/>
      <c r="F77" s="37"/>
      <c r="G77" s="38"/>
    </row>
    <row r="78" spans="2:7" ht="17.100000000000001" customHeight="1" x14ac:dyDescent="0.25">
      <c r="B78" s="13"/>
      <c r="C78" s="35"/>
      <c r="D78" s="36"/>
      <c r="E78" s="37"/>
      <c r="F78" s="37"/>
      <c r="G78" s="38"/>
    </row>
    <row r="79" spans="2:7" ht="17.100000000000001" customHeight="1" x14ac:dyDescent="0.25">
      <c r="B79" s="13"/>
      <c r="C79" s="35"/>
      <c r="D79" s="36"/>
      <c r="E79" s="37"/>
      <c r="F79" s="37"/>
      <c r="G79" s="38"/>
    </row>
    <row r="80" spans="2:7" ht="17.100000000000001" customHeight="1" x14ac:dyDescent="0.25">
      <c r="B80" s="13"/>
      <c r="C80" s="35"/>
      <c r="D80" s="36"/>
      <c r="E80" s="37"/>
      <c r="F80" s="37"/>
      <c r="G80" s="38"/>
    </row>
    <row r="81" spans="2:13" ht="17.100000000000001" customHeight="1" x14ac:dyDescent="0.25">
      <c r="B81" s="13"/>
      <c r="C81" s="35"/>
      <c r="D81" s="36"/>
      <c r="E81" s="37"/>
      <c r="F81" s="37"/>
      <c r="G81" s="38"/>
    </row>
    <row r="82" spans="2:13" ht="17.100000000000001" customHeight="1" x14ac:dyDescent="0.25">
      <c r="B82" s="13"/>
      <c r="C82" s="35"/>
      <c r="D82" s="36"/>
      <c r="E82" s="37"/>
      <c r="F82" s="37"/>
      <c r="G82" s="38"/>
    </row>
    <row r="83" spans="2:13" ht="17.100000000000001" customHeight="1" x14ac:dyDescent="0.25">
      <c r="B83" s="13"/>
      <c r="C83" s="35"/>
      <c r="D83" s="36"/>
      <c r="E83" s="37"/>
      <c r="F83" s="37"/>
      <c r="G83" s="38"/>
    </row>
    <row r="84" spans="2:13" ht="17.100000000000001" customHeight="1" x14ac:dyDescent="0.25">
      <c r="B84" s="13"/>
      <c r="C84" s="35"/>
      <c r="D84" s="36"/>
      <c r="E84" s="37"/>
      <c r="F84" s="37"/>
      <c r="G84" s="38"/>
    </row>
    <row r="85" spans="2:13" ht="17.100000000000001" customHeight="1" x14ac:dyDescent="0.25">
      <c r="B85" s="13"/>
      <c r="C85" s="35"/>
      <c r="D85" s="36"/>
      <c r="E85" s="37"/>
      <c r="F85" s="37"/>
      <c r="G85" s="38"/>
    </row>
    <row r="87" spans="2:13" ht="21" customHeight="1" x14ac:dyDescent="0.25">
      <c r="B87" s="45" t="s">
        <v>20</v>
      </c>
      <c r="C87" s="46"/>
      <c r="D87" s="46"/>
      <c r="E87" s="46"/>
      <c r="F87" s="46"/>
      <c r="G87" s="47"/>
    </row>
    <row r="88" spans="2:13" ht="29.1" customHeight="1" x14ac:dyDescent="0.25">
      <c r="B88" s="10"/>
      <c r="C88" s="19"/>
      <c r="D88" s="15" t="s">
        <v>2</v>
      </c>
      <c r="E88" s="16" t="s">
        <v>3</v>
      </c>
      <c r="F88" s="16" t="s">
        <v>4</v>
      </c>
      <c r="G88" s="17" t="s">
        <v>5</v>
      </c>
    </row>
    <row r="89" spans="2:13" ht="17.100000000000001" customHeight="1" x14ac:dyDescent="0.25">
      <c r="B89" s="11"/>
      <c r="C89" s="52" t="s">
        <v>107</v>
      </c>
      <c r="D89" s="41">
        <v>3</v>
      </c>
      <c r="E89" s="42">
        <v>3</v>
      </c>
      <c r="F89" s="42">
        <v>3</v>
      </c>
      <c r="G89" s="23">
        <f>F89</f>
        <v>3</v>
      </c>
    </row>
    <row r="90" spans="2:13" ht="15" customHeight="1" x14ac:dyDescent="0.25">
      <c r="B90" s="12"/>
      <c r="C90" s="52" t="s">
        <v>108</v>
      </c>
      <c r="D90" s="39">
        <v>30</v>
      </c>
      <c r="E90" s="40">
        <v>30</v>
      </c>
      <c r="F90" s="40">
        <v>30</v>
      </c>
      <c r="G90" s="29">
        <f>F90+G89</f>
        <v>33</v>
      </c>
    </row>
    <row r="91" spans="2:13" ht="17.100000000000001" customHeight="1" x14ac:dyDescent="0.25">
      <c r="B91" s="12"/>
      <c r="C91" s="52" t="s">
        <v>109</v>
      </c>
      <c r="D91" s="39">
        <v>51</v>
      </c>
      <c r="E91" s="40">
        <v>51</v>
      </c>
      <c r="F91" s="40">
        <v>51</v>
      </c>
      <c r="G91" s="29">
        <f t="shared" ref="G91:G94" si="0">F91+G90</f>
        <v>84</v>
      </c>
    </row>
    <row r="92" spans="2:13" ht="17.100000000000001" customHeight="1" x14ac:dyDescent="0.25">
      <c r="B92" s="12"/>
      <c r="C92" s="52" t="s">
        <v>110</v>
      </c>
      <c r="D92" s="39">
        <v>6</v>
      </c>
      <c r="E92" s="40">
        <v>6</v>
      </c>
      <c r="F92" s="40">
        <v>6</v>
      </c>
      <c r="G92" s="29">
        <f t="shared" si="0"/>
        <v>90</v>
      </c>
    </row>
    <row r="93" spans="2:13" ht="17.100000000000001" customHeight="1" x14ac:dyDescent="0.25">
      <c r="B93" s="12"/>
      <c r="C93" s="52" t="s">
        <v>111</v>
      </c>
      <c r="D93" s="39">
        <v>5</v>
      </c>
      <c r="E93" s="40">
        <v>5</v>
      </c>
      <c r="F93" s="40">
        <v>5</v>
      </c>
      <c r="G93" s="29">
        <f t="shared" si="0"/>
        <v>95</v>
      </c>
    </row>
    <row r="94" spans="2:13" ht="17.100000000000001" customHeight="1" x14ac:dyDescent="0.25">
      <c r="B94" s="12"/>
      <c r="C94" s="52" t="s">
        <v>112</v>
      </c>
      <c r="D94" s="39">
        <v>5</v>
      </c>
      <c r="E94" s="40">
        <v>5</v>
      </c>
      <c r="F94" s="40">
        <v>5</v>
      </c>
      <c r="G94" s="29">
        <f t="shared" si="0"/>
        <v>100</v>
      </c>
      <c r="I94" s="20"/>
      <c r="J94" s="3"/>
      <c r="K94" s="4"/>
      <c r="L94" s="4"/>
      <c r="M94" s="5"/>
    </row>
    <row r="95" spans="2:13" ht="17.100000000000001" customHeight="1" x14ac:dyDescent="0.25">
      <c r="B95" s="13"/>
      <c r="C95" s="14" t="s">
        <v>1</v>
      </c>
      <c r="D95" s="1">
        <v>100</v>
      </c>
      <c r="E95" s="6">
        <v>100</v>
      </c>
      <c r="F95" s="6">
        <v>100</v>
      </c>
      <c r="G95" s="7"/>
    </row>
    <row r="96" spans="2:13" ht="17.100000000000001" customHeight="1" x14ac:dyDescent="0.25">
      <c r="B96" s="13"/>
      <c r="C96" s="35"/>
      <c r="D96" s="36"/>
      <c r="E96" s="37"/>
      <c r="F96" s="37"/>
      <c r="G96" s="38"/>
    </row>
    <row r="97" spans="2:7" ht="17.100000000000001" customHeight="1" x14ac:dyDescent="0.25">
      <c r="B97" s="13"/>
      <c r="C97" s="35"/>
      <c r="D97" s="36"/>
      <c r="E97" s="37"/>
      <c r="F97" s="37"/>
      <c r="G97" s="38"/>
    </row>
    <row r="98" spans="2:7" ht="17.100000000000001" customHeight="1" x14ac:dyDescent="0.25">
      <c r="B98" s="13"/>
      <c r="C98" s="35"/>
      <c r="D98" s="36"/>
      <c r="E98" s="37"/>
      <c r="F98" s="37"/>
      <c r="G98" s="38"/>
    </row>
    <row r="99" spans="2:7" ht="17.100000000000001" customHeight="1" x14ac:dyDescent="0.25">
      <c r="B99" s="13"/>
      <c r="C99" s="35"/>
      <c r="D99" s="36"/>
      <c r="E99" s="37"/>
      <c r="F99" s="37"/>
      <c r="G99" s="38"/>
    </row>
    <row r="100" spans="2:7" ht="17.100000000000001" customHeight="1" x14ac:dyDescent="0.25">
      <c r="B100" s="13"/>
      <c r="C100" s="35"/>
      <c r="D100" s="36"/>
      <c r="E100" s="37"/>
      <c r="F100" s="37"/>
      <c r="G100" s="38"/>
    </row>
    <row r="101" spans="2:7" ht="17.100000000000001" customHeight="1" x14ac:dyDescent="0.25">
      <c r="B101" s="13"/>
      <c r="C101" s="35"/>
      <c r="D101" s="36"/>
      <c r="E101" s="37"/>
      <c r="F101" s="37"/>
      <c r="G101" s="38"/>
    </row>
    <row r="102" spans="2:7" ht="17.100000000000001" customHeight="1" x14ac:dyDescent="0.25">
      <c r="B102" s="13"/>
      <c r="C102" s="35"/>
      <c r="D102" s="36"/>
      <c r="E102" s="37"/>
      <c r="F102" s="37"/>
      <c r="G102" s="38"/>
    </row>
    <row r="103" spans="2:7" ht="17.100000000000001" customHeight="1" x14ac:dyDescent="0.25">
      <c r="B103" s="13"/>
      <c r="C103" s="35"/>
      <c r="D103" s="36"/>
      <c r="E103" s="37"/>
      <c r="F103" s="37"/>
      <c r="G103" s="38"/>
    </row>
    <row r="104" spans="2:7" ht="17.100000000000001" customHeight="1" x14ac:dyDescent="0.25">
      <c r="B104" s="13"/>
      <c r="C104" s="35"/>
      <c r="D104" s="36"/>
      <c r="E104" s="37"/>
      <c r="F104" s="37"/>
      <c r="G104" s="38"/>
    </row>
    <row r="105" spans="2:7" ht="17.100000000000001" customHeight="1" x14ac:dyDescent="0.25">
      <c r="B105" s="13"/>
      <c r="C105" s="35"/>
      <c r="D105" s="36"/>
      <c r="E105" s="37"/>
      <c r="F105" s="37"/>
      <c r="G105" s="38"/>
    </row>
    <row r="106" spans="2:7" ht="17.100000000000001" customHeight="1" x14ac:dyDescent="0.25">
      <c r="B106" s="13"/>
      <c r="C106" s="35"/>
      <c r="D106" s="36"/>
      <c r="E106" s="37"/>
      <c r="F106" s="37"/>
      <c r="G106" s="38"/>
    </row>
    <row r="107" spans="2:7" ht="17.100000000000001" customHeight="1" x14ac:dyDescent="0.25">
      <c r="B107" s="13"/>
      <c r="C107" s="35"/>
      <c r="D107" s="36"/>
      <c r="E107" s="37"/>
      <c r="F107" s="37"/>
      <c r="G107" s="38"/>
    </row>
    <row r="108" spans="2:7" ht="17.100000000000001" customHeight="1" x14ac:dyDescent="0.25">
      <c r="B108" s="13"/>
      <c r="C108" s="35"/>
      <c r="D108" s="36"/>
      <c r="E108" s="37"/>
      <c r="F108" s="37"/>
      <c r="G108" s="38"/>
    </row>
    <row r="110" spans="2:7" ht="21" customHeight="1" x14ac:dyDescent="0.25">
      <c r="B110" s="45" t="s">
        <v>21</v>
      </c>
      <c r="C110" s="46"/>
      <c r="D110" s="46"/>
      <c r="E110" s="46"/>
      <c r="F110" s="46"/>
      <c r="G110" s="47"/>
    </row>
    <row r="111" spans="2:7" ht="29.1" customHeight="1" x14ac:dyDescent="0.25">
      <c r="B111" s="10"/>
      <c r="C111" s="19"/>
      <c r="D111" s="15" t="s">
        <v>2</v>
      </c>
      <c r="E111" s="16" t="s">
        <v>3</v>
      </c>
      <c r="F111" s="16" t="s">
        <v>4</v>
      </c>
      <c r="G111" s="17" t="s">
        <v>5</v>
      </c>
    </row>
    <row r="112" spans="2:7" ht="17.100000000000001" customHeight="1" x14ac:dyDescent="0.25">
      <c r="B112" s="11"/>
      <c r="C112" s="52" t="s">
        <v>22</v>
      </c>
      <c r="D112" s="39">
        <v>5</v>
      </c>
      <c r="E112" s="40">
        <v>5</v>
      </c>
      <c r="F112" s="40">
        <v>5</v>
      </c>
      <c r="G112" s="2">
        <f>F112</f>
        <v>5</v>
      </c>
    </row>
    <row r="113" spans="2:7" ht="17.100000000000001" customHeight="1" x14ac:dyDescent="0.25">
      <c r="B113" s="12"/>
      <c r="C113" s="52" t="s">
        <v>23</v>
      </c>
      <c r="D113" s="41">
        <v>15</v>
      </c>
      <c r="E113" s="42">
        <v>15</v>
      </c>
      <c r="F113" s="42">
        <v>15</v>
      </c>
      <c r="G113" s="5">
        <f>F113+G112</f>
        <v>20</v>
      </c>
    </row>
    <row r="114" spans="2:7" ht="17.100000000000001" customHeight="1" x14ac:dyDescent="0.25">
      <c r="B114" s="12"/>
      <c r="C114" s="52" t="s">
        <v>24</v>
      </c>
      <c r="D114" s="39">
        <v>42</v>
      </c>
      <c r="E114" s="40">
        <v>42</v>
      </c>
      <c r="F114" s="40">
        <v>42</v>
      </c>
      <c r="G114" s="5">
        <f t="shared" ref="G114:G116" si="1">F114+G113</f>
        <v>62</v>
      </c>
    </row>
    <row r="115" spans="2:7" ht="17.100000000000001" customHeight="1" x14ac:dyDescent="0.25">
      <c r="B115" s="12"/>
      <c r="C115" s="52" t="s">
        <v>25</v>
      </c>
      <c r="D115" s="39">
        <v>26</v>
      </c>
      <c r="E115" s="40">
        <v>26</v>
      </c>
      <c r="F115" s="40">
        <v>26</v>
      </c>
      <c r="G115" s="5">
        <f t="shared" si="1"/>
        <v>88</v>
      </c>
    </row>
    <row r="116" spans="2:7" ht="17.100000000000001" customHeight="1" x14ac:dyDescent="0.25">
      <c r="B116" s="12"/>
      <c r="C116" s="52" t="s">
        <v>26</v>
      </c>
      <c r="D116" s="39">
        <v>12</v>
      </c>
      <c r="E116" s="40">
        <v>12</v>
      </c>
      <c r="F116" s="40">
        <v>12</v>
      </c>
      <c r="G116" s="5">
        <f t="shared" si="1"/>
        <v>100</v>
      </c>
    </row>
    <row r="117" spans="2:7" ht="17.100000000000001" customHeight="1" x14ac:dyDescent="0.25">
      <c r="B117" s="13"/>
      <c r="C117" s="14" t="s">
        <v>1</v>
      </c>
      <c r="D117" s="1">
        <v>100</v>
      </c>
      <c r="E117" s="6">
        <v>100</v>
      </c>
      <c r="F117" s="6">
        <v>100</v>
      </c>
      <c r="G117" s="7"/>
    </row>
    <row r="118" spans="2:7" ht="17.100000000000001" customHeight="1" x14ac:dyDescent="0.25">
      <c r="B118" s="13"/>
      <c r="C118" s="35"/>
      <c r="D118" s="36"/>
      <c r="E118" s="37"/>
      <c r="F118" s="37"/>
      <c r="G118" s="38"/>
    </row>
    <row r="119" spans="2:7" ht="17.100000000000001" customHeight="1" x14ac:dyDescent="0.25">
      <c r="B119" s="13"/>
      <c r="C119" s="35"/>
      <c r="D119" s="36"/>
      <c r="E119" s="37"/>
      <c r="F119" s="37"/>
      <c r="G119" s="38"/>
    </row>
    <row r="120" spans="2:7" ht="17.100000000000001" customHeight="1" x14ac:dyDescent="0.25">
      <c r="B120" s="13"/>
    </row>
    <row r="121" spans="2:7" ht="17.100000000000001" customHeight="1" x14ac:dyDescent="0.25">
      <c r="B121" s="13"/>
      <c r="C121" s="35"/>
      <c r="D121" s="36"/>
      <c r="E121" s="37"/>
      <c r="F121" s="37"/>
      <c r="G121" s="38"/>
    </row>
    <row r="122" spans="2:7" ht="17.100000000000001" customHeight="1" x14ac:dyDescent="0.25">
      <c r="B122" s="13"/>
      <c r="C122" s="35"/>
      <c r="D122" s="36"/>
      <c r="E122" s="37"/>
      <c r="F122" s="37"/>
      <c r="G122" s="38"/>
    </row>
    <row r="123" spans="2:7" ht="17.100000000000001" customHeight="1" x14ac:dyDescent="0.25">
      <c r="B123" s="13"/>
      <c r="C123" s="35"/>
      <c r="D123" s="36"/>
      <c r="E123" s="37"/>
      <c r="F123" s="37"/>
      <c r="G123" s="38"/>
    </row>
    <row r="124" spans="2:7" ht="17.100000000000001" customHeight="1" x14ac:dyDescent="0.25">
      <c r="B124" s="13"/>
      <c r="C124" s="35"/>
      <c r="D124" s="36"/>
      <c r="E124" s="37"/>
      <c r="F124" s="37"/>
      <c r="G124" s="38"/>
    </row>
    <row r="125" spans="2:7" ht="17.100000000000001" customHeight="1" x14ac:dyDescent="0.25">
      <c r="B125" s="13"/>
      <c r="C125" s="35"/>
      <c r="D125" s="36"/>
      <c r="E125" s="37"/>
      <c r="F125" s="37"/>
      <c r="G125" s="38"/>
    </row>
    <row r="126" spans="2:7" ht="17.100000000000001" customHeight="1" x14ac:dyDescent="0.25">
      <c r="B126" s="13"/>
      <c r="C126" s="35"/>
      <c r="D126" s="36"/>
      <c r="E126" s="37"/>
      <c r="F126" s="37"/>
      <c r="G126" s="38"/>
    </row>
    <row r="127" spans="2:7" ht="17.100000000000001" customHeight="1" x14ac:dyDescent="0.25">
      <c r="B127" s="13"/>
      <c r="C127" s="35"/>
      <c r="D127" s="36"/>
      <c r="E127" s="37"/>
      <c r="F127" s="37"/>
      <c r="G127" s="38"/>
    </row>
    <row r="128" spans="2:7" ht="17.100000000000001" customHeight="1" x14ac:dyDescent="0.25">
      <c r="B128" s="13"/>
      <c r="C128" s="35"/>
      <c r="D128" s="36"/>
      <c r="E128" s="37"/>
      <c r="F128" s="37"/>
      <c r="G128" s="38"/>
    </row>
    <row r="129" spans="2:7" ht="17.100000000000001" customHeight="1" x14ac:dyDescent="0.25">
      <c r="B129" s="13"/>
      <c r="C129" s="35"/>
      <c r="D129" s="36"/>
      <c r="E129" s="37"/>
      <c r="F129" s="37"/>
      <c r="G129" s="38"/>
    </row>
    <row r="130" spans="2:7" ht="17.100000000000001" customHeight="1" x14ac:dyDescent="0.25">
      <c r="B130" s="13"/>
      <c r="C130" s="35"/>
      <c r="D130" s="36"/>
      <c r="E130" s="37"/>
      <c r="F130" s="37"/>
      <c r="G130" s="38"/>
    </row>
    <row r="132" spans="2:7" ht="21" customHeight="1" x14ac:dyDescent="0.25">
      <c r="B132" s="45" t="s">
        <v>27</v>
      </c>
      <c r="C132" s="46"/>
      <c r="D132" s="46"/>
      <c r="E132" s="46"/>
      <c r="F132" s="46"/>
      <c r="G132" s="47"/>
    </row>
    <row r="133" spans="2:7" ht="29.1" customHeight="1" x14ac:dyDescent="0.25">
      <c r="B133" s="10"/>
      <c r="C133" s="19"/>
      <c r="D133" s="15" t="s">
        <v>2</v>
      </c>
      <c r="E133" s="16" t="s">
        <v>3</v>
      </c>
      <c r="F133" s="16" t="s">
        <v>4</v>
      </c>
      <c r="G133" s="17" t="s">
        <v>5</v>
      </c>
    </row>
    <row r="134" spans="2:7" ht="17.100000000000001" customHeight="1" x14ac:dyDescent="0.25">
      <c r="B134" s="11"/>
      <c r="C134" s="52" t="s">
        <v>28</v>
      </c>
      <c r="D134" s="39">
        <v>7</v>
      </c>
      <c r="E134" s="40">
        <v>7.0000000000000009</v>
      </c>
      <c r="F134" s="40">
        <v>7.0000000000000009</v>
      </c>
      <c r="G134" s="2">
        <f>F134</f>
        <v>7.0000000000000009</v>
      </c>
    </row>
    <row r="135" spans="2:7" ht="17.100000000000001" customHeight="1" x14ac:dyDescent="0.25">
      <c r="B135" s="12"/>
      <c r="C135" s="52" t="s">
        <v>29</v>
      </c>
      <c r="D135" s="39">
        <v>28</v>
      </c>
      <c r="E135" s="40">
        <v>28.000000000000004</v>
      </c>
      <c r="F135" s="40">
        <v>28.000000000000004</v>
      </c>
      <c r="G135" s="5">
        <f>F135+G134</f>
        <v>35.000000000000007</v>
      </c>
    </row>
    <row r="136" spans="2:7" ht="17.100000000000001" customHeight="1" x14ac:dyDescent="0.25">
      <c r="B136" s="13"/>
      <c r="C136" s="52" t="s">
        <v>30</v>
      </c>
      <c r="D136" s="39">
        <v>4</v>
      </c>
      <c r="E136" s="40">
        <v>4</v>
      </c>
      <c r="F136" s="40">
        <v>4</v>
      </c>
      <c r="G136" s="5">
        <f t="shared" ref="G136:G141" si="2">F136+G135</f>
        <v>39.000000000000007</v>
      </c>
    </row>
    <row r="137" spans="2:7" ht="17.100000000000001" customHeight="1" x14ac:dyDescent="0.25">
      <c r="B137" s="13"/>
      <c r="C137" s="51" t="s">
        <v>31</v>
      </c>
      <c r="D137" s="39">
        <v>8</v>
      </c>
      <c r="E137" s="40">
        <v>8</v>
      </c>
      <c r="F137" s="40">
        <v>8</v>
      </c>
      <c r="G137" s="5">
        <f t="shared" si="2"/>
        <v>47.000000000000007</v>
      </c>
    </row>
    <row r="138" spans="2:7" ht="17.100000000000001" customHeight="1" x14ac:dyDescent="0.25">
      <c r="B138" s="13"/>
      <c r="C138" s="51" t="s">
        <v>32</v>
      </c>
      <c r="D138" s="39">
        <v>1</v>
      </c>
      <c r="E138" s="40">
        <v>1</v>
      </c>
      <c r="F138" s="40">
        <v>1</v>
      </c>
      <c r="G138" s="5">
        <f t="shared" si="2"/>
        <v>48.000000000000007</v>
      </c>
    </row>
    <row r="139" spans="2:7" ht="17.100000000000001" customHeight="1" x14ac:dyDescent="0.25">
      <c r="B139" s="13"/>
      <c r="C139" s="52" t="s">
        <v>33</v>
      </c>
      <c r="D139" s="41">
        <v>1</v>
      </c>
      <c r="E139" s="42">
        <v>1</v>
      </c>
      <c r="F139" s="42">
        <v>1</v>
      </c>
      <c r="G139" s="5">
        <f t="shared" si="2"/>
        <v>49.000000000000007</v>
      </c>
    </row>
    <row r="140" spans="2:7" ht="17.100000000000001" customHeight="1" x14ac:dyDescent="0.25">
      <c r="B140" s="13"/>
      <c r="C140" s="51" t="s">
        <v>34</v>
      </c>
      <c r="D140" s="39">
        <v>39</v>
      </c>
      <c r="E140" s="40">
        <v>39</v>
      </c>
      <c r="F140" s="40">
        <v>39</v>
      </c>
      <c r="G140" s="5">
        <f t="shared" si="2"/>
        <v>88</v>
      </c>
    </row>
    <row r="141" spans="2:7" ht="17.100000000000001" customHeight="1" x14ac:dyDescent="0.25">
      <c r="B141" s="13"/>
      <c r="C141" s="52" t="s">
        <v>35</v>
      </c>
      <c r="D141" s="39">
        <v>12</v>
      </c>
      <c r="E141" s="40">
        <v>12</v>
      </c>
      <c r="F141" s="40">
        <v>12</v>
      </c>
      <c r="G141" s="5">
        <f t="shared" si="2"/>
        <v>100</v>
      </c>
    </row>
    <row r="142" spans="2:7" ht="17.100000000000001" customHeight="1" x14ac:dyDescent="0.25">
      <c r="B142" s="13"/>
      <c r="C142" s="14" t="s">
        <v>1</v>
      </c>
      <c r="D142" s="1">
        <v>100</v>
      </c>
      <c r="E142" s="6">
        <v>100</v>
      </c>
      <c r="F142" s="6">
        <v>100</v>
      </c>
      <c r="G142" s="7"/>
    </row>
    <row r="143" spans="2:7" ht="17.100000000000001" customHeight="1" x14ac:dyDescent="0.25">
      <c r="B143" s="13"/>
      <c r="C143" s="35"/>
      <c r="D143" s="36"/>
      <c r="E143" s="37"/>
      <c r="F143" s="37"/>
      <c r="G143" s="38"/>
    </row>
    <row r="144" spans="2:7" ht="17.100000000000001" customHeight="1" x14ac:dyDescent="0.25">
      <c r="B144" s="13"/>
      <c r="C144" s="35"/>
      <c r="D144" s="36"/>
      <c r="E144" s="37"/>
      <c r="F144" s="37"/>
      <c r="G144" s="38"/>
    </row>
    <row r="145" spans="2:7" ht="17.100000000000001" customHeight="1" x14ac:dyDescent="0.25">
      <c r="B145" s="13"/>
      <c r="C145" s="35"/>
      <c r="D145" s="36"/>
      <c r="E145" s="37"/>
      <c r="F145" s="37"/>
      <c r="G145" s="38"/>
    </row>
    <row r="146" spans="2:7" ht="17.100000000000001" customHeight="1" x14ac:dyDescent="0.25">
      <c r="B146" s="13"/>
      <c r="C146" s="35"/>
      <c r="D146" s="36"/>
      <c r="E146" s="37"/>
      <c r="F146" s="37"/>
      <c r="G146" s="38"/>
    </row>
    <row r="147" spans="2:7" ht="17.100000000000001" customHeight="1" x14ac:dyDescent="0.25">
      <c r="B147" s="13"/>
      <c r="C147" s="35"/>
      <c r="D147" s="36"/>
      <c r="E147" s="37"/>
      <c r="F147" s="37"/>
      <c r="G147" s="38"/>
    </row>
    <row r="148" spans="2:7" ht="17.100000000000001" customHeight="1" x14ac:dyDescent="0.25">
      <c r="B148" s="13"/>
      <c r="C148" s="35"/>
      <c r="D148" s="36"/>
      <c r="E148" s="37"/>
      <c r="F148" s="37"/>
      <c r="G148" s="38"/>
    </row>
    <row r="149" spans="2:7" ht="17.100000000000001" customHeight="1" x14ac:dyDescent="0.25">
      <c r="B149" s="13"/>
      <c r="C149" s="35"/>
      <c r="D149" s="36"/>
      <c r="E149" s="37"/>
      <c r="F149" s="37"/>
      <c r="G149" s="38"/>
    </row>
    <row r="151" spans="2:7" ht="36" customHeight="1" x14ac:dyDescent="0.25">
      <c r="B151" s="45" t="s">
        <v>36</v>
      </c>
      <c r="C151" s="46"/>
      <c r="D151" s="46"/>
      <c r="E151" s="46"/>
      <c r="F151" s="46"/>
      <c r="G151" s="47"/>
    </row>
    <row r="152" spans="2:7" ht="29.1" customHeight="1" x14ac:dyDescent="0.25">
      <c r="B152" s="10"/>
      <c r="C152" s="19"/>
      <c r="D152" s="15" t="s">
        <v>2</v>
      </c>
      <c r="E152" s="16" t="s">
        <v>3</v>
      </c>
      <c r="F152" s="16" t="s">
        <v>4</v>
      </c>
      <c r="G152" s="17" t="s">
        <v>5</v>
      </c>
    </row>
    <row r="153" spans="2:7" ht="17.100000000000001" customHeight="1" x14ac:dyDescent="0.25">
      <c r="B153" s="11"/>
      <c r="C153" s="51" t="s">
        <v>37</v>
      </c>
      <c r="D153" s="43">
        <v>100</v>
      </c>
      <c r="E153" s="44">
        <v>100</v>
      </c>
      <c r="F153" s="44">
        <v>100</v>
      </c>
      <c r="G153" s="5">
        <f>F153</f>
        <v>100</v>
      </c>
    </row>
    <row r="154" spans="2:7" ht="17.100000000000001" customHeight="1" x14ac:dyDescent="0.25">
      <c r="B154" s="12"/>
      <c r="C154" s="51" t="s">
        <v>38</v>
      </c>
      <c r="D154" s="3">
        <v>0</v>
      </c>
      <c r="E154" s="4">
        <v>0</v>
      </c>
      <c r="F154" s="4">
        <v>0</v>
      </c>
      <c r="G154" s="5">
        <f>F154+G153</f>
        <v>100</v>
      </c>
    </row>
    <row r="155" spans="2:7" ht="17.100000000000001" customHeight="1" x14ac:dyDescent="0.25">
      <c r="B155" s="13"/>
      <c r="C155" s="31" t="s">
        <v>1</v>
      </c>
      <c r="D155" s="32">
        <v>100</v>
      </c>
      <c r="E155" s="33">
        <v>100</v>
      </c>
      <c r="F155" s="33">
        <v>100</v>
      </c>
      <c r="G155" s="7"/>
    </row>
    <row r="156" spans="2:7" ht="17.100000000000001" customHeight="1" x14ac:dyDescent="0.25">
      <c r="B156" s="13"/>
      <c r="C156" s="35"/>
      <c r="D156" s="36"/>
      <c r="E156" s="37"/>
      <c r="F156" s="37"/>
      <c r="G156" s="38"/>
    </row>
    <row r="157" spans="2:7" ht="17.100000000000001" customHeight="1" x14ac:dyDescent="0.25">
      <c r="B157" s="13"/>
      <c r="C157" s="35"/>
      <c r="D157" s="36"/>
      <c r="E157" s="37"/>
      <c r="F157" s="37"/>
      <c r="G157" s="38"/>
    </row>
    <row r="158" spans="2:7" ht="17.100000000000001" customHeight="1" x14ac:dyDescent="0.25">
      <c r="B158" s="13"/>
      <c r="C158" s="35"/>
      <c r="D158" s="36"/>
      <c r="E158" s="37"/>
      <c r="F158" s="37"/>
      <c r="G158" s="38"/>
    </row>
    <row r="159" spans="2:7" ht="17.100000000000001" customHeight="1" x14ac:dyDescent="0.25">
      <c r="B159" s="13"/>
      <c r="C159" s="35"/>
      <c r="D159" s="36"/>
      <c r="E159" s="37"/>
      <c r="F159" s="37"/>
      <c r="G159" s="38"/>
    </row>
    <row r="160" spans="2:7" ht="17.100000000000001" customHeight="1" x14ac:dyDescent="0.25">
      <c r="B160" s="13"/>
      <c r="C160" s="35"/>
      <c r="G160" s="38"/>
    </row>
    <row r="161" spans="2:7" ht="17.100000000000001" customHeight="1" x14ac:dyDescent="0.25">
      <c r="B161" s="13"/>
      <c r="C161" s="35"/>
      <c r="G161" s="38"/>
    </row>
    <row r="162" spans="2:7" ht="17.100000000000001" customHeight="1" x14ac:dyDescent="0.25">
      <c r="B162" s="13"/>
      <c r="C162" s="35"/>
      <c r="G162" s="38"/>
    </row>
    <row r="163" spans="2:7" ht="17.100000000000001" customHeight="1" x14ac:dyDescent="0.25">
      <c r="B163" s="13"/>
      <c r="C163" s="35"/>
      <c r="D163" s="36"/>
      <c r="E163" s="37"/>
      <c r="F163" s="37"/>
      <c r="G163" s="38"/>
    </row>
    <row r="164" spans="2:7" ht="17.100000000000001" customHeight="1" x14ac:dyDescent="0.25">
      <c r="B164" s="13"/>
      <c r="C164" s="35"/>
      <c r="D164" s="36"/>
      <c r="E164" s="37"/>
      <c r="F164" s="37"/>
      <c r="G164" s="38"/>
    </row>
    <row r="165" spans="2:7" ht="17.100000000000001" customHeight="1" x14ac:dyDescent="0.25">
      <c r="B165" s="13"/>
      <c r="C165" s="35"/>
      <c r="D165" s="36"/>
      <c r="E165" s="37"/>
      <c r="F165" s="37"/>
      <c r="G165" s="38"/>
    </row>
    <row r="166" spans="2:7" ht="17.100000000000001" customHeight="1" x14ac:dyDescent="0.25">
      <c r="B166" s="13"/>
      <c r="C166" s="35"/>
      <c r="D166" s="36"/>
      <c r="E166" s="37"/>
      <c r="F166" s="37"/>
      <c r="G166" s="38"/>
    </row>
    <row r="167" spans="2:7" ht="17.100000000000001" customHeight="1" x14ac:dyDescent="0.25">
      <c r="B167" s="13"/>
      <c r="C167" s="35"/>
      <c r="D167" s="36"/>
      <c r="E167" s="37"/>
      <c r="F167" s="37"/>
      <c r="G167" s="38"/>
    </row>
    <row r="168" spans="2:7" ht="17.100000000000001" customHeight="1" x14ac:dyDescent="0.25">
      <c r="B168" s="48" t="s">
        <v>39</v>
      </c>
      <c r="C168" s="49"/>
      <c r="D168" s="49"/>
      <c r="E168" s="49"/>
      <c r="F168" s="49"/>
      <c r="G168" s="50"/>
    </row>
    <row r="169" spans="2:7" ht="17.100000000000001" customHeight="1" x14ac:dyDescent="0.25">
      <c r="B169" s="13"/>
      <c r="C169" s="35"/>
      <c r="D169" s="36"/>
      <c r="E169" s="37"/>
      <c r="F169" s="37"/>
      <c r="G169" s="38"/>
    </row>
    <row r="170" spans="2:7" ht="34.5" customHeight="1" x14ac:dyDescent="0.25">
      <c r="B170" s="13"/>
      <c r="C170" s="19"/>
      <c r="D170" s="15" t="s">
        <v>2</v>
      </c>
      <c r="E170" s="16" t="s">
        <v>3</v>
      </c>
      <c r="F170" s="16" t="s">
        <v>4</v>
      </c>
      <c r="G170" s="17" t="s">
        <v>5</v>
      </c>
    </row>
    <row r="171" spans="2:7" ht="17.100000000000001" customHeight="1" x14ac:dyDescent="0.25">
      <c r="B171" s="13"/>
      <c r="C171" s="53" t="s">
        <v>9</v>
      </c>
      <c r="D171" s="41">
        <v>94</v>
      </c>
      <c r="E171" s="42">
        <v>94</v>
      </c>
      <c r="F171" s="42">
        <v>94</v>
      </c>
      <c r="G171" s="5">
        <f>F171</f>
        <v>94</v>
      </c>
    </row>
    <row r="172" spans="2:7" ht="17.100000000000001" customHeight="1" x14ac:dyDescent="0.25">
      <c r="B172" s="13"/>
      <c r="C172" s="53" t="s">
        <v>10</v>
      </c>
      <c r="D172" s="39">
        <v>6</v>
      </c>
      <c r="E172" s="40">
        <v>6</v>
      </c>
      <c r="F172" s="40">
        <v>6</v>
      </c>
      <c r="G172" s="30">
        <f>F172+G171</f>
        <v>100</v>
      </c>
    </row>
    <row r="173" spans="2:7" ht="17.100000000000001" customHeight="1" x14ac:dyDescent="0.25">
      <c r="B173" s="13"/>
      <c r="C173" s="31" t="s">
        <v>1</v>
      </c>
      <c r="D173" s="32">
        <f>SUM(D171:D172)</f>
        <v>100</v>
      </c>
      <c r="E173" s="33"/>
      <c r="F173" s="33"/>
      <c r="G173" s="7"/>
    </row>
    <row r="174" spans="2:7" ht="17.100000000000001" customHeight="1" x14ac:dyDescent="0.25">
      <c r="B174" s="13"/>
      <c r="C174" s="35"/>
      <c r="D174" s="36"/>
      <c r="E174" s="37"/>
      <c r="F174" s="37"/>
      <c r="G174" s="38"/>
    </row>
    <row r="175" spans="2:7" ht="17.100000000000001" customHeight="1" x14ac:dyDescent="0.25">
      <c r="B175" s="13"/>
      <c r="C175" s="35"/>
      <c r="D175" s="36"/>
      <c r="E175" s="37"/>
      <c r="F175" s="37"/>
      <c r="G175" s="38"/>
    </row>
    <row r="176" spans="2:7" ht="17.100000000000001" customHeight="1" x14ac:dyDescent="0.25">
      <c r="B176" s="13"/>
      <c r="C176" s="35"/>
      <c r="D176" s="36"/>
      <c r="E176" s="37"/>
      <c r="F176" s="37"/>
      <c r="G176" s="38"/>
    </row>
    <row r="177" spans="2:7" ht="17.100000000000001" customHeight="1" x14ac:dyDescent="0.25">
      <c r="B177" s="13"/>
      <c r="C177" s="35"/>
      <c r="D177" s="36"/>
      <c r="E177" s="37"/>
      <c r="F177" s="37"/>
      <c r="G177" s="38"/>
    </row>
    <row r="178" spans="2:7" ht="17.100000000000001" customHeight="1" x14ac:dyDescent="0.25">
      <c r="B178" s="13"/>
      <c r="C178" s="35"/>
      <c r="D178" s="36"/>
      <c r="E178" s="37"/>
      <c r="F178" s="37"/>
      <c r="G178" s="38"/>
    </row>
    <row r="179" spans="2:7" ht="17.100000000000001" customHeight="1" x14ac:dyDescent="0.25">
      <c r="B179" s="13"/>
      <c r="C179" s="35"/>
      <c r="D179" s="36"/>
      <c r="E179" s="37"/>
      <c r="F179" s="37"/>
      <c r="G179" s="38"/>
    </row>
    <row r="180" spans="2:7" ht="17.100000000000001" customHeight="1" x14ac:dyDescent="0.25">
      <c r="B180" s="48" t="s">
        <v>44</v>
      </c>
      <c r="C180" s="49"/>
      <c r="D180" s="49"/>
      <c r="E180" s="49"/>
      <c r="F180" s="49"/>
      <c r="G180" s="50"/>
    </row>
    <row r="181" spans="2:7" ht="17.100000000000001" customHeight="1" x14ac:dyDescent="0.25">
      <c r="B181" s="13"/>
      <c r="C181" s="35"/>
      <c r="D181" s="36"/>
      <c r="E181" s="37"/>
      <c r="F181" s="37"/>
      <c r="G181" s="38"/>
    </row>
    <row r="182" spans="2:7" ht="17.100000000000001" customHeight="1" x14ac:dyDescent="0.25">
      <c r="B182" s="13"/>
      <c r="C182" s="35"/>
      <c r="D182" s="36"/>
      <c r="E182" s="37"/>
      <c r="F182" s="37"/>
      <c r="G182" s="38"/>
    </row>
    <row r="183" spans="2:7" ht="17.100000000000001" customHeight="1" x14ac:dyDescent="0.25">
      <c r="B183" s="13"/>
      <c r="C183" s="19"/>
      <c r="D183" s="15" t="s">
        <v>2</v>
      </c>
      <c r="E183" s="16" t="s">
        <v>3</v>
      </c>
      <c r="F183" s="16" t="s">
        <v>4</v>
      </c>
      <c r="G183" s="17" t="s">
        <v>5</v>
      </c>
    </row>
    <row r="184" spans="2:7" ht="17.100000000000001" customHeight="1" x14ac:dyDescent="0.25">
      <c r="B184" s="13"/>
      <c r="C184" s="52" t="s">
        <v>40</v>
      </c>
      <c r="D184" s="3">
        <v>77</v>
      </c>
      <c r="E184" s="4">
        <f>D184/244*100</f>
        <v>31.557377049180328</v>
      </c>
      <c r="F184" s="4">
        <f>E184</f>
        <v>31.557377049180328</v>
      </c>
      <c r="G184" s="5">
        <f>F184</f>
        <v>31.557377049180328</v>
      </c>
    </row>
    <row r="185" spans="2:7" ht="17.100000000000001" customHeight="1" x14ac:dyDescent="0.25">
      <c r="B185" s="13"/>
      <c r="C185" s="52" t="s">
        <v>41</v>
      </c>
      <c r="D185" s="27">
        <v>56</v>
      </c>
      <c r="E185" s="4">
        <f t="shared" ref="E185:E188" si="3">D185/244*100</f>
        <v>22.950819672131146</v>
      </c>
      <c r="F185" s="4">
        <f>E185</f>
        <v>22.950819672131146</v>
      </c>
      <c r="G185" s="30">
        <f>F185+G184</f>
        <v>54.508196721311478</v>
      </c>
    </row>
    <row r="186" spans="2:7" ht="17.100000000000001" customHeight="1" x14ac:dyDescent="0.25">
      <c r="B186" s="13"/>
      <c r="C186" s="52" t="s">
        <v>42</v>
      </c>
      <c r="D186" s="22">
        <v>50</v>
      </c>
      <c r="E186" s="4">
        <f t="shared" si="3"/>
        <v>20.491803278688526</v>
      </c>
      <c r="F186" s="4">
        <f>E186</f>
        <v>20.491803278688526</v>
      </c>
      <c r="G186" s="30">
        <f>F186+G185</f>
        <v>75</v>
      </c>
    </row>
    <row r="187" spans="2:7" ht="17.100000000000001" customHeight="1" x14ac:dyDescent="0.25">
      <c r="B187" s="13"/>
      <c r="C187" s="52" t="s">
        <v>43</v>
      </c>
      <c r="D187" s="27">
        <v>49</v>
      </c>
      <c r="E187" s="4">
        <f t="shared" si="3"/>
        <v>20.081967213114755</v>
      </c>
      <c r="F187" s="4">
        <f>E187</f>
        <v>20.081967213114755</v>
      </c>
      <c r="G187" s="30">
        <f>F187+G186</f>
        <v>95.081967213114751</v>
      </c>
    </row>
    <row r="188" spans="2:7" ht="17.100000000000001" customHeight="1" x14ac:dyDescent="0.25">
      <c r="B188" s="13"/>
      <c r="C188" s="51" t="s">
        <v>18</v>
      </c>
      <c r="D188" s="22">
        <v>12</v>
      </c>
      <c r="E188" s="4">
        <f t="shared" si="3"/>
        <v>4.918032786885246</v>
      </c>
      <c r="F188" s="4">
        <f>E188</f>
        <v>4.918032786885246</v>
      </c>
      <c r="G188" s="30">
        <f>F188+G187</f>
        <v>100</v>
      </c>
    </row>
    <row r="189" spans="2:7" ht="17.100000000000001" customHeight="1" x14ac:dyDescent="0.25">
      <c r="B189" s="13"/>
      <c r="C189" s="31" t="s">
        <v>1</v>
      </c>
      <c r="D189" s="32">
        <f>SUM(D184:D188)</f>
        <v>244</v>
      </c>
      <c r="E189" s="33">
        <f>SUM(E184:E188)</f>
        <v>100</v>
      </c>
      <c r="F189" s="33">
        <f>SUM(F184:F188)</f>
        <v>100</v>
      </c>
      <c r="G189" s="7"/>
    </row>
    <row r="190" spans="2:7" ht="17.100000000000001" customHeight="1" x14ac:dyDescent="0.25">
      <c r="B190" s="13"/>
      <c r="C190" s="35"/>
      <c r="D190" s="36"/>
      <c r="E190" s="37"/>
      <c r="F190" s="37"/>
      <c r="G190" s="38"/>
    </row>
    <row r="191" spans="2:7" ht="17.100000000000001" customHeight="1" x14ac:dyDescent="0.25">
      <c r="B191" s="13"/>
      <c r="C191" s="35"/>
      <c r="D191" s="36"/>
      <c r="E191" s="37"/>
      <c r="F191" s="37"/>
      <c r="G191" s="38"/>
    </row>
    <row r="192" spans="2:7" ht="17.100000000000001" customHeight="1" x14ac:dyDescent="0.25">
      <c r="B192" s="13"/>
      <c r="C192" s="35"/>
      <c r="D192" s="36"/>
      <c r="E192" s="37"/>
      <c r="F192" s="37"/>
      <c r="G192" s="38"/>
    </row>
    <row r="193" spans="2:7" ht="17.100000000000001" customHeight="1" x14ac:dyDescent="0.25">
      <c r="B193" s="13"/>
      <c r="C193" s="35"/>
      <c r="D193" s="36"/>
      <c r="E193" s="37"/>
      <c r="F193" s="37"/>
      <c r="G193" s="38"/>
    </row>
    <row r="194" spans="2:7" ht="17.100000000000001" customHeight="1" x14ac:dyDescent="0.25">
      <c r="B194" s="13"/>
      <c r="C194" s="35"/>
      <c r="D194" s="36"/>
      <c r="E194" s="37"/>
      <c r="F194" s="37"/>
      <c r="G194" s="38"/>
    </row>
    <row r="195" spans="2:7" ht="17.100000000000001" customHeight="1" x14ac:dyDescent="0.25">
      <c r="B195" s="13"/>
      <c r="C195" s="35"/>
      <c r="D195" s="36"/>
      <c r="E195" s="37"/>
      <c r="F195" s="37"/>
      <c r="G195" s="38"/>
    </row>
    <row r="196" spans="2:7" ht="17.100000000000001" customHeight="1" x14ac:dyDescent="0.25">
      <c r="B196" s="13"/>
      <c r="C196" s="35"/>
      <c r="D196" s="36"/>
      <c r="E196" s="37"/>
      <c r="F196" s="37"/>
      <c r="G196" s="38"/>
    </row>
    <row r="197" spans="2:7" ht="17.100000000000001" customHeight="1" x14ac:dyDescent="0.25">
      <c r="B197" s="13"/>
      <c r="C197" s="35"/>
      <c r="D197" s="36"/>
      <c r="E197" s="37"/>
      <c r="F197" s="37"/>
      <c r="G197" s="38"/>
    </row>
    <row r="199" spans="2:7" ht="36" customHeight="1" x14ac:dyDescent="0.25">
      <c r="B199" s="45" t="s">
        <v>45</v>
      </c>
      <c r="C199" s="46"/>
      <c r="D199" s="46"/>
      <c r="E199" s="46"/>
      <c r="F199" s="46"/>
      <c r="G199" s="47"/>
    </row>
    <row r="200" spans="2:7" ht="29.1" customHeight="1" x14ac:dyDescent="0.25">
      <c r="B200" s="10"/>
      <c r="C200" s="19"/>
      <c r="D200" s="15" t="s">
        <v>2</v>
      </c>
      <c r="E200" s="16" t="s">
        <v>3</v>
      </c>
      <c r="F200" s="16" t="s">
        <v>4</v>
      </c>
      <c r="G200" s="17" t="s">
        <v>5</v>
      </c>
    </row>
    <row r="201" spans="2:7" ht="17.100000000000001" customHeight="1" x14ac:dyDescent="0.25">
      <c r="B201" s="11"/>
      <c r="C201" s="52" t="s">
        <v>46</v>
      </c>
      <c r="D201" s="27">
        <v>62</v>
      </c>
      <c r="E201" s="4">
        <f>D201/201*100</f>
        <v>30.845771144278604</v>
      </c>
      <c r="F201" s="4">
        <f>E201</f>
        <v>30.845771144278604</v>
      </c>
      <c r="G201" s="30">
        <f>F201</f>
        <v>30.845771144278604</v>
      </c>
    </row>
    <row r="202" spans="2:7" ht="17.100000000000001" customHeight="1" x14ac:dyDescent="0.25">
      <c r="B202" s="12"/>
      <c r="C202" s="52" t="s">
        <v>47</v>
      </c>
      <c r="D202" s="3">
        <v>56</v>
      </c>
      <c r="E202" s="4">
        <f t="shared" ref="E202:E206" si="4">D202/201*100</f>
        <v>27.860696517412936</v>
      </c>
      <c r="F202" s="4">
        <f>E202</f>
        <v>27.860696517412936</v>
      </c>
      <c r="G202" s="5">
        <f>F202+G201</f>
        <v>58.706467661691541</v>
      </c>
    </row>
    <row r="203" spans="2:7" ht="16.5" customHeight="1" x14ac:dyDescent="0.25">
      <c r="B203" s="12"/>
      <c r="C203" s="52" t="s">
        <v>48</v>
      </c>
      <c r="D203" s="22">
        <v>29</v>
      </c>
      <c r="E203" s="4">
        <f t="shared" si="4"/>
        <v>14.427860696517413</v>
      </c>
      <c r="F203" s="4">
        <f>E203</f>
        <v>14.427860696517413</v>
      </c>
      <c r="G203" s="5">
        <f t="shared" ref="G203:G206" si="5">F203+G202</f>
        <v>73.134328358208961</v>
      </c>
    </row>
    <row r="204" spans="2:7" ht="17.100000000000001" customHeight="1" x14ac:dyDescent="0.25">
      <c r="B204" s="13"/>
      <c r="C204" s="52" t="s">
        <v>49</v>
      </c>
      <c r="D204" s="27">
        <v>24</v>
      </c>
      <c r="E204" s="4">
        <f t="shared" si="4"/>
        <v>11.940298507462686</v>
      </c>
      <c r="F204" s="4">
        <f>E204</f>
        <v>11.940298507462686</v>
      </c>
      <c r="G204" s="5">
        <f t="shared" si="5"/>
        <v>85.074626865671647</v>
      </c>
    </row>
    <row r="205" spans="2:7" ht="17.100000000000001" customHeight="1" x14ac:dyDescent="0.25">
      <c r="B205" s="13"/>
      <c r="C205" s="51" t="s">
        <v>50</v>
      </c>
      <c r="D205" s="3">
        <v>6</v>
      </c>
      <c r="E205" s="4">
        <f t="shared" si="4"/>
        <v>2.9850746268656714</v>
      </c>
      <c r="F205" s="4">
        <f>E205</f>
        <v>2.9850746268656714</v>
      </c>
      <c r="G205" s="5">
        <f t="shared" si="5"/>
        <v>88.059701492537314</v>
      </c>
    </row>
    <row r="206" spans="2:7" ht="17.100000000000001" customHeight="1" x14ac:dyDescent="0.25">
      <c r="B206" s="13"/>
      <c r="C206" s="51" t="s">
        <v>18</v>
      </c>
      <c r="D206" s="22">
        <v>24</v>
      </c>
      <c r="E206" s="4">
        <f t="shared" si="4"/>
        <v>11.940298507462686</v>
      </c>
      <c r="F206" s="4">
        <f>E206</f>
        <v>11.940298507462686</v>
      </c>
      <c r="G206" s="5">
        <f t="shared" si="5"/>
        <v>100</v>
      </c>
    </row>
    <row r="207" spans="2:7" ht="17.100000000000001" customHeight="1" x14ac:dyDescent="0.25">
      <c r="B207" s="13"/>
      <c r="C207" s="31" t="s">
        <v>1</v>
      </c>
      <c r="D207" s="32">
        <f>SUM(D201:D206)</f>
        <v>201</v>
      </c>
      <c r="E207" s="33">
        <v>100</v>
      </c>
      <c r="F207" s="33">
        <v>100</v>
      </c>
      <c r="G207" s="7"/>
    </row>
    <row r="208" spans="2:7" ht="17.100000000000001" customHeight="1" x14ac:dyDescent="0.25">
      <c r="B208" s="13"/>
      <c r="C208" s="35"/>
      <c r="D208" s="36"/>
      <c r="E208" s="37"/>
      <c r="F208" s="37"/>
      <c r="G208" s="38"/>
    </row>
    <row r="209" spans="2:7" ht="17.100000000000001" customHeight="1" x14ac:dyDescent="0.25">
      <c r="B209" s="13"/>
      <c r="C209" s="35"/>
      <c r="D209" s="36"/>
      <c r="E209" s="37"/>
      <c r="F209" s="37"/>
      <c r="G209" s="38"/>
    </row>
    <row r="210" spans="2:7" ht="17.100000000000001" customHeight="1" x14ac:dyDescent="0.25">
      <c r="B210" s="13"/>
      <c r="C210" s="35"/>
    </row>
    <row r="211" spans="2:7" ht="17.100000000000001" customHeight="1" x14ac:dyDescent="0.25">
      <c r="B211" s="13"/>
      <c r="C211" s="35"/>
    </row>
    <row r="212" spans="2:7" ht="17.100000000000001" customHeight="1" x14ac:dyDescent="0.25">
      <c r="B212" s="13"/>
      <c r="C212" s="35"/>
    </row>
    <row r="213" spans="2:7" ht="17.100000000000001" customHeight="1" x14ac:dyDescent="0.25">
      <c r="B213" s="13"/>
      <c r="C213" s="35"/>
      <c r="D213" s="36"/>
      <c r="E213" s="37"/>
      <c r="F213" s="37"/>
      <c r="G213" s="38"/>
    </row>
    <row r="214" spans="2:7" ht="17.100000000000001" customHeight="1" x14ac:dyDescent="0.25">
      <c r="B214" s="13"/>
      <c r="C214" s="35"/>
      <c r="D214" s="36"/>
      <c r="E214" s="37"/>
      <c r="F214" s="37"/>
      <c r="G214" s="38"/>
    </row>
    <row r="215" spans="2:7" ht="17.100000000000001" customHeight="1" x14ac:dyDescent="0.25">
      <c r="B215" s="13"/>
      <c r="C215" s="35"/>
      <c r="D215" s="36"/>
      <c r="E215" s="37"/>
      <c r="F215" s="37"/>
      <c r="G215" s="38"/>
    </row>
    <row r="216" spans="2:7" ht="17.100000000000001" customHeight="1" x14ac:dyDescent="0.25">
      <c r="B216" s="13"/>
      <c r="C216" s="35"/>
      <c r="D216" s="36"/>
      <c r="E216" s="37"/>
      <c r="F216" s="37"/>
      <c r="G216" s="38"/>
    </row>
    <row r="217" spans="2:7" ht="17.100000000000001" customHeight="1" x14ac:dyDescent="0.25">
      <c r="B217" s="13"/>
      <c r="C217" s="35"/>
      <c r="D217" s="36"/>
      <c r="E217" s="37"/>
      <c r="F217" s="37"/>
      <c r="G217" s="38"/>
    </row>
    <row r="219" spans="2:7" ht="36" customHeight="1" x14ac:dyDescent="0.25">
      <c r="B219" s="45" t="s">
        <v>51</v>
      </c>
      <c r="C219" s="46"/>
      <c r="D219" s="46"/>
      <c r="E219" s="46"/>
      <c r="F219" s="46"/>
      <c r="G219" s="47"/>
    </row>
    <row r="220" spans="2:7" ht="29.1" customHeight="1" x14ac:dyDescent="0.25">
      <c r="B220" s="10"/>
      <c r="C220" s="19"/>
      <c r="D220" s="15" t="s">
        <v>2</v>
      </c>
      <c r="E220" s="16" t="s">
        <v>3</v>
      </c>
      <c r="F220" s="16" t="s">
        <v>4</v>
      </c>
      <c r="G220" s="17" t="s">
        <v>5</v>
      </c>
    </row>
    <row r="221" spans="2:7" ht="17.100000000000001" customHeight="1" x14ac:dyDescent="0.25">
      <c r="B221" s="11"/>
      <c r="C221" s="52" t="s">
        <v>52</v>
      </c>
      <c r="D221" s="27">
        <v>89</v>
      </c>
      <c r="E221" s="4">
        <f>D221/460*100</f>
        <v>19.34782608695652</v>
      </c>
      <c r="F221" s="4">
        <f>E221</f>
        <v>19.34782608695652</v>
      </c>
      <c r="G221" s="30">
        <f>F221</f>
        <v>19.34782608695652</v>
      </c>
    </row>
    <row r="222" spans="2:7" ht="17.100000000000001" customHeight="1" x14ac:dyDescent="0.25">
      <c r="B222" s="12"/>
      <c r="C222" s="52" t="s">
        <v>53</v>
      </c>
      <c r="D222" s="3">
        <v>78</v>
      </c>
      <c r="E222" s="4">
        <f t="shared" ref="E222:E226" si="6">D222/460*100</f>
        <v>16.956521739130434</v>
      </c>
      <c r="F222" s="4">
        <f>E222</f>
        <v>16.956521739130434</v>
      </c>
      <c r="G222" s="5">
        <f>F222+G221</f>
        <v>36.304347826086953</v>
      </c>
    </row>
    <row r="223" spans="2:7" ht="17.100000000000001" customHeight="1" x14ac:dyDescent="0.25">
      <c r="B223" s="12"/>
      <c r="C223" s="52" t="s">
        <v>54</v>
      </c>
      <c r="D223" s="22">
        <v>74</v>
      </c>
      <c r="E223" s="4">
        <f t="shared" si="6"/>
        <v>16.086956521739129</v>
      </c>
      <c r="F223" s="4">
        <f>E223</f>
        <v>16.086956521739129</v>
      </c>
      <c r="G223" s="5">
        <f t="shared" ref="G223:G226" si="7">F223+G222</f>
        <v>52.391304347826079</v>
      </c>
    </row>
    <row r="224" spans="2:7" ht="17.100000000000001" customHeight="1" x14ac:dyDescent="0.25">
      <c r="B224" s="13"/>
      <c r="C224" s="52" t="s">
        <v>55</v>
      </c>
      <c r="D224" s="27">
        <v>78</v>
      </c>
      <c r="E224" s="4">
        <f t="shared" si="6"/>
        <v>16.956521739130434</v>
      </c>
      <c r="F224" s="4">
        <f>E224</f>
        <v>16.956521739130434</v>
      </c>
      <c r="G224" s="5">
        <f t="shared" si="7"/>
        <v>69.347826086956516</v>
      </c>
    </row>
    <row r="225" spans="2:7" ht="17.100000000000001" customHeight="1" x14ac:dyDescent="0.25">
      <c r="B225" s="13"/>
      <c r="C225" s="52" t="s">
        <v>56</v>
      </c>
      <c r="D225" s="3">
        <v>69</v>
      </c>
      <c r="E225" s="4">
        <f t="shared" si="6"/>
        <v>15</v>
      </c>
      <c r="F225" s="4">
        <f>E225</f>
        <v>15</v>
      </c>
      <c r="G225" s="5">
        <f t="shared" si="7"/>
        <v>84.347826086956516</v>
      </c>
    </row>
    <row r="226" spans="2:7" ht="17.100000000000001" customHeight="1" x14ac:dyDescent="0.25">
      <c r="B226" s="13"/>
      <c r="C226" s="52" t="s">
        <v>57</v>
      </c>
      <c r="D226" s="22">
        <v>72</v>
      </c>
      <c r="E226" s="4">
        <f t="shared" si="6"/>
        <v>15.65217391304348</v>
      </c>
      <c r="F226" s="4">
        <f>E226</f>
        <v>15.65217391304348</v>
      </c>
      <c r="G226" s="5">
        <f t="shared" si="7"/>
        <v>100</v>
      </c>
    </row>
    <row r="227" spans="2:7" ht="17.100000000000001" customHeight="1" x14ac:dyDescent="0.25">
      <c r="B227" s="13"/>
      <c r="C227" s="31" t="s">
        <v>1</v>
      </c>
      <c r="D227" s="32">
        <f>SUM(D221:D226)</f>
        <v>460</v>
      </c>
      <c r="E227" s="33">
        <v>100</v>
      </c>
      <c r="F227" s="33">
        <v>100</v>
      </c>
      <c r="G227" s="7"/>
    </row>
    <row r="228" spans="2:7" ht="17.100000000000001" customHeight="1" x14ac:dyDescent="0.25">
      <c r="B228" s="13"/>
      <c r="C228" s="35"/>
      <c r="D228" s="36"/>
      <c r="E228" s="37"/>
      <c r="F228" s="37"/>
      <c r="G228" s="38"/>
    </row>
    <row r="229" spans="2:7" ht="17.100000000000001" customHeight="1" x14ac:dyDescent="0.25">
      <c r="B229" s="13"/>
      <c r="C229" s="35"/>
      <c r="D229" s="36"/>
      <c r="E229" s="37"/>
      <c r="F229" s="37"/>
      <c r="G229" s="38"/>
    </row>
    <row r="230" spans="2:7" ht="17.100000000000001" customHeight="1" x14ac:dyDescent="0.25">
      <c r="B230" s="13"/>
      <c r="C230" s="35"/>
      <c r="D230" s="36"/>
      <c r="E230" s="37"/>
      <c r="F230" s="37"/>
      <c r="G230" s="38"/>
    </row>
    <row r="231" spans="2:7" ht="17.100000000000001" customHeight="1" x14ac:dyDescent="0.25">
      <c r="B231" s="13"/>
      <c r="C231" s="35"/>
      <c r="D231" s="36"/>
      <c r="E231" s="37"/>
      <c r="F231" s="37"/>
      <c r="G231" s="38"/>
    </row>
    <row r="232" spans="2:7" ht="17.100000000000001" customHeight="1" x14ac:dyDescent="0.25">
      <c r="B232" s="13"/>
      <c r="C232" s="35"/>
      <c r="D232" s="36"/>
      <c r="E232" s="37"/>
      <c r="F232" s="37"/>
      <c r="G232" s="38"/>
    </row>
    <row r="233" spans="2:7" ht="17.100000000000001" customHeight="1" x14ac:dyDescent="0.25">
      <c r="B233" s="13"/>
      <c r="C233" s="35"/>
      <c r="D233" s="36"/>
      <c r="E233" s="37"/>
      <c r="F233" s="37"/>
      <c r="G233" s="38"/>
    </row>
    <row r="234" spans="2:7" ht="17.100000000000001" customHeight="1" x14ac:dyDescent="0.25">
      <c r="B234" s="13"/>
      <c r="C234" s="35"/>
      <c r="D234" s="36"/>
      <c r="E234" s="37"/>
      <c r="F234" s="37"/>
      <c r="G234" s="38"/>
    </row>
    <row r="235" spans="2:7" ht="17.100000000000001" customHeight="1" x14ac:dyDescent="0.25">
      <c r="B235" s="13"/>
      <c r="C235" s="35"/>
      <c r="D235" s="36"/>
      <c r="E235" s="37"/>
      <c r="F235" s="37"/>
      <c r="G235" s="38"/>
    </row>
    <row r="236" spans="2:7" ht="17.100000000000001" customHeight="1" x14ac:dyDescent="0.25">
      <c r="B236" s="13"/>
      <c r="C236" s="35"/>
      <c r="D236" s="36"/>
      <c r="E236" s="37"/>
      <c r="F236" s="37"/>
      <c r="G236" s="38"/>
    </row>
    <row r="237" spans="2:7" ht="17.100000000000001" customHeight="1" x14ac:dyDescent="0.25">
      <c r="B237" s="13"/>
      <c r="C237" s="35"/>
      <c r="D237" s="36"/>
      <c r="E237" s="37"/>
      <c r="F237" s="37"/>
      <c r="G237" s="38"/>
    </row>
    <row r="239" spans="2:7" ht="36" customHeight="1" x14ac:dyDescent="0.25">
      <c r="B239" s="45" t="s">
        <v>58</v>
      </c>
      <c r="C239" s="46"/>
      <c r="D239" s="46"/>
      <c r="E239" s="46"/>
      <c r="F239" s="46"/>
      <c r="G239" s="47"/>
    </row>
    <row r="240" spans="2:7" ht="29.1" customHeight="1" x14ac:dyDescent="0.25">
      <c r="B240" s="10"/>
      <c r="C240" s="19"/>
      <c r="D240" s="15" t="s">
        <v>2</v>
      </c>
      <c r="E240" s="16" t="s">
        <v>3</v>
      </c>
      <c r="F240" s="16" t="s">
        <v>4</v>
      </c>
      <c r="G240" s="17" t="s">
        <v>5</v>
      </c>
    </row>
    <row r="241" spans="2:7" ht="17.100000000000001" customHeight="1" x14ac:dyDescent="0.25">
      <c r="B241" s="11"/>
      <c r="C241" s="52" t="s">
        <v>59</v>
      </c>
      <c r="D241" s="27">
        <v>69</v>
      </c>
      <c r="E241" s="4">
        <f>D241/208*100</f>
        <v>33.17307692307692</v>
      </c>
      <c r="F241" s="4">
        <f>E241</f>
        <v>33.17307692307692</v>
      </c>
      <c r="G241" s="30">
        <f>F241</f>
        <v>33.17307692307692</v>
      </c>
    </row>
    <row r="242" spans="2:7" ht="17.100000000000001" customHeight="1" x14ac:dyDescent="0.25">
      <c r="B242" s="12"/>
      <c r="C242" s="51" t="s">
        <v>60</v>
      </c>
      <c r="D242" s="3">
        <v>85</v>
      </c>
      <c r="E242" s="4">
        <f t="shared" ref="E242:E243" si="8">D242/208*100</f>
        <v>40.865384615384613</v>
      </c>
      <c r="F242" s="4">
        <f>E242</f>
        <v>40.865384615384613</v>
      </c>
      <c r="G242" s="5">
        <f>F242+G241</f>
        <v>74.038461538461533</v>
      </c>
    </row>
    <row r="243" spans="2:7" ht="21" customHeight="1" x14ac:dyDescent="0.25">
      <c r="B243" s="12"/>
      <c r="C243" s="51" t="s">
        <v>61</v>
      </c>
      <c r="D243" s="22">
        <v>54</v>
      </c>
      <c r="E243" s="4">
        <f t="shared" si="8"/>
        <v>25.961538461538463</v>
      </c>
      <c r="F243" s="4">
        <f>E243</f>
        <v>25.961538461538463</v>
      </c>
      <c r="G243" s="5">
        <f>F243+G242</f>
        <v>100</v>
      </c>
    </row>
    <row r="244" spans="2:7" ht="17.100000000000001" customHeight="1" x14ac:dyDescent="0.25">
      <c r="B244" s="13"/>
      <c r="C244" s="31" t="s">
        <v>1</v>
      </c>
      <c r="D244" s="32">
        <f>SUM(D241:D243)</f>
        <v>208</v>
      </c>
      <c r="E244" s="33">
        <v>100</v>
      </c>
      <c r="F244" s="33">
        <v>100</v>
      </c>
      <c r="G244" s="7"/>
    </row>
    <row r="245" spans="2:7" ht="17.100000000000001" customHeight="1" x14ac:dyDescent="0.25">
      <c r="B245" s="13"/>
      <c r="C245" s="35"/>
      <c r="D245" s="36"/>
      <c r="E245" s="37"/>
      <c r="F245" s="37"/>
      <c r="G245" s="38"/>
    </row>
    <row r="246" spans="2:7" ht="17.100000000000001" customHeight="1" x14ac:dyDescent="0.25">
      <c r="B246" s="13"/>
      <c r="C246" s="35"/>
      <c r="D246" s="36"/>
      <c r="E246" s="37"/>
      <c r="F246" s="37"/>
      <c r="G246" s="38"/>
    </row>
    <row r="247" spans="2:7" ht="17.100000000000001" customHeight="1" x14ac:dyDescent="0.25">
      <c r="B247" s="13"/>
      <c r="C247" s="35"/>
    </row>
    <row r="248" spans="2:7" ht="17.100000000000001" customHeight="1" x14ac:dyDescent="0.25">
      <c r="B248" s="13"/>
      <c r="C248" s="35"/>
    </row>
    <row r="249" spans="2:7" ht="17.100000000000001" customHeight="1" x14ac:dyDescent="0.25">
      <c r="B249" s="13"/>
      <c r="C249" s="35"/>
    </row>
    <row r="250" spans="2:7" ht="17.100000000000001" customHeight="1" x14ac:dyDescent="0.25">
      <c r="B250" s="13"/>
      <c r="C250" s="35"/>
      <c r="D250" s="36"/>
      <c r="E250" s="37"/>
      <c r="F250" s="37"/>
      <c r="G250" s="38"/>
    </row>
    <row r="251" spans="2:7" ht="17.100000000000001" customHeight="1" x14ac:dyDescent="0.25">
      <c r="B251" s="13"/>
      <c r="C251" s="35"/>
      <c r="D251" s="36"/>
      <c r="E251" s="37"/>
      <c r="F251" s="37"/>
      <c r="G251" s="38"/>
    </row>
    <row r="252" spans="2:7" ht="17.100000000000001" customHeight="1" x14ac:dyDescent="0.25">
      <c r="B252" s="13"/>
      <c r="C252" s="35"/>
      <c r="D252" s="36"/>
      <c r="E252" s="37"/>
      <c r="F252" s="37"/>
      <c r="G252" s="38"/>
    </row>
    <row r="253" spans="2:7" ht="17.100000000000001" customHeight="1" x14ac:dyDescent="0.25">
      <c r="B253" s="13"/>
      <c r="C253" s="35"/>
      <c r="D253" s="36"/>
      <c r="E253" s="37"/>
      <c r="F253" s="37"/>
      <c r="G253" s="38"/>
    </row>
    <row r="254" spans="2:7" ht="17.100000000000001" customHeight="1" x14ac:dyDescent="0.25">
      <c r="B254" s="13"/>
      <c r="C254" s="35"/>
      <c r="D254" s="36"/>
      <c r="E254" s="37"/>
      <c r="F254" s="37"/>
      <c r="G254" s="38"/>
    </row>
    <row r="255" spans="2:7" ht="17.100000000000001" customHeight="1" x14ac:dyDescent="0.25">
      <c r="B255" s="13"/>
      <c r="C255" s="35"/>
      <c r="D255" s="36"/>
      <c r="E255" s="37"/>
      <c r="F255" s="37"/>
      <c r="G255" s="38"/>
    </row>
    <row r="256" spans="2:7" ht="17.100000000000001" customHeight="1" x14ac:dyDescent="0.25">
      <c r="B256" s="13"/>
      <c r="C256" s="35"/>
      <c r="D256" s="36"/>
      <c r="E256" s="37"/>
      <c r="F256" s="37"/>
      <c r="G256" s="38"/>
    </row>
    <row r="257" spans="2:7" ht="17.100000000000001" customHeight="1" x14ac:dyDescent="0.25">
      <c r="B257" s="13"/>
      <c r="C257" s="35"/>
      <c r="D257" s="36"/>
      <c r="E257" s="37"/>
      <c r="F257" s="37"/>
      <c r="G257" s="38"/>
    </row>
    <row r="259" spans="2:7" ht="54.95" customHeight="1" x14ac:dyDescent="0.25">
      <c r="B259" s="45" t="s">
        <v>62</v>
      </c>
      <c r="C259" s="46"/>
      <c r="D259" s="46"/>
      <c r="E259" s="46"/>
      <c r="F259" s="46"/>
      <c r="G259" s="47"/>
    </row>
    <row r="260" spans="2:7" ht="29.1" customHeight="1" x14ac:dyDescent="0.25">
      <c r="B260" s="10"/>
      <c r="C260" s="19"/>
      <c r="D260" s="15" t="s">
        <v>2</v>
      </c>
      <c r="E260" s="16" t="s">
        <v>3</v>
      </c>
      <c r="F260" s="16" t="s">
        <v>4</v>
      </c>
      <c r="G260" s="17" t="s">
        <v>5</v>
      </c>
    </row>
    <row r="261" spans="2:7" ht="17.100000000000001" customHeight="1" x14ac:dyDescent="0.25">
      <c r="B261" s="11"/>
      <c r="C261" s="52" t="s">
        <v>64</v>
      </c>
      <c r="D261" s="25">
        <v>82</v>
      </c>
      <c r="E261" s="4">
        <f>D261/569*100</f>
        <v>14.411247803163443</v>
      </c>
      <c r="F261" s="4">
        <f>E261</f>
        <v>14.411247803163443</v>
      </c>
      <c r="G261" s="30">
        <f>F261</f>
        <v>14.411247803163443</v>
      </c>
    </row>
    <row r="262" spans="2:7" ht="17.100000000000001" customHeight="1" x14ac:dyDescent="0.25">
      <c r="B262" s="12"/>
      <c r="C262" s="51" t="s">
        <v>65</v>
      </c>
      <c r="D262" s="22">
        <v>56</v>
      </c>
      <c r="E262" s="4">
        <f t="shared" ref="E262:E272" si="9">D262/569*100</f>
        <v>9.8418277680140598</v>
      </c>
      <c r="F262" s="4">
        <f>E262</f>
        <v>9.8418277680140598</v>
      </c>
      <c r="G262" s="5">
        <f>F262+G261</f>
        <v>24.253075571177504</v>
      </c>
    </row>
    <row r="263" spans="2:7" ht="17.100000000000001" customHeight="1" x14ac:dyDescent="0.25">
      <c r="B263" s="12"/>
      <c r="C263" s="51" t="s">
        <v>63</v>
      </c>
      <c r="D263" s="27">
        <v>55</v>
      </c>
      <c r="E263" s="4">
        <f t="shared" si="9"/>
        <v>9.6660808435852363</v>
      </c>
      <c r="F263" s="4">
        <f t="shared" ref="F263:F272" si="10">E263</f>
        <v>9.6660808435852363</v>
      </c>
      <c r="G263" s="5">
        <f>F263+G262</f>
        <v>33.919156414762739</v>
      </c>
    </row>
    <row r="264" spans="2:7" ht="17.100000000000001" customHeight="1" x14ac:dyDescent="0.25">
      <c r="B264" s="13"/>
      <c r="C264" s="35" t="s">
        <v>66</v>
      </c>
      <c r="D264" s="36">
        <v>28</v>
      </c>
      <c r="E264" s="4">
        <f t="shared" si="9"/>
        <v>4.9209138840070299</v>
      </c>
      <c r="F264" s="4">
        <f t="shared" si="10"/>
        <v>4.9209138840070299</v>
      </c>
      <c r="G264" s="5">
        <f t="shared" ref="G264:G272" si="11">F264+G263</f>
        <v>38.840070298769767</v>
      </c>
    </row>
    <row r="265" spans="2:7" ht="17.100000000000001" customHeight="1" x14ac:dyDescent="0.25">
      <c r="B265" s="13"/>
      <c r="C265" s="35" t="s">
        <v>67</v>
      </c>
      <c r="D265" s="36">
        <v>52</v>
      </c>
      <c r="E265" s="4">
        <f t="shared" si="9"/>
        <v>9.1388400702987695</v>
      </c>
      <c r="F265" s="4">
        <f t="shared" si="10"/>
        <v>9.1388400702987695</v>
      </c>
      <c r="G265" s="5">
        <f t="shared" si="11"/>
        <v>47.978910369068537</v>
      </c>
    </row>
    <row r="266" spans="2:7" ht="17.100000000000001" customHeight="1" x14ac:dyDescent="0.25">
      <c r="B266" s="13"/>
      <c r="C266" s="35" t="s">
        <v>68</v>
      </c>
      <c r="D266" s="36">
        <v>53</v>
      </c>
      <c r="E266" s="4">
        <f t="shared" si="9"/>
        <v>9.3145869947275912</v>
      </c>
      <c r="F266" s="4">
        <f t="shared" si="10"/>
        <v>9.3145869947275912</v>
      </c>
      <c r="G266" s="5">
        <f t="shared" si="11"/>
        <v>57.293497363796128</v>
      </c>
    </row>
    <row r="267" spans="2:7" ht="17.100000000000001" customHeight="1" x14ac:dyDescent="0.25">
      <c r="B267" s="13"/>
      <c r="C267" s="35" t="s">
        <v>69</v>
      </c>
      <c r="D267" s="36">
        <v>49</v>
      </c>
      <c r="E267" s="4">
        <f t="shared" si="9"/>
        <v>8.6115992970123028</v>
      </c>
      <c r="F267" s="4">
        <f t="shared" si="10"/>
        <v>8.6115992970123028</v>
      </c>
      <c r="G267" s="5">
        <f t="shared" si="11"/>
        <v>65.905096660808425</v>
      </c>
    </row>
    <row r="268" spans="2:7" ht="17.100000000000001" customHeight="1" x14ac:dyDescent="0.25">
      <c r="B268" s="13"/>
      <c r="C268" s="35" t="s">
        <v>70</v>
      </c>
      <c r="D268" s="36">
        <v>29</v>
      </c>
      <c r="E268" s="4">
        <f t="shared" si="9"/>
        <v>5.0966608084358525</v>
      </c>
      <c r="F268" s="4">
        <f t="shared" si="10"/>
        <v>5.0966608084358525</v>
      </c>
      <c r="G268" s="5">
        <f t="shared" si="11"/>
        <v>71.001757469244282</v>
      </c>
    </row>
    <row r="269" spans="2:7" ht="17.100000000000001" customHeight="1" x14ac:dyDescent="0.25">
      <c r="B269" s="13"/>
      <c r="C269" s="35" t="s">
        <v>71</v>
      </c>
      <c r="D269" s="36">
        <v>52</v>
      </c>
      <c r="E269" s="4">
        <f t="shared" si="9"/>
        <v>9.1388400702987695</v>
      </c>
      <c r="F269" s="4">
        <f t="shared" si="10"/>
        <v>9.1388400702987695</v>
      </c>
      <c r="G269" s="5">
        <f t="shared" si="11"/>
        <v>80.140597539543052</v>
      </c>
    </row>
    <row r="270" spans="2:7" ht="17.100000000000001" customHeight="1" x14ac:dyDescent="0.25">
      <c r="B270" s="13"/>
      <c r="C270" s="35" t="s">
        <v>72</v>
      </c>
      <c r="D270" s="36">
        <v>56</v>
      </c>
      <c r="E270" s="4">
        <f t="shared" si="9"/>
        <v>9.8418277680140598</v>
      </c>
      <c r="F270" s="4">
        <f t="shared" si="10"/>
        <v>9.8418277680140598</v>
      </c>
      <c r="G270" s="5">
        <f t="shared" si="11"/>
        <v>89.982425307557108</v>
      </c>
    </row>
    <row r="271" spans="2:7" ht="17.100000000000001" customHeight="1" x14ac:dyDescent="0.25">
      <c r="B271" s="13"/>
      <c r="C271" s="35" t="s">
        <v>73</v>
      </c>
      <c r="D271" s="36">
        <v>3</v>
      </c>
      <c r="E271" s="4">
        <f t="shared" si="9"/>
        <v>0.52724077328646746</v>
      </c>
      <c r="F271" s="4">
        <f t="shared" si="10"/>
        <v>0.52724077328646746</v>
      </c>
      <c r="G271" s="5">
        <f t="shared" si="11"/>
        <v>90.509666080843573</v>
      </c>
    </row>
    <row r="272" spans="2:7" ht="17.100000000000001" customHeight="1" x14ac:dyDescent="0.25">
      <c r="B272" s="13"/>
      <c r="C272" s="35" t="s">
        <v>18</v>
      </c>
      <c r="D272" s="36">
        <v>54</v>
      </c>
      <c r="E272" s="4">
        <f t="shared" si="9"/>
        <v>9.4903339191564147</v>
      </c>
      <c r="F272" s="4">
        <f t="shared" si="10"/>
        <v>9.4903339191564147</v>
      </c>
      <c r="G272" s="5">
        <f t="shared" si="11"/>
        <v>99.999999999999986</v>
      </c>
    </row>
    <row r="273" spans="2:13" ht="17.100000000000001" customHeight="1" x14ac:dyDescent="0.25">
      <c r="B273" s="13"/>
      <c r="C273" s="31" t="s">
        <v>1</v>
      </c>
      <c r="D273" s="32">
        <f>SUM(D261:D272)</f>
        <v>569</v>
      </c>
      <c r="E273" s="33">
        <v>100</v>
      </c>
      <c r="F273" s="33">
        <v>100</v>
      </c>
      <c r="G273" s="7"/>
    </row>
    <row r="274" spans="2:13" ht="17.100000000000001" customHeight="1" x14ac:dyDescent="0.25">
      <c r="B274" s="13"/>
      <c r="C274" s="35"/>
      <c r="D274" s="36"/>
      <c r="E274" s="37"/>
      <c r="F274" s="37"/>
      <c r="G274" s="38"/>
    </row>
    <row r="275" spans="2:13" ht="17.100000000000001" customHeight="1" x14ac:dyDescent="0.25">
      <c r="B275" s="13"/>
      <c r="C275" s="35"/>
      <c r="D275" s="36"/>
      <c r="E275" s="37"/>
      <c r="F275" s="37"/>
      <c r="G275" s="38"/>
    </row>
    <row r="276" spans="2:13" ht="17.100000000000001" customHeight="1" x14ac:dyDescent="0.25">
      <c r="B276" s="13"/>
      <c r="C276" s="35"/>
      <c r="D276" s="36"/>
      <c r="E276" s="37"/>
      <c r="F276" s="37"/>
      <c r="G276" s="38"/>
    </row>
    <row r="277" spans="2:13" ht="17.100000000000001" customHeight="1" x14ac:dyDescent="0.25">
      <c r="B277" s="13"/>
      <c r="C277" s="35"/>
      <c r="D277" s="36"/>
      <c r="E277" s="37"/>
      <c r="F277" s="37"/>
      <c r="G277" s="38"/>
    </row>
    <row r="279" spans="2:13" ht="36" customHeight="1" x14ac:dyDescent="0.25">
      <c r="B279" s="45" t="s">
        <v>74</v>
      </c>
      <c r="C279" s="46"/>
      <c r="D279" s="46"/>
      <c r="E279" s="46"/>
      <c r="F279" s="46"/>
      <c r="G279" s="47"/>
    </row>
    <row r="280" spans="2:13" ht="29.1" customHeight="1" x14ac:dyDescent="0.25">
      <c r="B280" s="10"/>
      <c r="C280" s="19"/>
      <c r="D280" s="15" t="s">
        <v>2</v>
      </c>
      <c r="E280" s="16" t="s">
        <v>3</v>
      </c>
      <c r="F280" s="16" t="s">
        <v>4</v>
      </c>
      <c r="G280" s="17" t="s">
        <v>5</v>
      </c>
    </row>
    <row r="281" spans="2:13" ht="26.25" customHeight="1" x14ac:dyDescent="0.25">
      <c r="B281" s="11"/>
      <c r="C281" s="52" t="s">
        <v>75</v>
      </c>
      <c r="D281" s="27">
        <v>83</v>
      </c>
      <c r="E281" s="4">
        <f>D281/309*100</f>
        <v>26.860841423948216</v>
      </c>
      <c r="F281" s="4">
        <f>E281</f>
        <v>26.860841423948216</v>
      </c>
      <c r="G281" s="30">
        <f>F281</f>
        <v>26.860841423948216</v>
      </c>
    </row>
    <row r="282" spans="2:13" ht="30" customHeight="1" x14ac:dyDescent="0.25">
      <c r="B282" s="12"/>
      <c r="C282" s="26" t="s">
        <v>11</v>
      </c>
      <c r="D282" s="25">
        <v>74</v>
      </c>
      <c r="E282" s="4">
        <f t="shared" ref="E282:E286" si="12">D282/309*100</f>
        <v>23.948220064724918</v>
      </c>
      <c r="F282" s="4">
        <f>E282</f>
        <v>23.948220064724918</v>
      </c>
      <c r="G282" s="5">
        <f>F282+G281</f>
        <v>50.809061488673137</v>
      </c>
    </row>
    <row r="283" spans="2:13" ht="17.100000000000001" customHeight="1" x14ac:dyDescent="0.25">
      <c r="B283" s="12"/>
      <c r="C283" s="52" t="s">
        <v>76</v>
      </c>
      <c r="D283" s="22">
        <v>45</v>
      </c>
      <c r="E283" s="4">
        <f t="shared" si="12"/>
        <v>14.563106796116504</v>
      </c>
      <c r="F283" s="4">
        <f t="shared" ref="F283:F286" si="13">E283</f>
        <v>14.563106796116504</v>
      </c>
      <c r="G283" s="5">
        <f>F283+G282</f>
        <v>65.372168284789637</v>
      </c>
      <c r="I283" s="20"/>
      <c r="J283" s="3"/>
      <c r="K283" s="4"/>
      <c r="L283" s="4"/>
      <c r="M283" s="5"/>
    </row>
    <row r="284" spans="2:13" ht="17.100000000000001" customHeight="1" x14ac:dyDescent="0.25">
      <c r="B284" s="13"/>
      <c r="C284" s="51" t="s">
        <v>77</v>
      </c>
      <c r="D284" s="27">
        <v>59</v>
      </c>
      <c r="E284" s="4">
        <f t="shared" si="12"/>
        <v>19.093851132686083</v>
      </c>
      <c r="F284" s="4">
        <f t="shared" si="13"/>
        <v>19.093851132686083</v>
      </c>
      <c r="G284" s="5">
        <f t="shared" ref="G284:G285" si="14">F284+G283</f>
        <v>84.466019417475721</v>
      </c>
    </row>
    <row r="285" spans="2:13" ht="17.100000000000001" customHeight="1" x14ac:dyDescent="0.25">
      <c r="B285" s="13"/>
      <c r="C285" s="52" t="s">
        <v>78</v>
      </c>
      <c r="D285" s="25">
        <v>46</v>
      </c>
      <c r="E285" s="4">
        <f t="shared" si="12"/>
        <v>14.886731391585762</v>
      </c>
      <c r="F285" s="4">
        <f t="shared" si="13"/>
        <v>14.886731391585762</v>
      </c>
      <c r="G285" s="5">
        <f t="shared" si="14"/>
        <v>99.35275080906149</v>
      </c>
    </row>
    <row r="286" spans="2:13" ht="17.100000000000001" customHeight="1" x14ac:dyDescent="0.25">
      <c r="B286" s="13"/>
      <c r="C286" s="52" t="s">
        <v>79</v>
      </c>
      <c r="D286" s="22">
        <v>2</v>
      </c>
      <c r="E286" s="4">
        <f t="shared" si="12"/>
        <v>0.64724919093851141</v>
      </c>
      <c r="F286" s="4">
        <f t="shared" si="13"/>
        <v>0.64724919093851141</v>
      </c>
      <c r="G286" s="5">
        <f t="shared" ref="G286" si="15">F286+G285</f>
        <v>100</v>
      </c>
    </row>
    <row r="287" spans="2:13" ht="17.100000000000001" customHeight="1" x14ac:dyDescent="0.25">
      <c r="B287" s="13"/>
      <c r="C287" s="14" t="s">
        <v>1</v>
      </c>
      <c r="D287" s="1">
        <f>SUM(D281:D286)</f>
        <v>309</v>
      </c>
      <c r="E287" s="6">
        <f>SUM(E284:E286)</f>
        <v>34.627831715210355</v>
      </c>
      <c r="F287" s="6">
        <f>SUM(F284:F286)</f>
        <v>34.627831715210355</v>
      </c>
      <c r="G287" s="7"/>
    </row>
    <row r="288" spans="2:13" ht="17.100000000000001" customHeight="1" x14ac:dyDescent="0.25">
      <c r="B288" s="13"/>
      <c r="C288" s="35"/>
      <c r="D288" s="36"/>
      <c r="E288" s="37"/>
      <c r="F288" s="37"/>
      <c r="G288" s="38"/>
    </row>
    <row r="289" spans="2:7" ht="17.100000000000001" customHeight="1" x14ac:dyDescent="0.25">
      <c r="B289" s="13"/>
      <c r="G289" s="38"/>
    </row>
    <row r="290" spans="2:7" ht="17.100000000000001" customHeight="1" x14ac:dyDescent="0.25">
      <c r="B290" s="13"/>
      <c r="G290" s="38"/>
    </row>
    <row r="291" spans="2:7" ht="17.100000000000001" customHeight="1" x14ac:dyDescent="0.25">
      <c r="B291" s="13"/>
      <c r="G291" s="38"/>
    </row>
    <row r="292" spans="2:7" ht="17.100000000000001" customHeight="1" x14ac:dyDescent="0.25">
      <c r="B292" s="13"/>
      <c r="C292" s="35"/>
      <c r="D292" s="36"/>
      <c r="E292" s="37"/>
      <c r="F292" s="37"/>
      <c r="G292" s="38"/>
    </row>
    <row r="293" spans="2:7" ht="17.100000000000001" customHeight="1" x14ac:dyDescent="0.25">
      <c r="B293" s="13"/>
      <c r="C293" s="35"/>
      <c r="D293" s="36"/>
      <c r="E293" s="37"/>
      <c r="F293" s="37"/>
      <c r="G293" s="38"/>
    </row>
    <row r="294" spans="2:7" ht="17.100000000000001" customHeight="1" x14ac:dyDescent="0.25">
      <c r="B294" s="13"/>
      <c r="C294" s="35"/>
      <c r="D294" s="36"/>
      <c r="E294" s="37"/>
      <c r="F294" s="37"/>
      <c r="G294" s="38"/>
    </row>
    <row r="295" spans="2:7" ht="17.100000000000001" customHeight="1" x14ac:dyDescent="0.25">
      <c r="B295" s="13"/>
      <c r="C295" s="35"/>
      <c r="D295" s="36"/>
      <c r="E295" s="37"/>
      <c r="F295" s="37"/>
      <c r="G295" s="38"/>
    </row>
    <row r="296" spans="2:7" ht="17.100000000000001" customHeight="1" x14ac:dyDescent="0.25">
      <c r="B296" s="13"/>
      <c r="C296" s="35"/>
      <c r="D296" s="36"/>
      <c r="E296" s="37"/>
      <c r="F296" s="37"/>
      <c r="G296" s="38"/>
    </row>
    <row r="297" spans="2:7" ht="17.100000000000001" customHeight="1" x14ac:dyDescent="0.25">
      <c r="B297" s="13"/>
      <c r="C297" s="35"/>
      <c r="D297" s="36"/>
      <c r="E297" s="37"/>
      <c r="F297" s="37"/>
      <c r="G297" s="38"/>
    </row>
    <row r="299" spans="2:7" ht="54.95" customHeight="1" x14ac:dyDescent="0.25">
      <c r="B299" s="45" t="s">
        <v>80</v>
      </c>
      <c r="C299" s="46"/>
      <c r="D299" s="46"/>
      <c r="E299" s="46"/>
      <c r="F299" s="46"/>
      <c r="G299" s="47"/>
    </row>
    <row r="300" spans="2:7" ht="29.1" customHeight="1" x14ac:dyDescent="0.25">
      <c r="B300" s="10"/>
      <c r="C300" s="19"/>
      <c r="D300" s="15" t="s">
        <v>2</v>
      </c>
      <c r="E300" s="16" t="s">
        <v>3</v>
      </c>
      <c r="F300" s="16" t="s">
        <v>4</v>
      </c>
      <c r="G300" s="17" t="s">
        <v>5</v>
      </c>
    </row>
    <row r="301" spans="2:7" ht="17.100000000000001" customHeight="1" x14ac:dyDescent="0.25">
      <c r="B301" s="11"/>
      <c r="C301" s="53" t="s">
        <v>9</v>
      </c>
      <c r="D301" s="41">
        <v>80</v>
      </c>
      <c r="E301" s="42">
        <v>80</v>
      </c>
      <c r="F301" s="42">
        <v>80</v>
      </c>
      <c r="G301" s="30">
        <f>F301</f>
        <v>80</v>
      </c>
    </row>
    <row r="302" spans="2:7" ht="17.100000000000001" customHeight="1" x14ac:dyDescent="0.25">
      <c r="B302" s="12"/>
      <c r="C302" s="53" t="s">
        <v>10</v>
      </c>
      <c r="D302" s="39">
        <v>7</v>
      </c>
      <c r="E302" s="40">
        <v>7.0000000000000009</v>
      </c>
      <c r="F302" s="40">
        <v>7.0000000000000009</v>
      </c>
      <c r="G302" s="5">
        <f>F302+G301</f>
        <v>87</v>
      </c>
    </row>
    <row r="303" spans="2:7" ht="17.100000000000001" customHeight="1" x14ac:dyDescent="0.25">
      <c r="B303" s="13"/>
      <c r="C303" s="52" t="s">
        <v>113</v>
      </c>
      <c r="D303" s="39">
        <v>13</v>
      </c>
      <c r="E303" s="40">
        <v>13</v>
      </c>
      <c r="F303" s="40">
        <v>13</v>
      </c>
      <c r="G303" s="5">
        <f>F303+G302</f>
        <v>100</v>
      </c>
    </row>
    <row r="304" spans="2:7" ht="17.100000000000001" customHeight="1" x14ac:dyDescent="0.25">
      <c r="B304" s="13"/>
      <c r="C304" s="14" t="s">
        <v>1</v>
      </c>
      <c r="D304" s="1">
        <v>100</v>
      </c>
      <c r="E304" s="6">
        <f>SUM(E301:E303)</f>
        <v>100</v>
      </c>
      <c r="F304" s="6">
        <f>SUM(F301:F303)</f>
        <v>100</v>
      </c>
      <c r="G304" s="7"/>
    </row>
    <row r="305" spans="2:7" ht="17.100000000000001" customHeight="1" x14ac:dyDescent="0.25">
      <c r="B305" s="13"/>
      <c r="C305" s="52"/>
      <c r="D305" s="36"/>
      <c r="E305" s="37"/>
      <c r="F305" s="37"/>
      <c r="G305" s="38"/>
    </row>
    <row r="306" spans="2:7" ht="17.100000000000001" customHeight="1" x14ac:dyDescent="0.25">
      <c r="B306" s="13"/>
      <c r="C306" s="52"/>
      <c r="D306" s="36"/>
      <c r="E306" s="37"/>
      <c r="F306" s="37"/>
      <c r="G306" s="38"/>
    </row>
    <row r="308" spans="2:7" ht="21" customHeight="1" x14ac:dyDescent="0.25">
      <c r="B308" s="45" t="s">
        <v>81</v>
      </c>
      <c r="C308" s="46"/>
      <c r="D308" s="46"/>
      <c r="E308" s="46"/>
      <c r="F308" s="46"/>
      <c r="G308" s="47"/>
    </row>
    <row r="309" spans="2:7" ht="29.1" customHeight="1" x14ac:dyDescent="0.25">
      <c r="B309" s="10"/>
      <c r="C309" s="19"/>
      <c r="D309" s="15" t="s">
        <v>2</v>
      </c>
      <c r="E309" s="16" t="s">
        <v>3</v>
      </c>
      <c r="F309" s="16" t="s">
        <v>4</v>
      </c>
      <c r="G309" s="17" t="s">
        <v>5</v>
      </c>
    </row>
    <row r="310" spans="2:7" ht="17.100000000000001" customHeight="1" x14ac:dyDescent="0.25">
      <c r="B310" s="12"/>
      <c r="C310" s="51" t="s">
        <v>82</v>
      </c>
      <c r="D310" s="3">
        <v>57</v>
      </c>
      <c r="E310" s="4">
        <f>D310/340*100</f>
        <v>16.764705882352938</v>
      </c>
      <c r="F310" s="4">
        <f>E310</f>
        <v>16.764705882352938</v>
      </c>
      <c r="G310" s="30">
        <f>F310</f>
        <v>16.764705882352938</v>
      </c>
    </row>
    <row r="311" spans="2:7" ht="30" customHeight="1" x14ac:dyDescent="0.25">
      <c r="B311" s="12"/>
      <c r="C311" s="51" t="s">
        <v>83</v>
      </c>
      <c r="D311" s="3">
        <v>55</v>
      </c>
      <c r="E311" s="4">
        <f t="shared" ref="E311:E316" si="16">D311/340*100</f>
        <v>16.176470588235293</v>
      </c>
      <c r="F311" s="4">
        <f>E311</f>
        <v>16.176470588235293</v>
      </c>
      <c r="G311" s="5">
        <f>F311+G310</f>
        <v>32.941176470588232</v>
      </c>
    </row>
    <row r="312" spans="2:7" ht="30" customHeight="1" x14ac:dyDescent="0.25">
      <c r="B312" s="12"/>
      <c r="C312" s="51" t="s">
        <v>84</v>
      </c>
      <c r="D312" s="3">
        <v>74</v>
      </c>
      <c r="E312" s="4">
        <f t="shared" si="16"/>
        <v>21.764705882352942</v>
      </c>
      <c r="F312" s="4">
        <f t="shared" ref="F312:F316" si="17">E312</f>
        <v>21.764705882352942</v>
      </c>
      <c r="G312" s="5">
        <f>F312+G311</f>
        <v>54.705882352941174</v>
      </c>
    </row>
    <row r="313" spans="2:7" ht="30" customHeight="1" x14ac:dyDescent="0.25">
      <c r="B313" s="12"/>
      <c r="C313" s="51" t="s">
        <v>85</v>
      </c>
      <c r="D313" s="3">
        <v>55</v>
      </c>
      <c r="E313" s="4">
        <f t="shared" si="16"/>
        <v>16.176470588235293</v>
      </c>
      <c r="F313" s="4">
        <f t="shared" si="17"/>
        <v>16.176470588235293</v>
      </c>
      <c r="G313" s="5">
        <f t="shared" ref="G313:G315" si="18">F313+G312</f>
        <v>70.882352941176464</v>
      </c>
    </row>
    <row r="314" spans="2:7" ht="38.25" customHeight="1" x14ac:dyDescent="0.25">
      <c r="B314" s="12"/>
      <c r="C314" s="51" t="s">
        <v>86</v>
      </c>
      <c r="D314" s="3">
        <v>55</v>
      </c>
      <c r="E314" s="4">
        <f t="shared" si="16"/>
        <v>16.176470588235293</v>
      </c>
      <c r="F314" s="4">
        <f t="shared" si="17"/>
        <v>16.176470588235293</v>
      </c>
      <c r="G314" s="5">
        <f t="shared" si="18"/>
        <v>87.058823529411754</v>
      </c>
    </row>
    <row r="315" spans="2:7" ht="17.100000000000001" customHeight="1" x14ac:dyDescent="0.25">
      <c r="B315" s="13"/>
      <c r="C315" s="52" t="s">
        <v>87</v>
      </c>
      <c r="D315" s="3">
        <v>42</v>
      </c>
      <c r="E315" s="4">
        <f t="shared" si="16"/>
        <v>12.352941176470589</v>
      </c>
      <c r="F315" s="4">
        <f t="shared" si="17"/>
        <v>12.352941176470589</v>
      </c>
      <c r="G315" s="5">
        <f t="shared" si="18"/>
        <v>99.411764705882348</v>
      </c>
    </row>
    <row r="316" spans="2:7" ht="17.100000000000001" customHeight="1" x14ac:dyDescent="0.25">
      <c r="B316" s="13"/>
      <c r="C316" s="52" t="s">
        <v>88</v>
      </c>
      <c r="D316" s="3">
        <v>2</v>
      </c>
      <c r="E316" s="4">
        <f t="shared" si="16"/>
        <v>0.58823529411764708</v>
      </c>
      <c r="F316" s="4">
        <f t="shared" si="17"/>
        <v>0.58823529411764708</v>
      </c>
      <c r="G316" s="5">
        <f t="shared" ref="G316" si="19">F316+G315</f>
        <v>100</v>
      </c>
    </row>
    <row r="317" spans="2:7" ht="17.100000000000001" customHeight="1" x14ac:dyDescent="0.25">
      <c r="B317" s="13"/>
      <c r="C317" s="14" t="s">
        <v>1</v>
      </c>
      <c r="D317" s="1">
        <f>SUM(D310:D316)</f>
        <v>340</v>
      </c>
      <c r="E317" s="6">
        <f>SUM(E310:E316)</f>
        <v>100</v>
      </c>
      <c r="F317" s="6">
        <v>100</v>
      </c>
      <c r="G317" s="7"/>
    </row>
    <row r="318" spans="2:7" ht="17.100000000000001" customHeight="1" x14ac:dyDescent="0.25">
      <c r="B318" s="13"/>
      <c r="C318" s="35"/>
      <c r="D318" s="36"/>
      <c r="E318" s="37"/>
      <c r="F318" s="37"/>
      <c r="G318" s="38"/>
    </row>
    <row r="319" spans="2:7" ht="17.100000000000001" customHeight="1" x14ac:dyDescent="0.25">
      <c r="B319" s="13"/>
      <c r="C319" s="35"/>
      <c r="D319" s="36"/>
      <c r="E319" s="37"/>
      <c r="F319" s="37"/>
      <c r="G319" s="38"/>
    </row>
    <row r="320" spans="2:7" ht="17.100000000000001" customHeight="1" x14ac:dyDescent="0.25">
      <c r="B320" s="13"/>
      <c r="C320" s="35"/>
      <c r="D320" s="36"/>
      <c r="E320" s="37"/>
      <c r="F320" s="37"/>
      <c r="G320" s="38"/>
    </row>
    <row r="321" spans="2:7" ht="17.100000000000001" customHeight="1" x14ac:dyDescent="0.25">
      <c r="B321" s="13"/>
      <c r="C321" s="35"/>
      <c r="D321" s="36"/>
      <c r="E321" s="37"/>
      <c r="F321" s="37"/>
      <c r="G321" s="38"/>
    </row>
    <row r="322" spans="2:7" ht="17.100000000000001" customHeight="1" x14ac:dyDescent="0.25">
      <c r="B322" s="13"/>
      <c r="C322" s="35"/>
      <c r="D322" s="36"/>
      <c r="E322" s="37"/>
      <c r="F322" s="37"/>
      <c r="G322" s="38"/>
    </row>
    <row r="323" spans="2:7" ht="17.100000000000001" customHeight="1" x14ac:dyDescent="0.25">
      <c r="B323" s="13"/>
      <c r="G323" s="38"/>
    </row>
    <row r="324" spans="2:7" ht="17.100000000000001" customHeight="1" x14ac:dyDescent="0.25">
      <c r="B324" s="13"/>
      <c r="G324" s="38"/>
    </row>
    <row r="325" spans="2:7" ht="17.100000000000001" customHeight="1" x14ac:dyDescent="0.25">
      <c r="B325" s="13"/>
      <c r="C325" s="35"/>
      <c r="D325" s="36"/>
      <c r="E325" s="37"/>
      <c r="F325" s="37"/>
      <c r="G325" s="38"/>
    </row>
    <row r="326" spans="2:7" ht="17.100000000000001" customHeight="1" x14ac:dyDescent="0.25">
      <c r="B326" s="13"/>
      <c r="C326" s="35"/>
      <c r="D326" s="36"/>
      <c r="E326" s="37"/>
      <c r="F326" s="37"/>
      <c r="G326" s="38"/>
    </row>
    <row r="327" spans="2:7" ht="17.100000000000001" customHeight="1" x14ac:dyDescent="0.25">
      <c r="B327" s="13"/>
      <c r="C327" s="35"/>
      <c r="D327" s="36"/>
      <c r="E327" s="37"/>
      <c r="F327" s="37"/>
      <c r="G327" s="38"/>
    </row>
    <row r="328" spans="2:7" ht="17.100000000000001" customHeight="1" x14ac:dyDescent="0.25">
      <c r="B328" s="13"/>
      <c r="C328" s="35"/>
      <c r="D328" s="36"/>
      <c r="E328" s="37"/>
      <c r="F328" s="37"/>
      <c r="G328" s="38"/>
    </row>
    <row r="330" spans="2:7" ht="36" customHeight="1" x14ac:dyDescent="0.25">
      <c r="B330" s="45" t="s">
        <v>89</v>
      </c>
      <c r="C330" s="46"/>
      <c r="D330" s="46"/>
      <c r="E330" s="46"/>
      <c r="F330" s="46"/>
      <c r="G330" s="47"/>
    </row>
    <row r="331" spans="2:7" ht="29.1" customHeight="1" x14ac:dyDescent="0.25">
      <c r="B331" s="10"/>
      <c r="C331" s="19"/>
      <c r="D331" s="15" t="s">
        <v>2</v>
      </c>
      <c r="E331" s="16" t="s">
        <v>3</v>
      </c>
      <c r="F331" s="16" t="s">
        <v>4</v>
      </c>
      <c r="G331" s="17" t="s">
        <v>5</v>
      </c>
    </row>
    <row r="332" spans="2:7" ht="30" customHeight="1" x14ac:dyDescent="0.25">
      <c r="B332" s="11"/>
      <c r="C332" s="52" t="s">
        <v>105</v>
      </c>
      <c r="D332" s="39">
        <v>95</v>
      </c>
      <c r="E332" s="40">
        <v>95</v>
      </c>
      <c r="F332" s="40">
        <v>95</v>
      </c>
      <c r="G332" s="28">
        <f>F332</f>
        <v>95</v>
      </c>
    </row>
    <row r="333" spans="2:7" ht="30" customHeight="1" x14ac:dyDescent="0.25">
      <c r="B333" s="12"/>
      <c r="C333" s="52" t="s">
        <v>106</v>
      </c>
      <c r="D333" s="41">
        <v>5</v>
      </c>
      <c r="E333" s="42">
        <v>5</v>
      </c>
      <c r="F333" s="42">
        <v>5</v>
      </c>
      <c r="G333" s="23">
        <f>F333+G332</f>
        <v>100</v>
      </c>
    </row>
    <row r="334" spans="2:7" ht="17.100000000000001" customHeight="1" x14ac:dyDescent="0.25">
      <c r="B334" s="13"/>
      <c r="C334" s="31" t="s">
        <v>1</v>
      </c>
      <c r="D334" s="32">
        <v>100</v>
      </c>
      <c r="E334" s="33">
        <v>100</v>
      </c>
      <c r="F334" s="33">
        <v>100</v>
      </c>
      <c r="G334" s="7"/>
    </row>
    <row r="335" spans="2:7" ht="17.100000000000001" customHeight="1" x14ac:dyDescent="0.25">
      <c r="B335" s="13"/>
      <c r="C335" s="35"/>
      <c r="D335" s="36"/>
      <c r="E335" s="37"/>
      <c r="F335" s="37"/>
      <c r="G335" s="38"/>
    </row>
    <row r="336" spans="2:7" ht="17.100000000000001" customHeight="1" x14ac:dyDescent="0.25">
      <c r="B336" s="13"/>
      <c r="C336" s="35"/>
      <c r="D336" s="36"/>
      <c r="E336" s="37"/>
      <c r="F336" s="37"/>
      <c r="G336" s="38"/>
    </row>
    <row r="337" spans="2:7" ht="17.100000000000001" customHeight="1" x14ac:dyDescent="0.25">
      <c r="B337" s="13"/>
      <c r="C337" s="35"/>
      <c r="D337" s="36"/>
      <c r="E337" s="37"/>
      <c r="F337" s="37"/>
      <c r="G337" s="38"/>
    </row>
    <row r="338" spans="2:7" ht="17.100000000000001" customHeight="1" x14ac:dyDescent="0.25">
      <c r="B338" s="13"/>
      <c r="G338" s="38"/>
    </row>
    <row r="339" spans="2:7" ht="17.100000000000001" customHeight="1" x14ac:dyDescent="0.25">
      <c r="B339" s="13"/>
      <c r="G339" s="38"/>
    </row>
    <row r="340" spans="2:7" ht="17.100000000000001" customHeight="1" x14ac:dyDescent="0.25">
      <c r="B340" s="13"/>
      <c r="C340" s="35"/>
      <c r="D340" s="36"/>
      <c r="E340" s="37"/>
      <c r="F340" s="37"/>
      <c r="G340" s="38"/>
    </row>
    <row r="341" spans="2:7" ht="17.100000000000001" customHeight="1" x14ac:dyDescent="0.25">
      <c r="B341" s="13"/>
      <c r="C341" s="35"/>
      <c r="D341" s="36"/>
      <c r="E341" s="37"/>
      <c r="F341" s="37"/>
      <c r="G341" s="38"/>
    </row>
    <row r="342" spans="2:7" ht="17.100000000000001" customHeight="1" x14ac:dyDescent="0.25">
      <c r="B342" s="13"/>
      <c r="C342" s="35"/>
      <c r="D342" s="36"/>
      <c r="E342" s="37"/>
      <c r="F342" s="37"/>
      <c r="G342" s="38"/>
    </row>
    <row r="343" spans="2:7" ht="17.100000000000001" customHeight="1" x14ac:dyDescent="0.25">
      <c r="B343" s="13"/>
      <c r="C343" s="35"/>
      <c r="D343" s="36"/>
      <c r="E343" s="37"/>
      <c r="F343" s="37"/>
      <c r="G343" s="38"/>
    </row>
    <row r="344" spans="2:7" ht="17.100000000000001" customHeight="1" x14ac:dyDescent="0.25">
      <c r="B344" s="13"/>
      <c r="C344" s="35"/>
      <c r="D344" s="36"/>
      <c r="E344" s="37"/>
      <c r="F344" s="37"/>
      <c r="G344" s="38"/>
    </row>
    <row r="345" spans="2:7" ht="17.100000000000001" customHeight="1" x14ac:dyDescent="0.25">
      <c r="B345" s="13"/>
      <c r="C345" s="35"/>
      <c r="D345" s="36"/>
      <c r="E345" s="37"/>
      <c r="F345" s="37"/>
      <c r="G345" s="38"/>
    </row>
    <row r="346" spans="2:7" ht="17.100000000000001" customHeight="1" x14ac:dyDescent="0.25">
      <c r="B346" s="13"/>
      <c r="C346" s="35"/>
      <c r="D346" s="36"/>
      <c r="E346" s="37"/>
      <c r="F346" s="37"/>
      <c r="G346" s="38"/>
    </row>
    <row r="347" spans="2:7" ht="17.100000000000001" customHeight="1" x14ac:dyDescent="0.25">
      <c r="B347" s="13"/>
      <c r="C347" s="35"/>
      <c r="D347" s="36"/>
      <c r="E347" s="37"/>
      <c r="F347" s="37"/>
      <c r="G347" s="38"/>
    </row>
    <row r="349" spans="2:7" ht="36" customHeight="1" x14ac:dyDescent="0.25">
      <c r="B349" s="45" t="s">
        <v>90</v>
      </c>
      <c r="C349" s="46"/>
      <c r="D349" s="46"/>
      <c r="E349" s="46"/>
      <c r="F349" s="46"/>
      <c r="G349" s="47"/>
    </row>
    <row r="350" spans="2:7" ht="29.1" customHeight="1" x14ac:dyDescent="0.25">
      <c r="B350" s="10"/>
      <c r="C350" s="19"/>
      <c r="D350" s="15" t="s">
        <v>2</v>
      </c>
      <c r="E350" s="16" t="s">
        <v>3</v>
      </c>
      <c r="F350" s="16" t="s">
        <v>4</v>
      </c>
      <c r="G350" s="17" t="s">
        <v>5</v>
      </c>
    </row>
    <row r="351" spans="2:7" ht="30" customHeight="1" x14ac:dyDescent="0.25">
      <c r="B351" s="11"/>
      <c r="C351" s="51" t="s">
        <v>91</v>
      </c>
      <c r="D351" s="3">
        <v>16</v>
      </c>
      <c r="E351" s="4">
        <f>D351/263*100</f>
        <v>6.083650190114068</v>
      </c>
      <c r="F351" s="4">
        <f>E351</f>
        <v>6.083650190114068</v>
      </c>
      <c r="G351" s="30">
        <f>F351</f>
        <v>6.083650190114068</v>
      </c>
    </row>
    <row r="352" spans="2:7" ht="17.100000000000001" customHeight="1" x14ac:dyDescent="0.25">
      <c r="B352" s="12"/>
      <c r="C352" s="51" t="s">
        <v>92</v>
      </c>
      <c r="D352" s="22">
        <v>54</v>
      </c>
      <c r="E352" s="4">
        <f t="shared" ref="E352:E357" si="20">D352/263*100</f>
        <v>20.532319391634982</v>
      </c>
      <c r="F352" s="4">
        <f>E352</f>
        <v>20.532319391634982</v>
      </c>
      <c r="G352" s="5">
        <f>F352+G351</f>
        <v>26.615969581749049</v>
      </c>
    </row>
    <row r="353" spans="2:7" ht="17.100000000000001" customHeight="1" x14ac:dyDescent="0.25">
      <c r="B353" s="12"/>
      <c r="C353" s="51" t="s">
        <v>93</v>
      </c>
      <c r="D353" s="3">
        <v>74</v>
      </c>
      <c r="E353" s="4">
        <f t="shared" si="20"/>
        <v>28.13688212927757</v>
      </c>
      <c r="F353" s="4">
        <f t="shared" ref="F353:F357" si="21">E353</f>
        <v>28.13688212927757</v>
      </c>
      <c r="G353" s="5">
        <f>F353+G352</f>
        <v>54.752851711026622</v>
      </c>
    </row>
    <row r="354" spans="2:7" ht="30" customHeight="1" x14ac:dyDescent="0.25">
      <c r="B354" s="12"/>
      <c r="C354" s="51" t="s">
        <v>94</v>
      </c>
      <c r="D354" s="27">
        <v>80</v>
      </c>
      <c r="E354" s="4">
        <f t="shared" si="20"/>
        <v>30.418250950570343</v>
      </c>
      <c r="F354" s="4">
        <f t="shared" si="21"/>
        <v>30.418250950570343</v>
      </c>
      <c r="G354" s="5">
        <f t="shared" ref="G354:G355" si="22">F354+G353</f>
        <v>85.171102661596962</v>
      </c>
    </row>
    <row r="355" spans="2:7" ht="17.100000000000001" customHeight="1" x14ac:dyDescent="0.25">
      <c r="B355" s="13"/>
      <c r="C355" s="51" t="s">
        <v>95</v>
      </c>
      <c r="D355" s="22">
        <v>25</v>
      </c>
      <c r="E355" s="4">
        <f t="shared" si="20"/>
        <v>9.5057034220532319</v>
      </c>
      <c r="F355" s="4">
        <f t="shared" si="21"/>
        <v>9.5057034220532319</v>
      </c>
      <c r="G355" s="5">
        <f t="shared" si="22"/>
        <v>94.676806083650192</v>
      </c>
    </row>
    <row r="356" spans="2:7" ht="17.100000000000001" customHeight="1" x14ac:dyDescent="0.25">
      <c r="B356" s="13"/>
      <c r="C356" s="51" t="s">
        <v>96</v>
      </c>
      <c r="D356" s="3">
        <v>10</v>
      </c>
      <c r="E356" s="4">
        <f t="shared" si="20"/>
        <v>3.8022813688212929</v>
      </c>
      <c r="F356" s="4">
        <f t="shared" si="21"/>
        <v>3.8022813688212929</v>
      </c>
      <c r="G356" s="5">
        <f t="shared" ref="G356:G357" si="23">F356+G355</f>
        <v>98.479087452471489</v>
      </c>
    </row>
    <row r="357" spans="2:7" ht="17.100000000000001" customHeight="1" x14ac:dyDescent="0.25">
      <c r="B357" s="13"/>
      <c r="C357" s="51" t="s">
        <v>97</v>
      </c>
      <c r="D357" s="27">
        <v>4</v>
      </c>
      <c r="E357" s="4">
        <f t="shared" si="20"/>
        <v>1.520912547528517</v>
      </c>
      <c r="F357" s="4">
        <f t="shared" si="21"/>
        <v>1.520912547528517</v>
      </c>
      <c r="G357" s="5">
        <f t="shared" si="23"/>
        <v>100</v>
      </c>
    </row>
    <row r="358" spans="2:7" ht="17.100000000000001" customHeight="1" x14ac:dyDescent="0.25">
      <c r="B358" s="13"/>
      <c r="C358" s="31" t="s">
        <v>1</v>
      </c>
      <c r="D358" s="32">
        <f>SUM(D351:D357)</f>
        <v>263</v>
      </c>
      <c r="E358" s="33">
        <v>100</v>
      </c>
      <c r="F358" s="33">
        <v>100</v>
      </c>
      <c r="G358" s="7"/>
    </row>
    <row r="359" spans="2:7" ht="17.100000000000001" customHeight="1" x14ac:dyDescent="0.25">
      <c r="B359" s="13"/>
      <c r="C359" s="35"/>
      <c r="D359" s="36"/>
      <c r="E359" s="37"/>
      <c r="F359" s="37"/>
      <c r="G359" s="38"/>
    </row>
    <row r="360" spans="2:7" ht="17.100000000000001" customHeight="1" x14ac:dyDescent="0.25">
      <c r="B360" s="13"/>
      <c r="G360" s="38"/>
    </row>
    <row r="361" spans="2:7" ht="17.100000000000001" customHeight="1" x14ac:dyDescent="0.25">
      <c r="B361" s="13"/>
      <c r="G361" s="38"/>
    </row>
    <row r="362" spans="2:7" ht="17.100000000000001" customHeight="1" x14ac:dyDescent="0.25">
      <c r="B362" s="13"/>
      <c r="C362" s="35"/>
      <c r="D362" s="36"/>
      <c r="E362" s="37"/>
      <c r="F362" s="37"/>
      <c r="G362" s="38"/>
    </row>
    <row r="363" spans="2:7" ht="17.100000000000001" customHeight="1" x14ac:dyDescent="0.25">
      <c r="B363" s="13"/>
      <c r="C363" s="35"/>
      <c r="D363" s="36"/>
      <c r="E363" s="37"/>
      <c r="F363" s="37"/>
      <c r="G363" s="38"/>
    </row>
    <row r="364" spans="2:7" ht="17.100000000000001" customHeight="1" x14ac:dyDescent="0.25">
      <c r="B364" s="13"/>
      <c r="C364" s="35"/>
      <c r="D364" s="36"/>
      <c r="E364" s="37"/>
      <c r="F364" s="37"/>
      <c r="G364" s="38"/>
    </row>
    <row r="365" spans="2:7" ht="17.100000000000001" customHeight="1" x14ac:dyDescent="0.25">
      <c r="B365" s="13"/>
      <c r="C365" s="35"/>
      <c r="D365" s="36"/>
      <c r="E365" s="37"/>
      <c r="F365" s="37"/>
      <c r="G365" s="38"/>
    </row>
    <row r="366" spans="2:7" ht="17.100000000000001" customHeight="1" x14ac:dyDescent="0.25">
      <c r="B366" s="13"/>
      <c r="C366" s="35"/>
      <c r="D366" s="36"/>
      <c r="E366" s="37"/>
      <c r="F366" s="37"/>
      <c r="G366" s="38"/>
    </row>
    <row r="367" spans="2:7" ht="17.100000000000001" customHeight="1" x14ac:dyDescent="0.25">
      <c r="B367" s="13"/>
      <c r="C367" s="35"/>
      <c r="D367" s="36"/>
      <c r="E367" s="37"/>
      <c r="F367" s="37"/>
      <c r="G367" s="38"/>
    </row>
    <row r="368" spans="2:7" ht="17.100000000000001" customHeight="1" x14ac:dyDescent="0.25">
      <c r="B368" s="13"/>
      <c r="C368" s="35"/>
      <c r="D368" s="36"/>
      <c r="E368" s="37"/>
      <c r="F368" s="37"/>
      <c r="G368" s="38"/>
    </row>
  </sheetData>
  <mergeCells count="19">
    <mergeCell ref="B46:G46"/>
    <mergeCell ref="B65:G65"/>
    <mergeCell ref="B7:G7"/>
    <mergeCell ref="B27:G27"/>
    <mergeCell ref="B151:G151"/>
    <mergeCell ref="B199:G199"/>
    <mergeCell ref="B110:G110"/>
    <mergeCell ref="B132:G132"/>
    <mergeCell ref="B87:G87"/>
    <mergeCell ref="B168:G168"/>
    <mergeCell ref="B180:G180"/>
    <mergeCell ref="B239:G239"/>
    <mergeCell ref="B259:G259"/>
    <mergeCell ref="B219:G219"/>
    <mergeCell ref="B330:G330"/>
    <mergeCell ref="B349:G349"/>
    <mergeCell ref="B308:G308"/>
    <mergeCell ref="B279:G279"/>
    <mergeCell ref="B299:G29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2023-06-25T20:02:06Z</dcterms:modified>
</cp:coreProperties>
</file>