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unsara kahadawana\"/>
    </mc:Choice>
  </mc:AlternateContent>
  <xr:revisionPtr revIDLastSave="0" documentId="13_ncr:1_{566F310C-F1E6-474F-9344-740897B76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31" i="1" l="1"/>
  <c r="D132" i="1"/>
  <c r="D473" i="1"/>
  <c r="D455" i="1"/>
  <c r="E438" i="1"/>
  <c r="F438" i="1" s="1"/>
  <c r="E439" i="1"/>
  <c r="E440" i="1"/>
  <c r="E441" i="1"/>
  <c r="F441" i="1" s="1"/>
  <c r="E442" i="1"/>
  <c r="F442" i="1" s="1"/>
  <c r="E437" i="1"/>
  <c r="F437" i="1" s="1"/>
  <c r="D443" i="1"/>
  <c r="F440" i="1"/>
  <c r="F439" i="1"/>
  <c r="D434" i="1"/>
  <c r="E316" i="1"/>
  <c r="E317" i="1"/>
  <c r="F317" i="1" s="1"/>
  <c r="E318" i="1"/>
  <c r="E319" i="1"/>
  <c r="F319" i="1" s="1"/>
  <c r="E315" i="1"/>
  <c r="D320" i="1"/>
  <c r="F318" i="1"/>
  <c r="F316" i="1"/>
  <c r="F315" i="1"/>
  <c r="D312" i="1"/>
  <c r="D292" i="1"/>
  <c r="E277" i="1"/>
  <c r="E278" i="1"/>
  <c r="E279" i="1"/>
  <c r="E282" i="1" s="1"/>
  <c r="E280" i="1"/>
  <c r="F280" i="1" s="1"/>
  <c r="E281" i="1"/>
  <c r="E276" i="1"/>
  <c r="F276" i="1" s="1"/>
  <c r="D282" i="1"/>
  <c r="F281" i="1"/>
  <c r="F278" i="1"/>
  <c r="F277" i="1"/>
  <c r="D273" i="1"/>
  <c r="E257" i="1"/>
  <c r="E258" i="1"/>
  <c r="F258" i="1" s="1"/>
  <c r="E259" i="1"/>
  <c r="F259" i="1" s="1"/>
  <c r="E260" i="1"/>
  <c r="F260" i="1" s="1"/>
  <c r="E261" i="1"/>
  <c r="F261" i="1" s="1"/>
  <c r="E256" i="1"/>
  <c r="F256" i="1" s="1"/>
  <c r="G256" i="1" s="1"/>
  <c r="D262" i="1"/>
  <c r="F257" i="1"/>
  <c r="D253" i="1"/>
  <c r="E237" i="1"/>
  <c r="E238" i="1"/>
  <c r="E239" i="1"/>
  <c r="E240" i="1"/>
  <c r="F240" i="1" s="1"/>
  <c r="E241" i="1"/>
  <c r="E236" i="1"/>
  <c r="D242" i="1"/>
  <c r="F241" i="1"/>
  <c r="F239" i="1"/>
  <c r="F238" i="1"/>
  <c r="F237" i="1"/>
  <c r="F236" i="1"/>
  <c r="G236" i="1" s="1"/>
  <c r="D233" i="1"/>
  <c r="E213" i="1"/>
  <c r="E214" i="1"/>
  <c r="E215" i="1"/>
  <c r="F215" i="1" s="1"/>
  <c r="E216" i="1"/>
  <c r="E217" i="1"/>
  <c r="F217" i="1" s="1"/>
  <c r="E218" i="1"/>
  <c r="E212" i="1"/>
  <c r="F212" i="1" s="1"/>
  <c r="E211" i="1"/>
  <c r="D219" i="1"/>
  <c r="F218" i="1"/>
  <c r="F216" i="1"/>
  <c r="F214" i="1"/>
  <c r="F213" i="1"/>
  <c r="E219" i="1"/>
  <c r="D207" i="1"/>
  <c r="D186" i="1"/>
  <c r="G276" i="1" l="1"/>
  <c r="E242" i="1"/>
  <c r="F279" i="1"/>
  <c r="F282" i="1" s="1"/>
  <c r="E443" i="1"/>
  <c r="F443" i="1"/>
  <c r="G437" i="1"/>
  <c r="G438" i="1" s="1"/>
  <c r="G439" i="1" s="1"/>
  <c r="G440" i="1" s="1"/>
  <c r="G441" i="1" s="1"/>
  <c r="G442" i="1" s="1"/>
  <c r="F320" i="1"/>
  <c r="G315" i="1"/>
  <c r="G316" i="1"/>
  <c r="G317" i="1" s="1"/>
  <c r="G318" i="1" s="1"/>
  <c r="G319" i="1" s="1"/>
  <c r="E320" i="1"/>
  <c r="G277" i="1"/>
  <c r="G278" i="1" s="1"/>
  <c r="G279" i="1" s="1"/>
  <c r="G280" i="1" s="1"/>
  <c r="G281" i="1" s="1"/>
  <c r="G257" i="1"/>
  <c r="G258" i="1" s="1"/>
  <c r="G259" i="1" s="1"/>
  <c r="G260" i="1" s="1"/>
  <c r="G261" i="1" s="1"/>
  <c r="G237" i="1"/>
  <c r="G238" i="1"/>
  <c r="G239" i="1" s="1"/>
  <c r="G240" i="1" s="1"/>
  <c r="G241" i="1" s="1"/>
  <c r="F211" i="1"/>
  <c r="E110" i="1"/>
  <c r="F110" i="1" s="1"/>
  <c r="E109" i="1"/>
  <c r="F109" i="1" s="1"/>
  <c r="G109" i="1" s="1"/>
  <c r="E130" i="1"/>
  <c r="F130" i="1" s="1"/>
  <c r="F131" i="1"/>
  <c r="E129" i="1"/>
  <c r="F129" i="1" s="1"/>
  <c r="E128" i="1"/>
  <c r="F128" i="1" s="1"/>
  <c r="G128" i="1" s="1"/>
  <c r="E148" i="1"/>
  <c r="F148" i="1" s="1"/>
  <c r="E149" i="1"/>
  <c r="F149" i="1" s="1"/>
  <c r="E147" i="1"/>
  <c r="F147" i="1" s="1"/>
  <c r="E146" i="1"/>
  <c r="F146" i="1" s="1"/>
  <c r="G146" i="1" s="1"/>
  <c r="E167" i="1"/>
  <c r="F167" i="1" s="1"/>
  <c r="E168" i="1"/>
  <c r="F168" i="1" s="1"/>
  <c r="E169" i="1"/>
  <c r="F169" i="1" s="1"/>
  <c r="E170" i="1"/>
  <c r="F170" i="1" s="1"/>
  <c r="E166" i="1"/>
  <c r="F166" i="1" s="1"/>
  <c r="E165" i="1"/>
  <c r="F165" i="1" s="1"/>
  <c r="G165" i="1" s="1"/>
  <c r="E184" i="1"/>
  <c r="F184" i="1" s="1"/>
  <c r="E185" i="1"/>
  <c r="F185" i="1" s="1"/>
  <c r="E183" i="1"/>
  <c r="F183" i="1" s="1"/>
  <c r="E182" i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0" i="1"/>
  <c r="F200" i="1" s="1"/>
  <c r="E199" i="1"/>
  <c r="E229" i="1"/>
  <c r="F229" i="1" s="1"/>
  <c r="E230" i="1"/>
  <c r="F230" i="1" s="1"/>
  <c r="E231" i="1"/>
  <c r="F231" i="1" s="1"/>
  <c r="E232" i="1"/>
  <c r="F232" i="1" s="1"/>
  <c r="E228" i="1"/>
  <c r="F228" i="1" s="1"/>
  <c r="E227" i="1"/>
  <c r="E249" i="1"/>
  <c r="F249" i="1" s="1"/>
  <c r="E250" i="1"/>
  <c r="F250" i="1" s="1"/>
  <c r="E251" i="1"/>
  <c r="F251" i="1" s="1"/>
  <c r="E252" i="1"/>
  <c r="F252" i="1" s="1"/>
  <c r="E248" i="1"/>
  <c r="F248" i="1" s="1"/>
  <c r="E247" i="1"/>
  <c r="E270" i="1"/>
  <c r="F270" i="1" s="1"/>
  <c r="E271" i="1"/>
  <c r="F271" i="1" s="1"/>
  <c r="E272" i="1"/>
  <c r="F272" i="1" s="1"/>
  <c r="E269" i="1"/>
  <c r="F269" i="1" s="1"/>
  <c r="E268" i="1"/>
  <c r="F268" i="1" s="1"/>
  <c r="E267" i="1"/>
  <c r="E290" i="1"/>
  <c r="F290" i="1" s="1"/>
  <c r="E291" i="1"/>
  <c r="F291" i="1" s="1"/>
  <c r="E289" i="1"/>
  <c r="F289" i="1" s="1"/>
  <c r="E288" i="1"/>
  <c r="F288" i="1" s="1"/>
  <c r="E287" i="1"/>
  <c r="F287" i="1" s="1"/>
  <c r="G287" i="1" s="1"/>
  <c r="E309" i="1"/>
  <c r="F309" i="1" s="1"/>
  <c r="E310" i="1"/>
  <c r="F310" i="1" s="1"/>
  <c r="E311" i="1"/>
  <c r="F311" i="1" s="1"/>
  <c r="E308" i="1"/>
  <c r="F308" i="1" s="1"/>
  <c r="E307" i="1"/>
  <c r="E331" i="1"/>
  <c r="F331" i="1" s="1"/>
  <c r="E332" i="1"/>
  <c r="F332" i="1" s="1"/>
  <c r="E333" i="1"/>
  <c r="F333" i="1" s="1"/>
  <c r="E330" i="1"/>
  <c r="F330" i="1" s="1"/>
  <c r="E329" i="1"/>
  <c r="F329" i="1" s="1"/>
  <c r="G329" i="1" s="1"/>
  <c r="E352" i="1"/>
  <c r="F352" i="1" s="1"/>
  <c r="E351" i="1"/>
  <c r="F351" i="1" s="1"/>
  <c r="G351" i="1" s="1"/>
  <c r="E371" i="1"/>
  <c r="F371" i="1" s="1"/>
  <c r="E370" i="1"/>
  <c r="F370" i="1" s="1"/>
  <c r="G370" i="1" s="1"/>
  <c r="E391" i="1"/>
  <c r="F391" i="1" s="1"/>
  <c r="E390" i="1"/>
  <c r="F390" i="1" s="1"/>
  <c r="E389" i="1"/>
  <c r="F389" i="1" s="1"/>
  <c r="G389" i="1" s="1"/>
  <c r="E410" i="1"/>
  <c r="F410" i="1" s="1"/>
  <c r="E409" i="1"/>
  <c r="F409" i="1" s="1"/>
  <c r="G409" i="1" s="1"/>
  <c r="E431" i="1"/>
  <c r="F431" i="1" s="1"/>
  <c r="E432" i="1"/>
  <c r="F432" i="1" s="1"/>
  <c r="E433" i="1"/>
  <c r="F433" i="1" s="1"/>
  <c r="E430" i="1"/>
  <c r="F430" i="1" s="1"/>
  <c r="E429" i="1"/>
  <c r="F429" i="1" s="1"/>
  <c r="E428" i="1"/>
  <c r="E452" i="1"/>
  <c r="F452" i="1" s="1"/>
  <c r="E453" i="1"/>
  <c r="F453" i="1" s="1"/>
  <c r="E454" i="1"/>
  <c r="F454" i="1" s="1"/>
  <c r="E451" i="1"/>
  <c r="F451" i="1" s="1"/>
  <c r="E450" i="1"/>
  <c r="F450" i="1" s="1"/>
  <c r="E449" i="1"/>
  <c r="F449" i="1" s="1"/>
  <c r="G449" i="1" s="1"/>
  <c r="E471" i="1"/>
  <c r="F471" i="1" s="1"/>
  <c r="E472" i="1"/>
  <c r="F472" i="1" s="1"/>
  <c r="E470" i="1"/>
  <c r="F470" i="1" s="1"/>
  <c r="G470" i="1" s="1"/>
  <c r="D171" i="1"/>
  <c r="D334" i="1"/>
  <c r="F267" i="1" l="1"/>
  <c r="E273" i="1"/>
  <c r="F227" i="1"/>
  <c r="E233" i="1"/>
  <c r="F307" i="1"/>
  <c r="E312" i="1"/>
  <c r="F247" i="1"/>
  <c r="E253" i="1"/>
  <c r="F428" i="1"/>
  <c r="E434" i="1"/>
  <c r="F219" i="1"/>
  <c r="G211" i="1"/>
  <c r="G212" i="1" s="1"/>
  <c r="G213" i="1" s="1"/>
  <c r="G214" i="1" s="1"/>
  <c r="G215" i="1" s="1"/>
  <c r="G216" i="1" s="1"/>
  <c r="G217" i="1" s="1"/>
  <c r="G218" i="1" s="1"/>
  <c r="F199" i="1"/>
  <c r="E207" i="1"/>
  <c r="F182" i="1"/>
  <c r="E186" i="1"/>
  <c r="G166" i="1"/>
  <c r="G167" i="1" s="1"/>
  <c r="G168" i="1" s="1"/>
  <c r="G169" i="1" s="1"/>
  <c r="G170" i="1" s="1"/>
  <c r="E292" i="1"/>
  <c r="G129" i="1"/>
  <c r="G130" i="1" s="1"/>
  <c r="G131" i="1" s="1"/>
  <c r="G471" i="1"/>
  <c r="G472" i="1" s="1"/>
  <c r="G450" i="1"/>
  <c r="G451" i="1" s="1"/>
  <c r="G452" i="1" s="1"/>
  <c r="G453" i="1" s="1"/>
  <c r="G454" i="1" s="1"/>
  <c r="G110" i="1"/>
  <c r="G147" i="1"/>
  <c r="G148" i="1" s="1"/>
  <c r="G149" i="1" s="1"/>
  <c r="G288" i="1"/>
  <c r="G289" i="1" s="1"/>
  <c r="G290" i="1" s="1"/>
  <c r="G291" i="1" s="1"/>
  <c r="F292" i="1"/>
  <c r="G330" i="1"/>
  <c r="G331" i="1" s="1"/>
  <c r="G332" i="1" s="1"/>
  <c r="G333" i="1" s="1"/>
  <c r="G352" i="1"/>
  <c r="G371" i="1"/>
  <c r="G390" i="1"/>
  <c r="G391" i="1" s="1"/>
  <c r="G410" i="1"/>
  <c r="E171" i="1"/>
  <c r="E334" i="1"/>
  <c r="G247" i="1" l="1"/>
  <c r="G248" i="1" s="1"/>
  <c r="G249" i="1" s="1"/>
  <c r="G250" i="1" s="1"/>
  <c r="G251" i="1" s="1"/>
  <c r="G252" i="1" s="1"/>
  <c r="F253" i="1"/>
  <c r="G227" i="1"/>
  <c r="G228" i="1" s="1"/>
  <c r="G229" i="1" s="1"/>
  <c r="G230" i="1" s="1"/>
  <c r="G231" i="1" s="1"/>
  <c r="G232" i="1" s="1"/>
  <c r="F233" i="1"/>
  <c r="G428" i="1"/>
  <c r="G429" i="1" s="1"/>
  <c r="G430" i="1" s="1"/>
  <c r="G431" i="1" s="1"/>
  <c r="G432" i="1" s="1"/>
  <c r="G433" i="1" s="1"/>
  <c r="F434" i="1"/>
  <c r="G307" i="1"/>
  <c r="G308" i="1" s="1"/>
  <c r="G309" i="1" s="1"/>
  <c r="G310" i="1" s="1"/>
  <c r="G311" i="1" s="1"/>
  <c r="F312" i="1"/>
  <c r="G267" i="1"/>
  <c r="G268" i="1" s="1"/>
  <c r="G269" i="1" s="1"/>
  <c r="G270" i="1" s="1"/>
  <c r="G271" i="1" s="1"/>
  <c r="G272" i="1" s="1"/>
  <c r="F273" i="1"/>
  <c r="G182" i="1"/>
  <c r="G183" i="1" s="1"/>
  <c r="G184" i="1" s="1"/>
  <c r="G185" i="1" s="1"/>
  <c r="F186" i="1"/>
  <c r="G199" i="1"/>
  <c r="G200" i="1" s="1"/>
  <c r="G201" i="1" s="1"/>
  <c r="G202" i="1" s="1"/>
  <c r="G203" i="1" s="1"/>
  <c r="G204" i="1" s="1"/>
  <c r="G205" i="1" s="1"/>
  <c r="G206" i="1" s="1"/>
  <c r="F207" i="1"/>
  <c r="F171" i="1"/>
</calcChain>
</file>

<file path=xl/sharedStrings.xml><?xml version="1.0" encoding="utf-8"?>
<sst xmlns="http://schemas.openxmlformats.org/spreadsheetml/2006/main" count="319" uniqueCount="117">
  <si>
    <t>tl;=j</t>
  </si>
  <si>
    <t>ixLHd;h</t>
  </si>
  <si>
    <t>m%;sY;h</t>
  </si>
  <si>
    <t>j,x.= m%;sY;h</t>
  </si>
  <si>
    <t>iuqÉÑ; m%;sY;h</t>
  </si>
  <si>
    <t>fjk;a</t>
  </si>
  <si>
    <t>දිස්ත්‍රික්කය</t>
  </si>
  <si>
    <t>ඉගෙනුම ලබන පාසල</t>
  </si>
  <si>
    <t>ජපන් භාෂාව හදාරනු ලබන්නේ,</t>
  </si>
  <si>
    <t>අධ්‍යාපන මට්ටම</t>
  </si>
  <si>
    <t>ඔබේ පාසල අයත් වන්නේ,</t>
  </si>
  <si>
    <t>ඔබේ පාසලෙහි ස්වභාවය,</t>
  </si>
  <si>
    <t>ශ්‍රී ලාංකේය අධ්‍යාපන ක්‍රමයේ සංවර්ධනය සමඟ පාසල් අධ්‍යාපනය සඳහා විදේශ භාෂා හඳුන්වා දීම,</t>
  </si>
  <si>
    <t>සුදුසුයි නම් එයට හේතුව?</t>
  </si>
  <si>
    <t>නුසුදුසුයි නම් එයට හේතුව?</t>
  </si>
  <si>
    <t>පාසල් අධ්‍යාපනය සඳහා හඳුන්වා දුන් විදේශ භාෂා අතුරින් ඔබ හැදැරීමට ප්‍රිය කරන විෂයන්,</t>
  </si>
  <si>
    <t>ඔබ ජපන් භාෂා අධ්‍යයන විෂය, විෂය ඒකකයක් ලෙස ඉගෙනීමට තෝරා ගන්නා ලද්දේ ඇයි?</t>
  </si>
  <si>
    <t>ඔබ පාසලේදී ජපන් භාෂා අධ්‍යන විෂය ඉගෙන ගැනීමේදී ලැබෙන දැනුම</t>
  </si>
  <si>
    <t>ජපන් භාෂා විෂය අධ්‍යයනය සඳහා පාසල තුළ ක්‍රියාත්මක වන වැඩසටහන් මොනවාද?</t>
  </si>
  <si>
    <t>ජපන් භාෂාව ශ්‍රී ලාංකේය අධ්‍යාපනය සංවර්ධනයට,</t>
  </si>
  <si>
    <t>ජපන් භාෂාව තුළින් ශ්‍රී ලාංකේය අධ්‍යාපනය සංවර්ධනයට හේතු වූවාද?</t>
  </si>
  <si>
    <t>ජපන් භාෂා අධ්‍යාපනය ශ්‍රී ලංකාව තුළ පවතින බව ඔබ දන්නවාද?</t>
  </si>
  <si>
    <t>ශ්‍රී ලංකාවේ තිරසාර සංවර්ධනය සඳහා ජපන් භාෂා අධ්‍යාපනය වැදගත් යැයි ඔබ සිතනවාද?</t>
  </si>
  <si>
    <t>ශ්‍රී ලංකාවේ අධ්‍යාපන ක්‍රමය තුළ ජපන් භාෂා අධ්‍යාපනයේ ධනාත්මක බලපෑමක් ඔබ පෞද්ගලිකව දැක තිබේද?</t>
  </si>
  <si>
    <t>ජපන් භාෂාව ඉගෙන ගැනීමට ඔබව පෙලඹවූයේ කුමක්ද?</t>
  </si>
  <si>
    <t>ජපන් භාෂාව ඉගෙන ගැනීමට ඔබ කෙතරම් උනන්දුද?</t>
  </si>
  <si>
    <t>ජපන් භාෂාව ඉගෙනීමෙන් ශ්‍රී ලංකාවේ රැකියා අවස්ථා වැඩි දියුණු වේ යැයි ඔබ විශ්වාස කරනවාද?</t>
  </si>
  <si>
    <t>වයස</t>
  </si>
  <si>
    <t>ස්ත්‍රී/පුරුෂ භාවය</t>
  </si>
  <si>
    <t>පළාත</t>
  </si>
  <si>
    <t>Tõ</t>
  </si>
  <si>
    <t>ke;</t>
  </si>
  <si>
    <t>wjqreÿ 16g wvq</t>
  </si>
  <si>
    <t>wjqreÿ 16;a - 18;a w;r</t>
  </si>
  <si>
    <t>wjqreÿ 18;a - 21;a w;r</t>
  </si>
  <si>
    <t>wjqreÿ 21g jeä</t>
  </si>
  <si>
    <t>mqreI</t>
  </si>
  <si>
    <t>ia;%S</t>
  </si>
  <si>
    <t>ol=K</t>
  </si>
  <si>
    <t>niakdysr</t>
  </si>
  <si>
    <t>jhU</t>
  </si>
  <si>
    <t>l=reKE.,</t>
  </si>
  <si>
    <t>fld&lt;U</t>
  </si>
  <si>
    <t>.d,a,</t>
  </si>
  <si>
    <t>lE.,a, nd,sld úoHd,h</t>
  </si>
  <si>
    <t>l=reKE., u,shfoaj nd,sld úoHd,h</t>
  </si>
  <si>
    <t>l=,shdmsáh cd;sl mdi,</t>
  </si>
  <si>
    <t>l=,shdmsáh idrkd;a uyd úoHd,h</t>
  </si>
  <si>
    <t>fld&lt;U úYdLd úoHd,h</t>
  </si>
  <si>
    <t>.d,a, ckdêm;s nd,sld úoHd,h</t>
  </si>
  <si>
    <t>kdrïu, uhqrmdo cd;sl mdi,</t>
  </si>
  <si>
    <t>jhU rdclSh úoHd,h</t>
  </si>
  <si>
    <t>i¾ fcdaka fld;,dj, uyd úoHd,h</t>
  </si>
  <si>
    <t>i¾ fcdaka fld;,dj, úoHd,h</t>
  </si>
  <si>
    <t>fydaud.u uyskao rdcmlaI úoHd,h</t>
  </si>
  <si>
    <t>idudkH fm&lt;</t>
  </si>
  <si>
    <t>Wiia fm&lt;</t>
  </si>
  <si>
    <t>10 fYa‚h ^idudkH fm&lt;&amp;</t>
  </si>
  <si>
    <t>11 fYa‚h ^idudkH fm&lt;&amp;</t>
  </si>
  <si>
    <t>12 fYa‚h ^Wiia fm&lt;&amp;</t>
  </si>
  <si>
    <t>13 fYa‚h ^Wiia fm&lt;&amp;</t>
  </si>
  <si>
    <t>kd.ßl</t>
  </si>
  <si>
    <t>w¾O kd.ßl</t>
  </si>
  <si>
    <t>.%dóh</t>
  </si>
  <si>
    <t>m%d:ñl</t>
  </si>
  <si>
    <t>lksIaG</t>
  </si>
  <si>
    <t>uyd úoHd,</t>
  </si>
  <si>
    <t>uOH uyd úoHd,</t>
  </si>
  <si>
    <t>kfjdaoH</t>
  </si>
  <si>
    <t>cd;sl mdi,a</t>
  </si>
  <si>
    <t>iqÿiqhs</t>
  </si>
  <si>
    <t>kqiqÿiqhs</t>
  </si>
  <si>
    <t>lsj fkdyel</t>
  </si>
  <si>
    <t>woyila ke;</t>
  </si>
  <si>
    <t>rfgys ixj¾Okh i|yd</t>
  </si>
  <si>
    <t>úfoaY.; ùu i|yd</t>
  </si>
  <si>
    <t>wkd.; /lshdjla ,nd .ekSu i|yd</t>
  </si>
  <si>
    <t>úYaj úoHd, jrï ,nd.ekSug by&lt; lvhsï ,l=Kq ,nd.ekSu i|yd</t>
  </si>
  <si>
    <t>kjH ixialD;shla mj;ajd .ekSu i|yd</t>
  </si>
  <si>
    <t>úfoaY NdId yeoeÍu ;=&lt;ska wu;r NdIdjla yeoEßh yelsh'</t>
  </si>
  <si>
    <t>iajfoaYsl NdIdjg ysñjákdlu wvq ùu ksid</t>
  </si>
  <si>
    <t>Í ,xldfõ iEu mdi,luúfoaY NdId fkd;sîu ksid</t>
  </si>
  <si>
    <t>úfoaY NdIdjka yeoEÍugmyiqlï fkd;sîu ksid</t>
  </si>
  <si>
    <t>,xldj ;=&lt; nyq, jYfhka úfoaY NdIdjka Ndú; fkdùu ksid</t>
  </si>
  <si>
    <t>Ök NdIdj</t>
  </si>
  <si>
    <t>cmka NdIdj</t>
  </si>
  <si>
    <t>c¾uka NdIdj</t>
  </si>
  <si>
    <t>reishdkq NdIdj</t>
  </si>
  <si>
    <t>yskaÈ NdIdj</t>
  </si>
  <si>
    <t>fldßhka NdIdj</t>
  </si>
  <si>
    <t>úIhg mj;sk leue;a; ksid</t>
  </si>
  <si>
    <t>fndfyda isiqka m%udKhlaúIh yodrk ksid</t>
  </si>
  <si>
    <t>úIfhys mj;sk ld,Sk njksid</t>
  </si>
  <si>
    <t>cmdkfha wOHdmkh ,nd.ekSu i|yd</t>
  </si>
  <si>
    <t>by; ish,a,u</t>
  </si>
  <si>
    <t>kHdhd;aul oekqu muKla ,efnhs'</t>
  </si>
  <si>
    <t>m%dfhda.sl oekqu muKla ,efnhs'</t>
  </si>
  <si>
    <t>kHdhd;aul iy m%dfhda.sl ,enQoekqu ,efnhs</t>
  </si>
  <si>
    <t>foaYk</t>
  </si>
  <si>
    <t>iïuka;%K</t>
  </si>
  <si>
    <t>jevuq¿</t>
  </si>
  <si>
    <t>NdId lj</t>
  </si>
  <si>
    <t>NdId Èk</t>
  </si>
  <si>
    <t>odhl fjhs</t>
  </si>
  <si>
    <t>;rula odhl fjhs</t>
  </si>
  <si>
    <t>odhl fkdfjhs</t>
  </si>
  <si>
    <t>ixj¾Ok wruqKq lrd &lt;Õd ùugcmka wOHdmkh NdIdj ;=&lt;ska,eîu</t>
  </si>
  <si>
    <t>cmka NdIdjg we;sreÑl;ajh</t>
  </si>
  <si>
    <t>cmka NdId kdgH i|yd we;sleue;a;</t>
  </si>
  <si>
    <t>úfoaYSh NdIdjla yeoeÍfïwjYH;dj</t>
  </si>
  <si>
    <t>úYajõoHd, jrï ,eîug by&lt; ,l=Kla ,nd .ekSfï wjYH;dj</t>
  </si>
  <si>
    <t>cmka NdId kdgH weiqßka</t>
  </si>
  <si>
    <t>Wkkaÿhs</t>
  </si>
  <si>
    <t>fndfyda Wkkaÿhs</t>
  </si>
  <si>
    <t>;rula Wkkaÿhs</t>
  </si>
  <si>
    <t>Wkkaÿ fkdfõ</t>
  </si>
  <si>
    <t>fndfyda Wkkÿhs'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</si>
</sst>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b/>
      <sz val="11"/>
      <color rgb="FF010205"/>
      <name val="Arial Bold"/>
      <family val="2"/>
    </font>
    <font>
      <sz val="9"/>
      <color rgb="FF010205"/>
      <name val="Arial"/>
      <family val="2"/>
    </font>
    <font>
      <b/>
      <sz val="12"/>
      <color theme="1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5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1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2" xfId="29" applyNumberFormat="1" applyFont="1" applyBorder="1" applyAlignment="1">
      <alignment horizontal="right" vertical="top"/>
    </xf>
    <xf numFmtId="164" fontId="3" fillId="0" borderId="15" xfId="34" applyNumberFormat="1" applyFont="1" applyBorder="1" applyAlignment="1">
      <alignment horizontal="right" vertical="top"/>
    </xf>
    <xf numFmtId="165" fontId="3" fillId="0" borderId="16" xfId="35" applyNumberFormat="1" applyFont="1" applyBorder="1" applyAlignment="1">
      <alignment horizontal="right" vertical="top"/>
    </xf>
    <xf numFmtId="165" fontId="3" fillId="0" borderId="17" xfId="36" applyNumberFormat="1" applyFont="1" applyBorder="1" applyAlignment="1">
      <alignment horizontal="right" vertical="top"/>
    </xf>
    <xf numFmtId="165" fontId="3" fillId="0" borderId="13" xfId="37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10" xfId="25" applyFont="1" applyBorder="1" applyAlignment="1">
      <alignment horizontal="left" vertical="top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1" xfId="34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4" fontId="3" fillId="0" borderId="23" xfId="34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vertical="center" wrapText="1"/>
    </xf>
    <xf numFmtId="0" fontId="2" fillId="0" borderId="2" xfId="4" applyFont="1" applyBorder="1" applyAlignment="1">
      <alignment vertical="center" wrapText="1"/>
    </xf>
    <xf numFmtId="0" fontId="2" fillId="0" borderId="3" xfId="5" applyFont="1" applyBorder="1" applyAlignment="1">
      <alignment vertical="center" wrapText="1"/>
    </xf>
    <xf numFmtId="164" fontId="8" fillId="0" borderId="11" xfId="43" applyNumberFormat="1" applyFont="1" applyBorder="1" applyAlignment="1">
      <alignment horizontal="right" vertical="top"/>
    </xf>
    <xf numFmtId="165" fontId="8" fillId="0" borderId="24" xfId="44" applyNumberFormat="1" applyFont="1" applyBorder="1" applyAlignment="1">
      <alignment horizontal="right" vertical="top"/>
    </xf>
    <xf numFmtId="165" fontId="8" fillId="0" borderId="25" xfId="45" applyNumberFormat="1" applyFont="1" applyBorder="1" applyAlignment="1">
      <alignment horizontal="right" vertical="top"/>
    </xf>
    <xf numFmtId="164" fontId="8" fillId="0" borderId="15" xfId="47" applyNumberFormat="1" applyFont="1" applyBorder="1" applyAlignment="1">
      <alignment horizontal="right" vertical="top"/>
    </xf>
    <xf numFmtId="165" fontId="8" fillId="0" borderId="16" xfId="48" applyNumberFormat="1" applyFont="1" applyBorder="1" applyAlignment="1">
      <alignment horizontal="right" vertical="top"/>
    </xf>
    <xf numFmtId="165" fontId="8" fillId="0" borderId="17" xfId="49" applyNumberFormat="1" applyFont="1" applyBorder="1" applyAlignment="1">
      <alignment horizontal="right" vertical="top"/>
    </xf>
    <xf numFmtId="164" fontId="3" fillId="0" borderId="11" xfId="43" applyNumberFormat="1" applyFont="1" applyBorder="1" applyAlignment="1">
      <alignment horizontal="right" vertical="top"/>
    </xf>
    <xf numFmtId="165" fontId="3" fillId="0" borderId="24" xfId="44" applyNumberFormat="1" applyFont="1" applyBorder="1" applyAlignment="1">
      <alignment horizontal="right" vertical="top"/>
    </xf>
    <xf numFmtId="165" fontId="3" fillId="0" borderId="25" xfId="45" applyNumberFormat="1" applyFont="1" applyBorder="1" applyAlignment="1">
      <alignment horizontal="right" vertical="top"/>
    </xf>
    <xf numFmtId="164" fontId="3" fillId="0" borderId="15" xfId="47" applyNumberFormat="1" applyFont="1" applyBorder="1" applyAlignment="1">
      <alignment horizontal="right" vertical="top"/>
    </xf>
    <xf numFmtId="165" fontId="3" fillId="0" borderId="16" xfId="48" applyNumberFormat="1" applyFont="1" applyBorder="1" applyAlignment="1">
      <alignment horizontal="right" vertical="top"/>
    </xf>
    <xf numFmtId="165" fontId="3" fillId="0" borderId="17" xfId="49" applyNumberFormat="1" applyFont="1" applyBorder="1" applyAlignment="1">
      <alignment horizontal="right" vertical="top"/>
    </xf>
    <xf numFmtId="164" fontId="3" fillId="0" borderId="12" xfId="51" applyNumberFormat="1" applyFont="1" applyBorder="1" applyAlignment="1">
      <alignment horizontal="right" vertical="top"/>
    </xf>
    <xf numFmtId="165" fontId="3" fillId="0" borderId="13" xfId="52" applyNumberFormat="1" applyFont="1" applyBorder="1" applyAlignment="1">
      <alignment horizontal="right" vertical="top"/>
    </xf>
    <xf numFmtId="0" fontId="3" fillId="0" borderId="14" xfId="53" applyFont="1" applyBorder="1" applyAlignment="1">
      <alignment horizontal="left" vertical="top" wrapText="1"/>
    </xf>
    <xf numFmtId="165" fontId="3" fillId="0" borderId="15" xfId="35" applyNumberFormat="1" applyFont="1" applyBorder="1" applyAlignment="1">
      <alignment horizontal="right" vertical="top"/>
    </xf>
    <xf numFmtId="164" fontId="8" fillId="0" borderId="21" xfId="47" applyNumberFormat="1" applyFont="1" applyBorder="1" applyAlignment="1">
      <alignment horizontal="right" vertical="top"/>
    </xf>
    <xf numFmtId="164" fontId="8" fillId="0" borderId="23" xfId="43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164" fontId="8" fillId="0" borderId="28" xfId="54" applyNumberFormat="1" applyFont="1" applyBorder="1" applyAlignment="1">
      <alignment horizontal="right" vertical="top"/>
    </xf>
    <xf numFmtId="0" fontId="9" fillId="0" borderId="2" xfId="4" applyFont="1" applyBorder="1" applyAlignment="1">
      <alignment vertical="center" wrapText="1"/>
    </xf>
    <xf numFmtId="0" fontId="5" fillId="0" borderId="10" xfId="42" applyFont="1" applyBorder="1" applyAlignment="1">
      <alignment horizontal="left" vertical="top" wrapText="1"/>
    </xf>
    <xf numFmtId="0" fontId="5" fillId="0" borderId="4" xfId="46" applyFont="1" applyBorder="1" applyAlignment="1">
      <alignment horizontal="left" vertical="top" wrapText="1"/>
    </xf>
    <xf numFmtId="0" fontId="10" fillId="0" borderId="0" xfId="0" applyFont="1"/>
    <xf numFmtId="0" fontId="7" fillId="0" borderId="3" xfId="39" applyFont="1" applyAlignment="1">
      <alignment horizontal="center" vertical="center" wrapText="1"/>
    </xf>
    <xf numFmtId="0" fontId="7" fillId="0" borderId="3" xfId="40" applyFont="1" applyAlignment="1">
      <alignment horizontal="center" vertical="center" wrapText="1"/>
    </xf>
    <xf numFmtId="0" fontId="7" fillId="0" borderId="3" xfId="41" applyFont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</cellXfs>
  <cellStyles count="55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58656454" xfId="40" xr:uid="{9D8C6E39-3DBD-41A1-A9EC-9C10D3BE1EC4}"/>
    <cellStyle name="style1687458656533" xfId="41" xr:uid="{D2C7383A-9CA2-45FC-BB6D-1B7BC1E47C51}"/>
    <cellStyle name="style1687458656607" xfId="39" xr:uid="{E437905C-6320-4A45-901E-6F88415E1955}"/>
    <cellStyle name="style1687458656912" xfId="46" xr:uid="{3302FE24-CE4F-412E-B624-1AB67C23B56C}"/>
    <cellStyle name="style1687458657067" xfId="50" xr:uid="{C8520D24-B819-4E93-9DB7-8F073ADAC902}"/>
    <cellStyle name="style1687458658215" xfId="42" xr:uid="{803CAC14-3ED2-404B-A615-DF96EC369673}"/>
    <cellStyle name="style1687458658298" xfId="43" xr:uid="{6DA90FB5-64EB-4E36-A8EC-E3692E5AB18B}"/>
    <cellStyle name="style1687458658528" xfId="51" xr:uid="{4296EA0C-999F-4353-AFD9-A0D0C4B8CF7B}"/>
    <cellStyle name="style1687458658763" xfId="44" xr:uid="{DC38C879-0D86-4E32-B389-BA989EBC7CDC}"/>
    <cellStyle name="style1687458658826" xfId="45" xr:uid="{0CE25961-B8CE-443C-A7C6-7CF489B6C2CF}"/>
    <cellStyle name="style1687458658891" xfId="47" xr:uid="{5E0D825F-9A66-48FC-8EF2-C3A0B28E78E4}"/>
    <cellStyle name="style1687458658977" xfId="48" xr:uid="{E86DAD99-AFAE-43AF-9F82-D048CCD5E4EC}"/>
    <cellStyle name="style1687458659064" xfId="49" xr:uid="{D93EEE9E-D10C-45A6-9F04-344F51A5B2AF}"/>
    <cellStyle name="style1687458659165" xfId="52" xr:uid="{8572B971-7D5A-4A78-890A-EACA965A86E3}"/>
    <cellStyle name="style1687458659223" xfId="53" xr:uid="{166C28A0-65F5-4DAC-90E1-2957125B0017}"/>
    <cellStyle name="style1687458659567" xfId="54" xr:uid="{A51F6742-6062-4864-986E-C9A9DDB7C0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Sheet1!$C$10:$C$13</c:f>
              <c:strCache>
                <c:ptCount val="4"/>
                <c:pt idx="0">
                  <c:v>wjqreÿ 16g wvq</c:v>
                </c:pt>
                <c:pt idx="1">
                  <c:v>wjqreÿ 16;a - 18;a w;r</c:v>
                </c:pt>
                <c:pt idx="2">
                  <c:v>wjqreÿ 18;a - 21;a w;r</c:v>
                </c:pt>
                <c:pt idx="3">
                  <c:v>wjqreÿ 21g jeä</c:v>
                </c:pt>
              </c:strCache>
            </c:strRef>
          </c:cat>
          <c:val>
            <c:numRef>
              <c:f>Sheet1!$D$10:$D$13</c:f>
              <c:numCache>
                <c:formatCode>###0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30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Sheet1!$C$86:$C$96</c:f>
              <c:strCache>
                <c:ptCount val="11"/>
                <c:pt idx="0">
                  <c:v>lE.,a, nd,sld úoHd,h</c:v>
                </c:pt>
                <c:pt idx="1">
                  <c:v>l=reKE., u,shfoaj nd,sld úoHd,h</c:v>
                </c:pt>
                <c:pt idx="2">
                  <c:v>l=,shdmsáh cd;sl mdi,</c:v>
                </c:pt>
                <c:pt idx="3">
                  <c:v>l=,shdmsáh idrkd;a uyd úoHd,h</c:v>
                </c:pt>
                <c:pt idx="4">
                  <c:v>fld&lt;U úYdLd úoHd,h</c:v>
                </c:pt>
                <c:pt idx="5">
                  <c:v>.d,a, ckdêm;s nd,sld úoHd,h</c:v>
                </c:pt>
                <c:pt idx="6">
                  <c:v>kdrïu, uhqrmdo cd;sl mdi,</c:v>
                </c:pt>
                <c:pt idx="7">
                  <c:v>jhU rdclSh úoHd,h</c:v>
                </c:pt>
                <c:pt idx="8">
                  <c:v>i¾ fcdaka fld;,dj, uyd úoHd,h</c:v>
                </c:pt>
                <c:pt idx="9">
                  <c:v>i¾ fcdaka fld;,dj, úoHd,h</c:v>
                </c:pt>
                <c:pt idx="10">
                  <c:v>fydaud.u uyskao rdcmlaI úoHd,h</c:v>
                </c:pt>
              </c:strCache>
            </c:strRef>
          </c:cat>
          <c:val>
            <c:numRef>
              <c:f>Sheet1!$D$86:$D$96</c:f>
              <c:numCache>
                <c:formatCode>###0</c:formatCode>
                <c:ptCount val="11"/>
                <c:pt idx="0">
                  <c:v>18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15</c:v>
                </c:pt>
                <c:pt idx="5">
                  <c:v>5</c:v>
                </c:pt>
                <c:pt idx="6">
                  <c:v>11</c:v>
                </c:pt>
                <c:pt idx="7">
                  <c:v>26</c:v>
                </c:pt>
                <c:pt idx="8">
                  <c:v>10</c:v>
                </c:pt>
                <c:pt idx="9">
                  <c:v>6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Sheet1!$C$109:$C$110</c:f>
              <c:strCache>
                <c:ptCount val="2"/>
                <c:pt idx="0">
                  <c:v>idudkH fm&lt;</c:v>
                </c:pt>
                <c:pt idx="1">
                  <c:v>Wiia fm&lt;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31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Sheet1!$C$109:$C$110</c:f>
              <c:strCache>
                <c:ptCount val="2"/>
                <c:pt idx="0">
                  <c:v>idudkH fm&lt;</c:v>
                </c:pt>
                <c:pt idx="1">
                  <c:v>Wiia fm&lt;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31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Sheet1!$C$128:$C$131</c:f>
              <c:strCache>
                <c:ptCount val="4"/>
                <c:pt idx="0">
                  <c:v>10 fYa‚h ^idudkH fm&lt;&amp;</c:v>
                </c:pt>
                <c:pt idx="1">
                  <c:v>11 fYa‚h ^idudkH fm&lt;&amp;</c:v>
                </c:pt>
                <c:pt idx="2">
                  <c:v>12 fYa‚h ^Wiia fm&lt;&amp;</c:v>
                </c:pt>
                <c:pt idx="3">
                  <c:v>13 fYa‚h ^Wiia fm&lt;&amp;</c:v>
                </c:pt>
              </c:strCache>
            </c:strRef>
          </c:cat>
          <c:val>
            <c:numRef>
              <c:f>Sheet1!$D$128:$D$131</c:f>
              <c:numCache>
                <c:formatCode>###0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26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C-4F28-A14F-4CB78EF1CA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C-4F28-A14F-4CB78EF1CA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52-4223-BCA1-FD4E381B5292}"/>
              </c:ext>
            </c:extLst>
          </c:dPt>
          <c:cat>
            <c:strRef>
              <c:f>Sheet1!$C$128:$C$131</c:f>
              <c:strCache>
                <c:ptCount val="4"/>
                <c:pt idx="0">
                  <c:v>10 fYa‚h ^idudkH fm&lt;&amp;</c:v>
                </c:pt>
                <c:pt idx="1">
                  <c:v>11 fYa‚h ^idudkH fm&lt;&amp;</c:v>
                </c:pt>
                <c:pt idx="2">
                  <c:v>12 fYa‚h ^Wiia fm&lt;&amp;</c:v>
                </c:pt>
                <c:pt idx="3">
                  <c:v>13 fYa‚h ^Wiia fm&lt;&amp;</c:v>
                </c:pt>
              </c:strCache>
            </c:strRef>
          </c:cat>
          <c:val>
            <c:numRef>
              <c:f>Sheet1!$D$128:$D$131</c:f>
              <c:numCache>
                <c:formatCode>###0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26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Sheet1!$C$146:$C$149</c:f>
              <c:strCache>
                <c:ptCount val="4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  <c:pt idx="3">
                  <c:v>fjk;a</c:v>
                </c:pt>
              </c:strCache>
            </c:strRef>
          </c:cat>
          <c:val>
            <c:numRef>
              <c:f>Sheet1!$D$146:$D$149</c:f>
              <c:numCache>
                <c:formatCode>###0</c:formatCode>
                <c:ptCount val="4"/>
                <c:pt idx="0">
                  <c:v>122</c:v>
                </c:pt>
                <c:pt idx="1">
                  <c:v>23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F2-4AFF-89B5-4782E0AEC86F}"/>
              </c:ext>
            </c:extLst>
          </c:dPt>
          <c:cat>
            <c:strRef>
              <c:f>Sheet1!$C$146:$C$149</c:f>
              <c:strCache>
                <c:ptCount val="4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  <c:pt idx="3">
                  <c:v>fjk;a</c:v>
                </c:pt>
              </c:strCache>
            </c:strRef>
          </c:cat>
          <c:val>
            <c:numRef>
              <c:f>Sheet1!$D$146:$D$149</c:f>
              <c:numCache>
                <c:formatCode>###0</c:formatCode>
                <c:ptCount val="4"/>
                <c:pt idx="0">
                  <c:v>122</c:v>
                </c:pt>
                <c:pt idx="1">
                  <c:v>23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Sheet1!$C$165:$C$170</c:f>
              <c:strCache>
                <c:ptCount val="6"/>
                <c:pt idx="0">
                  <c:v>m%d:ñl</c:v>
                </c:pt>
                <c:pt idx="1">
                  <c:v>lksIaG</c:v>
                </c:pt>
                <c:pt idx="2">
                  <c:v>uyd úoHd,</c:v>
                </c:pt>
                <c:pt idx="3">
                  <c:v>uOH uyd úoHd,</c:v>
                </c:pt>
                <c:pt idx="4">
                  <c:v>kfjdaoH</c:v>
                </c:pt>
                <c:pt idx="5">
                  <c:v>cd;sl mdi,a</c:v>
                </c:pt>
              </c:strCache>
            </c:strRef>
          </c:cat>
          <c:val>
            <c:numRef>
              <c:f>Sheet1!$D$165:$D$170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35</c:v>
                </c:pt>
                <c:pt idx="4">
                  <c:v>20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Sheet1!$C$199:$C$206</c:f>
              <c:strCache>
                <c:ptCount val="8"/>
                <c:pt idx="0">
                  <c:v>rfgys ixj¾Okh i|yd</c:v>
                </c:pt>
                <c:pt idx="1">
                  <c:v>úfoaY.; ùu i|yd</c:v>
                </c:pt>
                <c:pt idx="2">
                  <c:v>wkd.; /lshdjla ,nd .ekSu i|yd</c:v>
                </c:pt>
                <c:pt idx="3">
                  <c:v>úYaj úoHd, jrï ,nd.ekSug by&lt; lvhsï ,l=Kq ,nd.ekSu i|yd</c:v>
                </c:pt>
                <c:pt idx="4">
                  <c:v>kjH ixialD;shla mj;ajd .ekSu i|yd</c:v>
                </c:pt>
                <c:pt idx="5">
                  <c:v>fjk;a</c:v>
                </c:pt>
                <c:pt idx="6">
                  <c:v>kqiqÿiqhs</c:v>
                </c:pt>
                <c:pt idx="7">
                  <c:v>úfoaY NdId yeoeÍu ;=&lt;ska wu;r NdIdjla yeoEßh yelsh'</c:v>
                </c:pt>
              </c:strCache>
            </c:strRef>
          </c:cat>
          <c:val>
            <c:numRef>
              <c:f>Sheet1!$D$199:$D$206</c:f>
              <c:numCache>
                <c:formatCode>###0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105</c:v>
                </c:pt>
                <c:pt idx="3">
                  <c:v>50</c:v>
                </c:pt>
                <c:pt idx="4">
                  <c:v>40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54-4349-86A3-444BC68EA2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54-4349-86A3-444BC68EA2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54-4349-86A3-444BC68EA2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54-4349-86A3-444BC68EA2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54-4349-86A3-444BC68EA24F}"/>
              </c:ext>
            </c:extLst>
          </c:dPt>
          <c:cat>
            <c:strRef>
              <c:f>Sheet1!$C$199:$C$206</c:f>
              <c:strCache>
                <c:ptCount val="8"/>
                <c:pt idx="0">
                  <c:v>rfgys ixj¾Okh i|yd</c:v>
                </c:pt>
                <c:pt idx="1">
                  <c:v>úfoaY.; ùu i|yd</c:v>
                </c:pt>
                <c:pt idx="2">
                  <c:v>wkd.; /lshdjla ,nd .ekSu i|yd</c:v>
                </c:pt>
                <c:pt idx="3">
                  <c:v>úYaj úoHd, jrï ,nd.ekSug by&lt; lvhsï ,l=Kq ,nd.ekSu i|yd</c:v>
                </c:pt>
                <c:pt idx="4">
                  <c:v>kjH ixialD;shla mj;ajd .ekSu i|yd</c:v>
                </c:pt>
                <c:pt idx="5">
                  <c:v>fjk;a</c:v>
                </c:pt>
                <c:pt idx="6">
                  <c:v>kqiqÿiqhs</c:v>
                </c:pt>
                <c:pt idx="7">
                  <c:v>úfoaY NdId yeoeÍu ;=&lt;ska wu;r NdIdjla yeoEßh yelsh'</c:v>
                </c:pt>
              </c:strCache>
            </c:strRef>
          </c:cat>
          <c:val>
            <c:numRef>
              <c:f>Sheet1!$D$199:$D$206</c:f>
              <c:numCache>
                <c:formatCode>###0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105</c:v>
                </c:pt>
                <c:pt idx="3">
                  <c:v>50</c:v>
                </c:pt>
                <c:pt idx="4">
                  <c:v>40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84-4166-8177-E931F31482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84-4166-8177-E931F31482BB}"/>
              </c:ext>
            </c:extLst>
          </c:dPt>
          <c:cat>
            <c:strRef>
              <c:f>Sheet1!$C$10:$C$13</c:f>
              <c:strCache>
                <c:ptCount val="4"/>
                <c:pt idx="0">
                  <c:v>wjqreÿ 16g wvq</c:v>
                </c:pt>
                <c:pt idx="1">
                  <c:v>wjqreÿ 16;a - 18;a w;r</c:v>
                </c:pt>
                <c:pt idx="2">
                  <c:v>wjqreÿ 18;a - 21;a w;r</c:v>
                </c:pt>
                <c:pt idx="3">
                  <c:v>wjqreÿ 21g jeä</c:v>
                </c:pt>
              </c:strCache>
            </c:strRef>
          </c:cat>
          <c:val>
            <c:numRef>
              <c:f>Sheet1!$D$10:$D$13</c:f>
              <c:numCache>
                <c:formatCode>###0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30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Sheet1!$C$227:$C$232</c:f>
              <c:strCache>
                <c:ptCount val="6"/>
                <c:pt idx="0">
                  <c:v>iajfoaYsl NdIdjg ysñjákdlu wvq ùu ksid</c:v>
                </c:pt>
                <c:pt idx="1">
                  <c:v>Í ,xldfõ iEu mdi,luúfoaY NdId fkd;sîu ksid</c:v>
                </c:pt>
                <c:pt idx="2">
                  <c:v>úfoaY NdIdjka yeoEÍugmyiqlï fkd;sîu ksid</c:v>
                </c:pt>
                <c:pt idx="3">
                  <c:v>,xldj ;=&lt; nyq, jYfhka úfoaY NdIdjka Ndú; fkdùu ksid</c:v>
                </c:pt>
                <c:pt idx="4">
                  <c:v>fjk;a</c:v>
                </c:pt>
                <c:pt idx="5">
                  <c:v>iqÿiqhs</c:v>
                </c:pt>
              </c:strCache>
            </c:strRef>
          </c:cat>
          <c:val>
            <c:numRef>
              <c:f>Sheet1!$D$227:$D$232</c:f>
              <c:numCache>
                <c:formatCode>###0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F05-BA1A-E8A0A865A8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F-4F05-BA1A-E8A0A865A8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F05-BA1A-E8A0A865A877}"/>
              </c:ext>
            </c:extLst>
          </c:dPt>
          <c:cat>
            <c:strRef>
              <c:f>Sheet1!$C$227:$C$232</c:f>
              <c:strCache>
                <c:ptCount val="6"/>
                <c:pt idx="0">
                  <c:v>iajfoaYsl NdIdjg ysñjákdlu wvq ùu ksid</c:v>
                </c:pt>
                <c:pt idx="1">
                  <c:v>Í ,xldfõ iEu mdi,luúfoaY NdId fkd;sîu ksid</c:v>
                </c:pt>
                <c:pt idx="2">
                  <c:v>úfoaY NdIdjka yeoEÍugmyiqlï fkd;sîu ksid</c:v>
                </c:pt>
                <c:pt idx="3">
                  <c:v>,xldj ;=&lt; nyq, jYfhka úfoaY NdIdjka Ndú; fkdùu ksid</c:v>
                </c:pt>
                <c:pt idx="4">
                  <c:v>fjk;a</c:v>
                </c:pt>
                <c:pt idx="5">
                  <c:v>iqÿiqhs</c:v>
                </c:pt>
              </c:strCache>
            </c:strRef>
          </c:cat>
          <c:val>
            <c:numRef>
              <c:f>Sheet1!$D$227:$D$232</c:f>
              <c:numCache>
                <c:formatCode>###0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Sheet1!$C$247:$C$252</c:f>
              <c:strCache>
                <c:ptCount val="6"/>
                <c:pt idx="0">
                  <c:v>Ök NdIdj</c:v>
                </c:pt>
                <c:pt idx="1">
                  <c:v>cmka NdIdj</c:v>
                </c:pt>
                <c:pt idx="2">
                  <c:v>c¾uka NdIdj</c:v>
                </c:pt>
                <c:pt idx="3">
                  <c:v>reishdkq NdIdj</c:v>
                </c:pt>
                <c:pt idx="4">
                  <c:v>yskaÈ NdIdj</c:v>
                </c:pt>
                <c:pt idx="5">
                  <c:v>fldßhka NdIdj</c:v>
                </c:pt>
              </c:strCache>
            </c:strRef>
          </c:cat>
          <c:val>
            <c:numRef>
              <c:f>Sheet1!$D$247:$D$252</c:f>
              <c:numCache>
                <c:formatCode>###0</c:formatCode>
                <c:ptCount val="6"/>
                <c:pt idx="0">
                  <c:v>55</c:v>
                </c:pt>
                <c:pt idx="1">
                  <c:v>120</c:v>
                </c:pt>
                <c:pt idx="2">
                  <c:v>35</c:v>
                </c:pt>
                <c:pt idx="3">
                  <c:v>35</c:v>
                </c:pt>
                <c:pt idx="4">
                  <c:v>40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AA-4903-955B-B4134C6BF6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AA-4903-955B-B4134C6BF6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AA-4903-955B-B4134C6BF645}"/>
              </c:ext>
            </c:extLst>
          </c:dPt>
          <c:cat>
            <c:strRef>
              <c:f>Sheet1!$C$247:$C$252</c:f>
              <c:strCache>
                <c:ptCount val="6"/>
                <c:pt idx="0">
                  <c:v>Ök NdIdj</c:v>
                </c:pt>
                <c:pt idx="1">
                  <c:v>cmka NdIdj</c:v>
                </c:pt>
                <c:pt idx="2">
                  <c:v>c¾uka NdIdj</c:v>
                </c:pt>
                <c:pt idx="3">
                  <c:v>reishdkq NdIdj</c:v>
                </c:pt>
                <c:pt idx="4">
                  <c:v>yskaÈ NdIdj</c:v>
                </c:pt>
                <c:pt idx="5">
                  <c:v>fldßhka NdIdj</c:v>
                </c:pt>
              </c:strCache>
            </c:strRef>
          </c:cat>
          <c:val>
            <c:numRef>
              <c:f>Sheet1!$D$247:$D$252</c:f>
              <c:numCache>
                <c:formatCode>###0</c:formatCode>
                <c:ptCount val="6"/>
                <c:pt idx="0">
                  <c:v>55</c:v>
                </c:pt>
                <c:pt idx="1">
                  <c:v>120</c:v>
                </c:pt>
                <c:pt idx="2">
                  <c:v>35</c:v>
                </c:pt>
                <c:pt idx="3">
                  <c:v>35</c:v>
                </c:pt>
                <c:pt idx="4">
                  <c:v>40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Sheet1!$C$267:$C$272</c:f>
              <c:strCache>
                <c:ptCount val="6"/>
                <c:pt idx="0">
                  <c:v>úIhg mj;sk leue;a; ksid</c:v>
                </c:pt>
                <c:pt idx="1">
                  <c:v>fndfyda isiqka m%udKhlaúIh yodrk ksid</c:v>
                </c:pt>
                <c:pt idx="2">
                  <c:v>úIfhys mj;sk ld,Sk njksid</c:v>
                </c:pt>
                <c:pt idx="3">
                  <c:v>cmdkfha wOHdmkh ,nd.ekSu i|yd</c:v>
                </c:pt>
                <c:pt idx="4">
                  <c:v>by; ish,a,u</c:v>
                </c:pt>
                <c:pt idx="5">
                  <c:v>fjk;a</c:v>
                </c:pt>
              </c:strCache>
            </c:strRef>
          </c:cat>
          <c:val>
            <c:numRef>
              <c:f>Sheet1!$D$267:$D$272</c:f>
              <c:numCache>
                <c:formatCode>###0</c:formatCode>
                <c:ptCount val="6"/>
                <c:pt idx="0">
                  <c:v>90</c:v>
                </c:pt>
                <c:pt idx="1">
                  <c:v>20</c:v>
                </c:pt>
                <c:pt idx="2">
                  <c:v>75</c:v>
                </c:pt>
                <c:pt idx="3">
                  <c:v>65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D-403A-92C8-4F72885287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9D-403A-92C8-4F72885287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9D-403A-92C8-4F728852879A}"/>
              </c:ext>
            </c:extLst>
          </c:dPt>
          <c:cat>
            <c:strRef>
              <c:f>Sheet1!$C$267:$C$272</c:f>
              <c:strCache>
                <c:ptCount val="6"/>
                <c:pt idx="0">
                  <c:v>úIhg mj;sk leue;a; ksid</c:v>
                </c:pt>
                <c:pt idx="1">
                  <c:v>fndfyda isiqka m%udKhlaúIh yodrk ksid</c:v>
                </c:pt>
                <c:pt idx="2">
                  <c:v>úIfhys mj;sk ld,Sk njksid</c:v>
                </c:pt>
                <c:pt idx="3">
                  <c:v>cmdkfha wOHdmkh ,nd.ekSu i|yd</c:v>
                </c:pt>
                <c:pt idx="4">
                  <c:v>by; ish,a,u</c:v>
                </c:pt>
                <c:pt idx="5">
                  <c:v>fjk;a</c:v>
                </c:pt>
              </c:strCache>
            </c:strRef>
          </c:cat>
          <c:val>
            <c:numRef>
              <c:f>Sheet1!$D$267:$D$272</c:f>
              <c:numCache>
                <c:formatCode>###0</c:formatCode>
                <c:ptCount val="6"/>
                <c:pt idx="0">
                  <c:v>90</c:v>
                </c:pt>
                <c:pt idx="1">
                  <c:v>20</c:v>
                </c:pt>
                <c:pt idx="2">
                  <c:v>75</c:v>
                </c:pt>
                <c:pt idx="3">
                  <c:v>65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Sheet1!$C$287:$C$291</c:f>
              <c:strCache>
                <c:ptCount val="5"/>
                <c:pt idx="0">
                  <c:v>kHdhd;aul oekqu muKla ,efnhs'</c:v>
                </c:pt>
                <c:pt idx="1">
                  <c:v>m%dfhda.sl oekqu muKla ,efnhs'</c:v>
                </c:pt>
                <c:pt idx="2">
                  <c:v>kHdhd;aul iy m%dfhda.sl ,enQoekqu ,efnhs</c:v>
                </c:pt>
                <c:pt idx="3">
                  <c:v>lsj fkdyel</c:v>
                </c:pt>
                <c:pt idx="4">
                  <c:v>woyila ke;</c:v>
                </c:pt>
              </c:strCache>
            </c:strRef>
          </c:cat>
          <c:val>
            <c:numRef>
              <c:f>Sheet1!$D$287:$D$291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93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62-48C8-AF0E-AD2A001C75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62-48C8-AF0E-AD2A001C7528}"/>
              </c:ext>
            </c:extLst>
          </c:dPt>
          <c:cat>
            <c:strRef>
              <c:f>Sheet1!$C$287:$C$291</c:f>
              <c:strCache>
                <c:ptCount val="5"/>
                <c:pt idx="0">
                  <c:v>kHdhd;aul oekqu muKla ,efnhs'</c:v>
                </c:pt>
                <c:pt idx="1">
                  <c:v>m%dfhda.sl oekqu muKla ,efnhs'</c:v>
                </c:pt>
                <c:pt idx="2">
                  <c:v>kHdhd;aul iy m%dfhda.sl ,enQoekqu ,efnhs</c:v>
                </c:pt>
                <c:pt idx="3">
                  <c:v>lsj fkdyel</c:v>
                </c:pt>
                <c:pt idx="4">
                  <c:v>woyila ke;</c:v>
                </c:pt>
              </c:strCache>
            </c:strRef>
          </c:cat>
          <c:val>
            <c:numRef>
              <c:f>Sheet1!$D$287:$D$291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93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Sheet1!$C$307:$C$311</c:f>
              <c:strCache>
                <c:ptCount val="5"/>
                <c:pt idx="0">
                  <c:v>foaYk</c:v>
                </c:pt>
                <c:pt idx="1">
                  <c:v>iïuka;%K</c:v>
                </c:pt>
                <c:pt idx="2">
                  <c:v>jevuq¿</c:v>
                </c:pt>
                <c:pt idx="3">
                  <c:v>NdId lj</c:v>
                </c:pt>
                <c:pt idx="4">
                  <c:v>NdId Èk</c:v>
                </c:pt>
              </c:strCache>
            </c:strRef>
          </c:cat>
          <c:val>
            <c:numRef>
              <c:f>Sheet1!$D$307:$D$311</c:f>
              <c:numCache>
                <c:formatCode>###0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3-46EC-B6A7-61D4473A26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3-46EC-B6A7-61D4473A26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63-46EC-B6A7-61D4473A26B4}"/>
              </c:ext>
            </c:extLst>
          </c:dPt>
          <c:cat>
            <c:strRef>
              <c:f>Sheet1!$C$307:$C$311</c:f>
              <c:strCache>
                <c:ptCount val="5"/>
                <c:pt idx="0">
                  <c:v>foaYk</c:v>
                </c:pt>
                <c:pt idx="1">
                  <c:v>iïuka;%K</c:v>
                </c:pt>
                <c:pt idx="2">
                  <c:v>jevuq¿</c:v>
                </c:pt>
                <c:pt idx="3">
                  <c:v>NdId lj</c:v>
                </c:pt>
                <c:pt idx="4">
                  <c:v>NdId Èk</c:v>
                </c:pt>
              </c:strCache>
            </c:strRef>
          </c:cat>
          <c:val>
            <c:numRef>
              <c:f>Sheet1!$D$307:$D$311</c:f>
              <c:numCache>
                <c:formatCode>###0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Sheet1!$C$28:$C$29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Sheet1!$C$329:$C$333</c:f>
              <c:strCache>
                <c:ptCount val="5"/>
                <c:pt idx="0">
                  <c:v>odhl fjhs</c:v>
                </c:pt>
                <c:pt idx="1">
                  <c:v>;rula odhl fjhs</c:v>
                </c:pt>
                <c:pt idx="2">
                  <c:v>odhl fkdfjhs</c:v>
                </c:pt>
                <c:pt idx="3">
                  <c:v>lsj fkdyel</c:v>
                </c:pt>
                <c:pt idx="4">
                  <c:v>woyila ke;</c:v>
                </c:pt>
              </c:strCache>
            </c:strRef>
          </c:cat>
          <c:val>
            <c:numRef>
              <c:f>Sheet1!$D$329:$D$333</c:f>
              <c:numCache>
                <c:formatCode>###0</c:formatCode>
                <c:ptCount val="5"/>
                <c:pt idx="0">
                  <c:v>114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Sheet1!$C$329:$C$333</c:f>
              <c:strCache>
                <c:ptCount val="5"/>
                <c:pt idx="0">
                  <c:v>odhl fjhs</c:v>
                </c:pt>
                <c:pt idx="1">
                  <c:v>;rula odhl fjhs</c:v>
                </c:pt>
                <c:pt idx="2">
                  <c:v>odhl fkdfjhs</c:v>
                </c:pt>
                <c:pt idx="3">
                  <c:v>lsj fkdyel</c:v>
                </c:pt>
                <c:pt idx="4">
                  <c:v>woyila ke;</c:v>
                </c:pt>
              </c:strCache>
            </c:strRef>
          </c:cat>
          <c:val>
            <c:numRef>
              <c:f>Sheet1!$D$329:$D$333</c:f>
              <c:numCache>
                <c:formatCode>###0</c:formatCode>
                <c:ptCount val="5"/>
                <c:pt idx="0">
                  <c:v>114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Sheet1!$C$351:$C$352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Sheet1!$D$351:$D$352</c:f>
              <c:numCache>
                <c:formatCode>###0</c:formatCode>
                <c:ptCount val="2"/>
                <c:pt idx="0">
                  <c:v>130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Sheet1!$C$351:$C$352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Sheet1!$D$351:$D$352</c:f>
              <c:numCache>
                <c:formatCode>###0</c:formatCode>
                <c:ptCount val="2"/>
                <c:pt idx="0">
                  <c:v>130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Sheet1!$C$370:$C$371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Sheet1!$D$370:$D$371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Sheet1!$C$370:$C$371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Sheet1!$D$370:$D$371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Sheet1!$C$389:$C$391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ixj¾Ok wruqKq lrd &lt;Õd ùugcmka wOHdmkh NdIdj ;=&lt;ska,eîu</c:v>
                </c:pt>
              </c:strCache>
            </c:strRef>
          </c:cat>
          <c:val>
            <c:numRef>
              <c:f>Sheet1!$D$389:$D$391</c:f>
              <c:numCache>
                <c:formatCode>###0</c:formatCode>
                <c:ptCount val="3"/>
                <c:pt idx="0">
                  <c:v>139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Sheet1!$C$389:$C$391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ixj¾Ok wruqKq lrd &lt;Õd ùugcmka wOHdmkh NdIdj ;=&lt;ska,eîu</c:v>
                </c:pt>
              </c:strCache>
            </c:strRef>
          </c:cat>
          <c:val>
            <c:numRef>
              <c:f>Sheet1!$D$389:$D$391</c:f>
              <c:numCache>
                <c:formatCode>###0</c:formatCode>
                <c:ptCount val="3"/>
                <c:pt idx="0">
                  <c:v>139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Sheet1!$C$409:$C$410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Sheet1!$D$409:$D$410</c:f>
              <c:numCache>
                <c:formatCode>###0</c:formatCode>
                <c:ptCount val="2"/>
                <c:pt idx="0">
                  <c:v>145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Sheet1!$C$409:$C$410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Sheet1!$D$409:$D$410</c:f>
              <c:numCache>
                <c:formatCode>###0</c:formatCode>
                <c:ptCount val="2"/>
                <c:pt idx="0">
                  <c:v>145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Sheet1!$C$28:$C$29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Sheet1!$C$428:$C$433</c:f>
              <c:strCache>
                <c:ptCount val="6"/>
                <c:pt idx="0">
                  <c:v>cmka NdIdjg we;sreÑl;ajh</c:v>
                </c:pt>
                <c:pt idx="1">
                  <c:v>cmka NdId kdgH i|yd we;sleue;a;</c:v>
                </c:pt>
                <c:pt idx="2">
                  <c:v>úfoaYSh NdIdjla yeoeÍfïwjYH;dj</c:v>
                </c:pt>
                <c:pt idx="3">
                  <c:v>úYajõoHd, jrï ,eîug by&lt; ,l=Kla ,nd .ekSfï wjYH;dj</c:v>
                </c:pt>
                <c:pt idx="4">
                  <c:v>fjk;a</c:v>
                </c:pt>
                <c:pt idx="5">
                  <c:v>cmka NdId kdgH weiqßka</c:v>
                </c:pt>
              </c:strCache>
            </c:strRef>
          </c:cat>
          <c:val>
            <c:numRef>
              <c:f>Sheet1!$D$428:$D$433</c:f>
              <c:numCache>
                <c:formatCode>###0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100</c:v>
                </c:pt>
                <c:pt idx="3">
                  <c:v>55</c:v>
                </c:pt>
                <c:pt idx="4">
                  <c:v>69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24-4DDF-9E7E-8407B48696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24-4DDF-9E7E-8407B48696DE}"/>
              </c:ext>
            </c:extLst>
          </c:dPt>
          <c:cat>
            <c:strRef>
              <c:f>Sheet1!$C$428:$C$433</c:f>
              <c:strCache>
                <c:ptCount val="6"/>
                <c:pt idx="0">
                  <c:v>cmka NdIdjg we;sreÑl;ajh</c:v>
                </c:pt>
                <c:pt idx="1">
                  <c:v>cmka NdId kdgH i|yd we;sleue;a;</c:v>
                </c:pt>
                <c:pt idx="2">
                  <c:v>úfoaYSh NdIdjla yeoeÍfïwjYH;dj</c:v>
                </c:pt>
                <c:pt idx="3">
                  <c:v>úYajõoHd, jrï ,eîug by&lt; ,l=Kla ,nd .ekSfï wjYH;dj</c:v>
                </c:pt>
                <c:pt idx="4">
                  <c:v>fjk;a</c:v>
                </c:pt>
                <c:pt idx="5">
                  <c:v>cmka NdId kdgH weiqßka</c:v>
                </c:pt>
              </c:strCache>
            </c:strRef>
          </c:cat>
          <c:val>
            <c:numRef>
              <c:f>Sheet1!$D$428:$D$433</c:f>
              <c:numCache>
                <c:formatCode>###0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100</c:v>
                </c:pt>
                <c:pt idx="3">
                  <c:v>55</c:v>
                </c:pt>
                <c:pt idx="4">
                  <c:v>69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Sheet1!$C$449:$C$454</c:f>
              <c:strCache>
                <c:ptCount val="6"/>
                <c:pt idx="0">
                  <c:v>Wkkaÿhs</c:v>
                </c:pt>
                <c:pt idx="1">
                  <c:v>fndfyda Wkkaÿhs</c:v>
                </c:pt>
                <c:pt idx="2">
                  <c:v>;rula Wkkaÿhs</c:v>
                </c:pt>
                <c:pt idx="3">
                  <c:v>Wkkaÿ fkdfõ</c:v>
                </c:pt>
                <c:pt idx="4">
                  <c:v>woyila ke;</c:v>
                </c:pt>
                <c:pt idx="5">
                  <c:v>fndfyda Wkkÿhs'</c:v>
                </c:pt>
              </c:strCache>
            </c:strRef>
          </c:cat>
          <c:val>
            <c:numRef>
              <c:f>Sheet1!$D$449:$D$454</c:f>
              <c:numCache>
                <c:formatCode>###0</c:formatCode>
                <c:ptCount val="6"/>
                <c:pt idx="0">
                  <c:v>68</c:v>
                </c:pt>
                <c:pt idx="1">
                  <c:v>77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C5-423E-9828-D9839E7957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C5-423E-9828-D9839E795733}"/>
              </c:ext>
            </c:extLst>
          </c:dPt>
          <c:cat>
            <c:strRef>
              <c:f>Sheet1!$C$449:$C$454</c:f>
              <c:strCache>
                <c:ptCount val="6"/>
                <c:pt idx="0">
                  <c:v>Wkkaÿhs</c:v>
                </c:pt>
                <c:pt idx="1">
                  <c:v>fndfyda Wkkaÿhs</c:v>
                </c:pt>
                <c:pt idx="2">
                  <c:v>;rula Wkkaÿhs</c:v>
                </c:pt>
                <c:pt idx="3">
                  <c:v>Wkkaÿ fkdfõ</c:v>
                </c:pt>
                <c:pt idx="4">
                  <c:v>woyila ke;</c:v>
                </c:pt>
                <c:pt idx="5">
                  <c:v>fndfyda Wkkÿhs'</c:v>
                </c:pt>
              </c:strCache>
            </c:strRef>
          </c:cat>
          <c:val>
            <c:numRef>
              <c:f>Sheet1!$D$449:$D$454</c:f>
              <c:numCache>
                <c:formatCode>###0</c:formatCode>
                <c:ptCount val="6"/>
                <c:pt idx="0">
                  <c:v>68</c:v>
                </c:pt>
                <c:pt idx="1">
                  <c:v>77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Sheet1!$C$470:$C$472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Sheet1!$D$470:$D$472</c:f>
              <c:numCache>
                <c:formatCode>###0</c:formatCode>
                <c:ptCount val="3"/>
                <c:pt idx="0">
                  <c:v>111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Sheet1!$C$470:$C$472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Sheet1!$D$470:$D$472</c:f>
              <c:numCache>
                <c:formatCode>###0</c:formatCode>
                <c:ptCount val="3"/>
                <c:pt idx="0">
                  <c:v>111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Sheet1!$C$182:$C$185</c:f>
              <c:strCache>
                <c:ptCount val="4"/>
                <c:pt idx="0">
                  <c:v>iqÿiqhs</c:v>
                </c:pt>
                <c:pt idx="1">
                  <c:v>kqiqÿiqhs</c:v>
                </c:pt>
                <c:pt idx="2">
                  <c:v>lsj fkdyel</c:v>
                </c:pt>
                <c:pt idx="3">
                  <c:v>woyila ke;</c:v>
                </c:pt>
              </c:strCache>
            </c:strRef>
          </c:cat>
          <c:val>
            <c:numRef>
              <c:f>Sheet1!$D$182:$D$185</c:f>
              <c:numCache>
                <c:formatCode>###0</c:formatCode>
                <c:ptCount val="4"/>
                <c:pt idx="0">
                  <c:v>145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25-4544-AEFD-E7D9BD25282E}"/>
              </c:ext>
            </c:extLst>
          </c:dPt>
          <c:cat>
            <c:strRef>
              <c:f>Sheet1!$C$182:$C$185</c:f>
              <c:strCache>
                <c:ptCount val="4"/>
                <c:pt idx="0">
                  <c:v>iqÿiqhs</c:v>
                </c:pt>
                <c:pt idx="1">
                  <c:v>kqiqÿiqhs</c:v>
                </c:pt>
                <c:pt idx="2">
                  <c:v>lsj fkdyel</c:v>
                </c:pt>
                <c:pt idx="3">
                  <c:v>woyila ke;</c:v>
                </c:pt>
              </c:strCache>
            </c:strRef>
          </c:cat>
          <c:val>
            <c:numRef>
              <c:f>Sheet1!$D$182:$D$185</c:f>
              <c:numCache>
                <c:formatCode>###0</c:formatCode>
                <c:ptCount val="4"/>
                <c:pt idx="0">
                  <c:v>145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Sheet1!$C$47:$C$49</c:f>
              <c:strCache>
                <c:ptCount val="3"/>
                <c:pt idx="0">
                  <c:v>ol=K</c:v>
                </c:pt>
                <c:pt idx="1">
                  <c:v>niakdysr</c:v>
                </c:pt>
                <c:pt idx="2">
                  <c:v>jhU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10</c:v>
                </c:pt>
                <c:pt idx="1">
                  <c:v>53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5-4345-ADE3-91EC3A1B9067}"/>
              </c:ext>
            </c:extLst>
          </c:dPt>
          <c:cat>
            <c:strRef>
              <c:f>Sheet1!$C$47:$C$49</c:f>
              <c:strCache>
                <c:ptCount val="3"/>
                <c:pt idx="0">
                  <c:v>ol=K</c:v>
                </c:pt>
                <c:pt idx="1">
                  <c:v>niakdysr</c:v>
                </c:pt>
                <c:pt idx="2">
                  <c:v>jhU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10</c:v>
                </c:pt>
                <c:pt idx="1">
                  <c:v>53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Sheet1!$C$66:$C$68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</c:strCache>
            </c:strRef>
          </c:cat>
          <c:val>
            <c:numRef>
              <c:f>Sheet1!$D$66:$D$68</c:f>
              <c:numCache>
                <c:formatCode>###0</c:formatCode>
                <c:ptCount val="3"/>
                <c:pt idx="0">
                  <c:v>87</c:v>
                </c:pt>
                <c:pt idx="1">
                  <c:v>53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Sheet1!$C$66:$C$68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</c:strCache>
            </c:strRef>
          </c:cat>
          <c:val>
            <c:numRef>
              <c:f>Sheet1!$D$66:$D$68</c:f>
              <c:numCache>
                <c:formatCode>###0</c:formatCode>
                <c:ptCount val="3"/>
                <c:pt idx="0">
                  <c:v>87</c:v>
                </c:pt>
                <c:pt idx="1">
                  <c:v>53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69-406E-A18C-6D3CB8720F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69-406E-A18C-6D3CB8720F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69-406E-A18C-6D3CB8720F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69-406E-A18C-6D3CB8720F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69-406E-A18C-6D3CB8720FC5}"/>
              </c:ext>
            </c:extLst>
          </c:dPt>
          <c:cat>
            <c:strRef>
              <c:f>Sheet1!$C$86:$C$96</c:f>
              <c:strCache>
                <c:ptCount val="11"/>
                <c:pt idx="0">
                  <c:v>lE.,a, nd,sld úoHd,h</c:v>
                </c:pt>
                <c:pt idx="1">
                  <c:v>l=reKE., u,shfoaj nd,sld úoHd,h</c:v>
                </c:pt>
                <c:pt idx="2">
                  <c:v>l=,shdmsáh cd;sl mdi,</c:v>
                </c:pt>
                <c:pt idx="3">
                  <c:v>l=,shdmsáh idrkd;a uyd úoHd,h</c:v>
                </c:pt>
                <c:pt idx="4">
                  <c:v>fld&lt;U úYdLd úoHd,h</c:v>
                </c:pt>
                <c:pt idx="5">
                  <c:v>.d,a, ckdêm;s nd,sld úoHd,h</c:v>
                </c:pt>
                <c:pt idx="6">
                  <c:v>kdrïu, uhqrmdo cd;sl mdi,</c:v>
                </c:pt>
                <c:pt idx="7">
                  <c:v>jhU rdclSh úoHd,h</c:v>
                </c:pt>
                <c:pt idx="8">
                  <c:v>i¾ fcdaka fld;,dj, uyd úoHd,h</c:v>
                </c:pt>
                <c:pt idx="9">
                  <c:v>i¾ fcdaka fld;,dj, úoHd,h</c:v>
                </c:pt>
                <c:pt idx="10">
                  <c:v>fydaud.u uyskao rdcmlaI úoHd,h</c:v>
                </c:pt>
              </c:strCache>
            </c:strRef>
          </c:cat>
          <c:val>
            <c:numRef>
              <c:f>Sheet1!$D$86:$D$96</c:f>
              <c:numCache>
                <c:formatCode>###0</c:formatCode>
                <c:ptCount val="11"/>
                <c:pt idx="0">
                  <c:v>18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15</c:v>
                </c:pt>
                <c:pt idx="5">
                  <c:v>5</c:v>
                </c:pt>
                <c:pt idx="6">
                  <c:v>11</c:v>
                </c:pt>
                <c:pt idx="7">
                  <c:v>26</c:v>
                </c:pt>
                <c:pt idx="8">
                  <c:v>10</c:v>
                </c:pt>
                <c:pt idx="9">
                  <c:v>6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19050</xdr:rowOff>
    </xdr:from>
    <xdr:to>
      <xdr:col>12</xdr:col>
      <xdr:colOff>333375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0</xdr:rowOff>
    </xdr:from>
    <xdr:to>
      <xdr:col>17</xdr:col>
      <xdr:colOff>514350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523875</xdr:colOff>
      <xdr:row>83</xdr:row>
      <xdr:rowOff>180975</xdr:rowOff>
    </xdr:from>
    <xdr:to>
      <xdr:col>17</xdr:col>
      <xdr:colOff>571500</xdr:colOff>
      <xdr:row>95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83</xdr:row>
      <xdr:rowOff>190500</xdr:rowOff>
    </xdr:from>
    <xdr:to>
      <xdr:col>12</xdr:col>
      <xdr:colOff>381000</xdr:colOff>
      <xdr:row>95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126</xdr:row>
      <xdr:rowOff>314325</xdr:rowOff>
    </xdr:from>
    <xdr:to>
      <xdr:col>12</xdr:col>
      <xdr:colOff>600075</xdr:colOff>
      <xdr:row>138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723900</xdr:colOff>
      <xdr:row>126</xdr:row>
      <xdr:rowOff>257175</xdr:rowOff>
    </xdr:from>
    <xdr:to>
      <xdr:col>17</xdr:col>
      <xdr:colOff>771525</xdr:colOff>
      <xdr:row>138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143</xdr:row>
      <xdr:rowOff>390525</xdr:rowOff>
    </xdr:from>
    <xdr:to>
      <xdr:col>12</xdr:col>
      <xdr:colOff>285750</xdr:colOff>
      <xdr:row>155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143</xdr:row>
      <xdr:rowOff>400050</xdr:rowOff>
    </xdr:from>
    <xdr:to>
      <xdr:col>17</xdr:col>
      <xdr:colOff>723900</xdr:colOff>
      <xdr:row>155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619125</xdr:colOff>
      <xdr:row>160</xdr:row>
      <xdr:rowOff>123825</xdr:rowOff>
    </xdr:from>
    <xdr:to>
      <xdr:col>11</xdr:col>
      <xdr:colOff>600075</xdr:colOff>
      <xdr:row>168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196</xdr:row>
      <xdr:rowOff>409575</xdr:rowOff>
    </xdr:from>
    <xdr:to>
      <xdr:col>12</xdr:col>
      <xdr:colOff>523875</xdr:colOff>
      <xdr:row>208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196</xdr:row>
      <xdr:rowOff>419100</xdr:rowOff>
    </xdr:from>
    <xdr:to>
      <xdr:col>17</xdr:col>
      <xdr:colOff>809625</xdr:colOff>
      <xdr:row>208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224</xdr:row>
      <xdr:rowOff>381000</xdr:rowOff>
    </xdr:from>
    <xdr:to>
      <xdr:col>12</xdr:col>
      <xdr:colOff>333375</xdr:colOff>
      <xdr:row>237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224</xdr:row>
      <xdr:rowOff>400050</xdr:rowOff>
    </xdr:from>
    <xdr:to>
      <xdr:col>17</xdr:col>
      <xdr:colOff>800100</xdr:colOff>
      <xdr:row>237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245</xdr:row>
      <xdr:rowOff>76200</xdr:rowOff>
    </xdr:from>
    <xdr:to>
      <xdr:col>12</xdr:col>
      <xdr:colOff>704850</xdr:colOff>
      <xdr:row>256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857250</xdr:colOff>
      <xdr:row>245</xdr:row>
      <xdr:rowOff>9525</xdr:rowOff>
    </xdr:from>
    <xdr:to>
      <xdr:col>18</xdr:col>
      <xdr:colOff>0</xdr:colOff>
      <xdr:row>256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265</xdr:row>
      <xdr:rowOff>19050</xdr:rowOff>
    </xdr:from>
    <xdr:to>
      <xdr:col>12</xdr:col>
      <xdr:colOff>323850</xdr:colOff>
      <xdr:row>277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265</xdr:row>
      <xdr:rowOff>9525</xdr:rowOff>
    </xdr:from>
    <xdr:to>
      <xdr:col>17</xdr:col>
      <xdr:colOff>723900</xdr:colOff>
      <xdr:row>277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284</xdr:row>
      <xdr:rowOff>400050</xdr:rowOff>
    </xdr:from>
    <xdr:to>
      <xdr:col>12</xdr:col>
      <xdr:colOff>276225</xdr:colOff>
      <xdr:row>294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284</xdr:row>
      <xdr:rowOff>419100</xdr:rowOff>
    </xdr:from>
    <xdr:to>
      <xdr:col>17</xdr:col>
      <xdr:colOff>571500</xdr:colOff>
      <xdr:row>294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542925</xdr:colOff>
      <xdr:row>303</xdr:row>
      <xdr:rowOff>171450</xdr:rowOff>
    </xdr:from>
    <xdr:to>
      <xdr:col>12</xdr:col>
      <xdr:colOff>590550</xdr:colOff>
      <xdr:row>313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885825</xdr:colOff>
      <xdr:row>303</xdr:row>
      <xdr:rowOff>95250</xdr:rowOff>
    </xdr:from>
    <xdr:to>
      <xdr:col>18</xdr:col>
      <xdr:colOff>28575</xdr:colOff>
      <xdr:row>313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331</xdr:row>
      <xdr:rowOff>152400</xdr:rowOff>
    </xdr:from>
    <xdr:to>
      <xdr:col>12</xdr:col>
      <xdr:colOff>638175</xdr:colOff>
      <xdr:row>342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331</xdr:row>
      <xdr:rowOff>152400</xdr:rowOff>
    </xdr:from>
    <xdr:to>
      <xdr:col>18</xdr:col>
      <xdr:colOff>76200</xdr:colOff>
      <xdr:row>342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349</xdr:row>
      <xdr:rowOff>47625</xdr:rowOff>
    </xdr:from>
    <xdr:to>
      <xdr:col>12</xdr:col>
      <xdr:colOff>685800</xdr:colOff>
      <xdr:row>355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348</xdr:row>
      <xdr:rowOff>400050</xdr:rowOff>
    </xdr:from>
    <xdr:to>
      <xdr:col>18</xdr:col>
      <xdr:colOff>476250</xdr:colOff>
      <xdr:row>354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368</xdr:row>
      <xdr:rowOff>190500</xdr:rowOff>
    </xdr:from>
    <xdr:to>
      <xdr:col>12</xdr:col>
      <xdr:colOff>695325</xdr:colOff>
      <xdr:row>377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368</xdr:row>
      <xdr:rowOff>200025</xdr:rowOff>
    </xdr:from>
    <xdr:to>
      <xdr:col>18</xdr:col>
      <xdr:colOff>28575</xdr:colOff>
      <xdr:row>377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387</xdr:row>
      <xdr:rowOff>38100</xdr:rowOff>
    </xdr:from>
    <xdr:to>
      <xdr:col>12</xdr:col>
      <xdr:colOff>323850</xdr:colOff>
      <xdr:row>396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387</xdr:row>
      <xdr:rowOff>19050</xdr:rowOff>
    </xdr:from>
    <xdr:to>
      <xdr:col>17</xdr:col>
      <xdr:colOff>581025</xdr:colOff>
      <xdr:row>396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407</xdr:row>
      <xdr:rowOff>304800</xdr:rowOff>
    </xdr:from>
    <xdr:to>
      <xdr:col>12</xdr:col>
      <xdr:colOff>781050</xdr:colOff>
      <xdr:row>417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407</xdr:row>
      <xdr:rowOff>285750</xdr:rowOff>
    </xdr:from>
    <xdr:to>
      <xdr:col>18</xdr:col>
      <xdr:colOff>381000</xdr:colOff>
      <xdr:row>417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426</xdr:row>
      <xdr:rowOff>38100</xdr:rowOff>
    </xdr:from>
    <xdr:to>
      <xdr:col>12</xdr:col>
      <xdr:colOff>628650</xdr:colOff>
      <xdr:row>438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426</xdr:row>
      <xdr:rowOff>0</xdr:rowOff>
    </xdr:from>
    <xdr:to>
      <xdr:col>17</xdr:col>
      <xdr:colOff>828675</xdr:colOff>
      <xdr:row>438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446</xdr:row>
      <xdr:rowOff>409575</xdr:rowOff>
    </xdr:from>
    <xdr:to>
      <xdr:col>12</xdr:col>
      <xdr:colOff>628650</xdr:colOff>
      <xdr:row>458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446</xdr:row>
      <xdr:rowOff>438150</xdr:rowOff>
    </xdr:from>
    <xdr:to>
      <xdr:col>18</xdr:col>
      <xdr:colOff>828675</xdr:colOff>
      <xdr:row>458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276225</xdr:colOff>
      <xdr:row>466</xdr:row>
      <xdr:rowOff>104773</xdr:rowOff>
    </xdr:from>
    <xdr:to>
      <xdr:col>12</xdr:col>
      <xdr:colOff>152400</xdr:colOff>
      <xdr:row>475</xdr:row>
      <xdr:rowOff>180974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219074</xdr:colOff>
      <xdr:row>466</xdr:row>
      <xdr:rowOff>104775</xdr:rowOff>
    </xdr:from>
    <xdr:to>
      <xdr:col>17</xdr:col>
      <xdr:colOff>352424</xdr:colOff>
      <xdr:row>475</xdr:row>
      <xdr:rowOff>161925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247650</xdr:colOff>
      <xdr:row>176</xdr:row>
      <xdr:rowOff>9525</xdr:rowOff>
    </xdr:from>
    <xdr:to>
      <xdr:col>11</xdr:col>
      <xdr:colOff>0</xdr:colOff>
      <xdr:row>186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52388</xdr:colOff>
      <xdr:row>176</xdr:row>
      <xdr:rowOff>9526</xdr:rowOff>
    </xdr:from>
    <xdr:to>
      <xdr:col>15</xdr:col>
      <xdr:colOff>276226</xdr:colOff>
      <xdr:row>185</xdr:row>
      <xdr:rowOff>200026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73"/>
  <sheetViews>
    <sheetView tabSelected="1" topLeftCell="A112" workbookViewId="0">
      <selection activeCell="I120" sqref="I120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3" spans="2:25" ht="21" customHeight="1" x14ac:dyDescent="0.25">
      <c r="B3" s="35"/>
      <c r="C3" s="6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7"/>
    </row>
    <row r="6" spans="2:25" ht="18" x14ac:dyDescent="0.25">
      <c r="B6" s="9"/>
    </row>
    <row r="8" spans="2:25" ht="21" customHeight="1" x14ac:dyDescent="0.25">
      <c r="B8" s="65" t="s">
        <v>27</v>
      </c>
      <c r="C8" s="66"/>
      <c r="D8" s="66"/>
      <c r="E8" s="66"/>
      <c r="F8" s="66"/>
      <c r="G8" s="67"/>
    </row>
    <row r="9" spans="2:25" ht="29.1" customHeight="1" x14ac:dyDescent="0.25">
      <c r="B9" s="10"/>
      <c r="C9" s="20"/>
      <c r="D9" s="15" t="s">
        <v>1</v>
      </c>
      <c r="E9" s="16" t="s">
        <v>2</v>
      </c>
      <c r="F9" s="16" t="s">
        <v>3</v>
      </c>
      <c r="G9" s="17" t="s">
        <v>4</v>
      </c>
    </row>
    <row r="10" spans="2:25" ht="17.100000000000001" customHeight="1" x14ac:dyDescent="0.25">
      <c r="B10" s="11"/>
      <c r="C10" s="62" t="s">
        <v>32</v>
      </c>
      <c r="D10" s="44">
        <v>5</v>
      </c>
      <c r="E10" s="45">
        <v>3.3333333333333335</v>
      </c>
      <c r="F10" s="45">
        <v>3.3333333333333335</v>
      </c>
      <c r="G10" s="46">
        <v>3.3333333333333335</v>
      </c>
    </row>
    <row r="11" spans="2:25" ht="17.100000000000001" customHeight="1" x14ac:dyDescent="0.25">
      <c r="B11" s="12"/>
      <c r="C11" s="63" t="s">
        <v>33</v>
      </c>
      <c r="D11" s="47">
        <v>21</v>
      </c>
      <c r="E11" s="48">
        <v>14.000000000000002</v>
      </c>
      <c r="F11" s="48">
        <v>14.000000000000002</v>
      </c>
      <c r="G11" s="49">
        <v>17.333333333333336</v>
      </c>
    </row>
    <row r="12" spans="2:25" ht="17.100000000000001" customHeight="1" x14ac:dyDescent="0.25">
      <c r="B12" s="13"/>
      <c r="C12" s="63" t="s">
        <v>34</v>
      </c>
      <c r="D12" s="47">
        <v>30</v>
      </c>
      <c r="E12" s="48">
        <v>20</v>
      </c>
      <c r="F12" s="48">
        <v>20</v>
      </c>
      <c r="G12" s="49">
        <v>37.333333333333336</v>
      </c>
    </row>
    <row r="13" spans="2:25" ht="17.100000000000001" customHeight="1" x14ac:dyDescent="0.25">
      <c r="B13" s="13"/>
      <c r="C13" s="63" t="s">
        <v>35</v>
      </c>
      <c r="D13" s="47">
        <v>94</v>
      </c>
      <c r="E13" s="48">
        <v>62.666666666666671</v>
      </c>
      <c r="F13" s="48">
        <v>62.666666666666671</v>
      </c>
      <c r="G13" s="49">
        <v>100</v>
      </c>
    </row>
    <row r="14" spans="2:25" ht="17.100000000000001" customHeight="1" x14ac:dyDescent="0.25">
      <c r="B14" s="13"/>
      <c r="C14" s="14" t="s">
        <v>0</v>
      </c>
      <c r="D14" s="2">
        <v>150</v>
      </c>
      <c r="E14" s="6">
        <v>100</v>
      </c>
      <c r="F14" s="6">
        <v>100</v>
      </c>
      <c r="G14" s="7"/>
    </row>
    <row r="15" spans="2:25" ht="17.100000000000001" customHeight="1" x14ac:dyDescent="0.25">
      <c r="B15" s="13"/>
      <c r="C15" s="31"/>
      <c r="D15" s="32"/>
      <c r="E15" s="33"/>
      <c r="F15" s="33"/>
      <c r="G15" s="34"/>
    </row>
    <row r="16" spans="2:25" ht="17.100000000000001" customHeight="1" x14ac:dyDescent="0.25">
      <c r="B16" s="13"/>
      <c r="C16" s="31"/>
      <c r="D16" s="32"/>
      <c r="E16" s="33"/>
      <c r="F16" s="33"/>
      <c r="G16" s="34"/>
    </row>
    <row r="17" spans="2:7" ht="17.100000000000001" customHeight="1" x14ac:dyDescent="0.25">
      <c r="B17" s="13"/>
      <c r="C17" s="31"/>
      <c r="D17" s="32"/>
      <c r="E17" s="33"/>
      <c r="F17" s="33"/>
      <c r="G17" s="34"/>
    </row>
    <row r="18" spans="2:7" ht="17.100000000000001" customHeight="1" x14ac:dyDescent="0.25">
      <c r="B18" s="13"/>
      <c r="C18" s="31"/>
      <c r="D18" s="32"/>
      <c r="E18" s="33"/>
      <c r="F18" s="33"/>
      <c r="G18" s="34"/>
    </row>
    <row r="19" spans="2:7" ht="17.100000000000001" customHeight="1" x14ac:dyDescent="0.25">
      <c r="B19" s="13"/>
      <c r="C19" s="31"/>
      <c r="D19" s="32"/>
      <c r="E19" s="33"/>
      <c r="F19" s="33"/>
      <c r="G19" s="34"/>
    </row>
    <row r="20" spans="2:7" ht="17.100000000000001" customHeight="1" x14ac:dyDescent="0.25">
      <c r="B20" s="13"/>
      <c r="C20" s="31"/>
      <c r="D20" s="32"/>
      <c r="E20" s="33"/>
      <c r="F20" s="33"/>
      <c r="G20" s="34"/>
    </row>
    <row r="21" spans="2:7" ht="17.100000000000001" customHeight="1" x14ac:dyDescent="0.25">
      <c r="B21" s="13"/>
      <c r="C21" s="31"/>
      <c r="D21" s="32"/>
      <c r="E21" s="33"/>
      <c r="F21" s="33"/>
      <c r="G21" s="34"/>
    </row>
    <row r="22" spans="2:7" ht="17.100000000000001" customHeight="1" x14ac:dyDescent="0.25">
      <c r="B22" s="13"/>
      <c r="C22" s="31"/>
      <c r="D22" s="32"/>
      <c r="E22" s="33"/>
      <c r="F22" s="33"/>
      <c r="G22" s="34"/>
    </row>
    <row r="23" spans="2:7" ht="17.100000000000001" customHeight="1" x14ac:dyDescent="0.25">
      <c r="B23" s="13"/>
      <c r="C23" s="31"/>
      <c r="D23" s="32"/>
      <c r="E23" s="33"/>
      <c r="F23" s="33"/>
      <c r="G23" s="34"/>
    </row>
    <row r="24" spans="2:7" ht="17.100000000000001" customHeight="1" x14ac:dyDescent="0.25">
      <c r="B24" s="13"/>
      <c r="C24" s="31"/>
      <c r="D24" s="32"/>
      <c r="E24" s="33"/>
      <c r="F24" s="33"/>
      <c r="G24" s="34"/>
    </row>
    <row r="26" spans="2:7" ht="21" customHeight="1" x14ac:dyDescent="0.25">
      <c r="B26" s="65" t="s">
        <v>28</v>
      </c>
      <c r="C26" s="66"/>
      <c r="D26" s="66"/>
      <c r="E26" s="66"/>
      <c r="F26" s="66"/>
      <c r="G26" s="67"/>
    </row>
    <row r="27" spans="2:7" ht="29.1" customHeight="1" x14ac:dyDescent="0.25">
      <c r="B27" s="10"/>
      <c r="C27" s="20"/>
      <c r="D27" s="15" t="s">
        <v>1</v>
      </c>
      <c r="E27" s="16" t="s">
        <v>2</v>
      </c>
      <c r="F27" s="16" t="s">
        <v>3</v>
      </c>
      <c r="G27" s="17" t="s">
        <v>4</v>
      </c>
    </row>
    <row r="28" spans="2:7" ht="17.100000000000001" customHeight="1" x14ac:dyDescent="0.25">
      <c r="B28" s="11"/>
      <c r="C28" s="62" t="s">
        <v>36</v>
      </c>
      <c r="D28" s="44">
        <v>64</v>
      </c>
      <c r="E28" s="45">
        <v>42.666666666666671</v>
      </c>
      <c r="F28" s="45">
        <v>42.666666666666671</v>
      </c>
      <c r="G28" s="46">
        <v>42.666666666666671</v>
      </c>
    </row>
    <row r="29" spans="2:7" ht="17.100000000000001" customHeight="1" x14ac:dyDescent="0.25">
      <c r="B29" s="12"/>
      <c r="C29" s="63" t="s">
        <v>37</v>
      </c>
      <c r="D29" s="47">
        <v>86</v>
      </c>
      <c r="E29" s="48">
        <v>57.333333333333336</v>
      </c>
      <c r="F29" s="48">
        <v>57.333333333333336</v>
      </c>
      <c r="G29" s="49">
        <v>100</v>
      </c>
    </row>
    <row r="30" spans="2:7" ht="17.100000000000001" customHeight="1" x14ac:dyDescent="0.25">
      <c r="B30" s="12"/>
      <c r="C30" s="14" t="s">
        <v>0</v>
      </c>
      <c r="D30" s="2">
        <v>150</v>
      </c>
      <c r="E30" s="6">
        <v>100</v>
      </c>
      <c r="F30" s="6">
        <v>100</v>
      </c>
      <c r="G30" s="7"/>
    </row>
    <row r="31" spans="2:7" ht="17.100000000000001" customHeight="1" x14ac:dyDescent="0.25">
      <c r="B31" s="13"/>
      <c r="C31" s="31"/>
      <c r="D31" s="32"/>
      <c r="E31" s="33"/>
      <c r="F31" s="33"/>
      <c r="G31" s="34"/>
    </row>
    <row r="32" spans="2:7" ht="17.100000000000001" customHeight="1" x14ac:dyDescent="0.25">
      <c r="B32" s="13"/>
      <c r="C32" s="31"/>
      <c r="D32" s="32"/>
      <c r="E32" s="33"/>
      <c r="F32" s="33"/>
      <c r="G32" s="34"/>
    </row>
    <row r="33" spans="2:7" ht="17.100000000000001" customHeight="1" x14ac:dyDescent="0.25">
      <c r="B33" s="13"/>
      <c r="C33" s="31"/>
      <c r="D33" s="32"/>
      <c r="E33" s="33"/>
      <c r="F33" s="33"/>
      <c r="G33" s="34"/>
    </row>
    <row r="34" spans="2:7" ht="17.100000000000001" customHeight="1" x14ac:dyDescent="0.25">
      <c r="B34" s="13"/>
      <c r="C34" s="31"/>
      <c r="D34" s="32"/>
      <c r="E34" s="33"/>
      <c r="F34" s="33"/>
      <c r="G34" s="34"/>
    </row>
    <row r="35" spans="2:7" ht="17.100000000000001" customHeight="1" x14ac:dyDescent="0.25">
      <c r="B35" s="13"/>
      <c r="C35" s="31"/>
      <c r="D35" s="32"/>
      <c r="E35" s="33"/>
      <c r="F35" s="33"/>
      <c r="G35" s="34"/>
    </row>
    <row r="36" spans="2:7" ht="17.100000000000001" customHeight="1" x14ac:dyDescent="0.25">
      <c r="B36" s="13"/>
      <c r="C36" s="31"/>
      <c r="D36" s="32"/>
      <c r="E36" s="33"/>
      <c r="F36" s="33"/>
      <c r="G36" s="34"/>
    </row>
    <row r="37" spans="2:7" ht="17.100000000000001" customHeight="1" x14ac:dyDescent="0.25">
      <c r="B37" s="13"/>
      <c r="C37" s="31"/>
      <c r="D37" s="32"/>
      <c r="E37" s="33"/>
      <c r="F37" s="33"/>
      <c r="G37" s="34"/>
    </row>
    <row r="38" spans="2:7" ht="17.100000000000001" customHeight="1" x14ac:dyDescent="0.25">
      <c r="B38" s="13"/>
      <c r="C38" s="31"/>
      <c r="D38" s="32"/>
      <c r="E38" s="33"/>
      <c r="F38" s="33"/>
      <c r="G38" s="34"/>
    </row>
    <row r="39" spans="2:7" ht="17.100000000000001" customHeight="1" x14ac:dyDescent="0.25">
      <c r="B39" s="13"/>
      <c r="C39" s="31"/>
      <c r="D39" s="32"/>
      <c r="E39" s="33"/>
      <c r="F39" s="33"/>
      <c r="G39" s="34"/>
    </row>
    <row r="40" spans="2:7" ht="17.100000000000001" customHeight="1" x14ac:dyDescent="0.25">
      <c r="B40" s="13"/>
      <c r="C40" s="31"/>
      <c r="D40" s="32"/>
      <c r="E40" s="33"/>
      <c r="F40" s="33"/>
      <c r="G40" s="34"/>
    </row>
    <row r="41" spans="2:7" ht="17.100000000000001" customHeight="1" x14ac:dyDescent="0.25">
      <c r="B41" s="13"/>
      <c r="C41" s="31"/>
      <c r="D41" s="32"/>
      <c r="E41" s="33"/>
      <c r="F41" s="33"/>
      <c r="G41" s="34"/>
    </row>
    <row r="42" spans="2:7" ht="17.100000000000001" customHeight="1" x14ac:dyDescent="0.25">
      <c r="B42" s="13"/>
      <c r="C42" s="31"/>
      <c r="D42" s="32"/>
      <c r="E42" s="33"/>
      <c r="F42" s="33"/>
      <c r="G42" s="34"/>
    </row>
    <row r="43" spans="2:7" ht="17.100000000000001" customHeight="1" x14ac:dyDescent="0.25">
      <c r="B43" s="13"/>
      <c r="C43" s="31"/>
      <c r="D43" s="32"/>
      <c r="E43" s="33"/>
      <c r="F43" s="33"/>
      <c r="G43" s="34"/>
    </row>
    <row r="45" spans="2:7" ht="21" customHeight="1" x14ac:dyDescent="0.25">
      <c r="B45" s="65" t="s">
        <v>29</v>
      </c>
      <c r="C45" s="66"/>
      <c r="D45" s="66"/>
      <c r="E45" s="66"/>
      <c r="F45" s="66"/>
      <c r="G45" s="67"/>
    </row>
    <row r="46" spans="2:7" ht="29.1" customHeight="1" x14ac:dyDescent="0.25">
      <c r="B46" s="10"/>
      <c r="C46" s="20"/>
      <c r="D46" s="15" t="s">
        <v>1</v>
      </c>
      <c r="E46" s="16" t="s">
        <v>2</v>
      </c>
      <c r="F46" s="16" t="s">
        <v>3</v>
      </c>
      <c r="G46" s="17" t="s">
        <v>4</v>
      </c>
    </row>
    <row r="47" spans="2:7" ht="17.100000000000001" customHeight="1" x14ac:dyDescent="0.25">
      <c r="B47" s="11"/>
      <c r="C47" s="62" t="s">
        <v>38</v>
      </c>
      <c r="D47" s="38">
        <v>10</v>
      </c>
      <c r="E47" s="39">
        <v>6.666666666666667</v>
      </c>
      <c r="F47" s="39">
        <v>6.666666666666667</v>
      </c>
      <c r="G47" s="40">
        <v>6.666666666666667</v>
      </c>
    </row>
    <row r="48" spans="2:7" ht="17.100000000000001" customHeight="1" x14ac:dyDescent="0.25">
      <c r="B48" s="12"/>
      <c r="C48" s="63" t="s">
        <v>39</v>
      </c>
      <c r="D48" s="41">
        <v>53</v>
      </c>
      <c r="E48" s="42">
        <v>35.333333333333336</v>
      </c>
      <c r="F48" s="42">
        <v>35.333333333333336</v>
      </c>
      <c r="G48" s="43">
        <v>42</v>
      </c>
    </row>
    <row r="49" spans="2:7" ht="17.100000000000001" customHeight="1" x14ac:dyDescent="0.25">
      <c r="B49" s="13"/>
      <c r="C49" s="63" t="s">
        <v>40</v>
      </c>
      <c r="D49" s="41">
        <v>87</v>
      </c>
      <c r="E49" s="42">
        <v>57.999999999999993</v>
      </c>
      <c r="F49" s="42">
        <v>57.999999999999993</v>
      </c>
      <c r="G49" s="43">
        <v>100</v>
      </c>
    </row>
    <row r="50" spans="2:7" ht="17.100000000000001" customHeight="1" x14ac:dyDescent="0.25">
      <c r="B50" s="13"/>
      <c r="C50" s="27" t="s">
        <v>0</v>
      </c>
      <c r="D50" s="28">
        <v>150</v>
      </c>
      <c r="E50" s="29">
        <v>100</v>
      </c>
      <c r="F50" s="29">
        <v>100</v>
      </c>
      <c r="G50" s="30"/>
    </row>
    <row r="51" spans="2:7" ht="17.100000000000001" customHeight="1" x14ac:dyDescent="0.25">
      <c r="B51" s="13"/>
      <c r="C51" s="31"/>
      <c r="D51" s="32"/>
      <c r="E51" s="33"/>
      <c r="F51" s="33"/>
      <c r="G51" s="34"/>
    </row>
    <row r="52" spans="2:7" ht="17.100000000000001" customHeight="1" x14ac:dyDescent="0.25">
      <c r="B52" s="13"/>
    </row>
    <row r="53" spans="2:7" ht="17.100000000000001" customHeight="1" x14ac:dyDescent="0.25">
      <c r="B53" s="13"/>
    </row>
    <row r="54" spans="2:7" ht="17.100000000000001" customHeight="1" x14ac:dyDescent="0.25">
      <c r="B54" s="13"/>
      <c r="C54" s="31"/>
      <c r="D54" s="32"/>
      <c r="E54" s="33"/>
      <c r="F54" s="33"/>
      <c r="G54" s="34"/>
    </row>
    <row r="55" spans="2:7" ht="17.100000000000001" customHeight="1" x14ac:dyDescent="0.25">
      <c r="B55" s="13"/>
      <c r="C55" s="31"/>
      <c r="D55" s="32"/>
      <c r="E55" s="33"/>
      <c r="F55" s="33"/>
      <c r="G55" s="34"/>
    </row>
    <row r="56" spans="2:7" ht="17.100000000000001" customHeight="1" x14ac:dyDescent="0.25">
      <c r="B56" s="13"/>
      <c r="C56" s="31"/>
      <c r="D56" s="32"/>
      <c r="E56" s="33"/>
      <c r="F56" s="33"/>
      <c r="G56" s="34"/>
    </row>
    <row r="57" spans="2:7" ht="17.100000000000001" customHeight="1" x14ac:dyDescent="0.25">
      <c r="B57" s="13"/>
      <c r="C57" s="31"/>
      <c r="D57" s="32"/>
      <c r="E57" s="33"/>
      <c r="F57" s="33"/>
      <c r="G57" s="34"/>
    </row>
    <row r="58" spans="2:7" ht="17.100000000000001" customHeight="1" x14ac:dyDescent="0.25">
      <c r="B58" s="13"/>
      <c r="C58" s="31"/>
      <c r="D58" s="32"/>
      <c r="E58" s="33"/>
      <c r="F58" s="33"/>
      <c r="G58" s="34"/>
    </row>
    <row r="59" spans="2:7" ht="17.100000000000001" customHeight="1" x14ac:dyDescent="0.25">
      <c r="B59" s="13"/>
      <c r="C59" s="31"/>
      <c r="D59" s="32"/>
      <c r="E59" s="33"/>
      <c r="F59" s="33"/>
      <c r="G59" s="34"/>
    </row>
    <row r="60" spans="2:7" ht="17.100000000000001" customHeight="1" x14ac:dyDescent="0.25">
      <c r="B60" s="13"/>
      <c r="C60" s="31"/>
      <c r="D60" s="32"/>
      <c r="E60" s="33"/>
      <c r="F60" s="33"/>
      <c r="G60" s="34"/>
    </row>
    <row r="61" spans="2:7" ht="17.100000000000001" customHeight="1" x14ac:dyDescent="0.25">
      <c r="B61" s="13"/>
      <c r="C61" s="31"/>
      <c r="D61" s="32"/>
      <c r="E61" s="33"/>
      <c r="F61" s="33"/>
      <c r="G61" s="34"/>
    </row>
    <row r="62" spans="2:7" ht="17.100000000000001" customHeight="1" x14ac:dyDescent="0.25">
      <c r="B62" s="13"/>
      <c r="C62" s="31"/>
      <c r="D62" s="32"/>
      <c r="E62" s="33"/>
      <c r="F62" s="33"/>
      <c r="G62" s="34"/>
    </row>
    <row r="64" spans="2:7" ht="21" customHeight="1" x14ac:dyDescent="0.25">
      <c r="B64" s="68" t="s">
        <v>6</v>
      </c>
      <c r="C64" s="69"/>
      <c r="D64" s="69"/>
      <c r="E64" s="69"/>
      <c r="F64" s="69"/>
      <c r="G64" s="70"/>
    </row>
    <row r="65" spans="2:7" ht="29.1" customHeight="1" x14ac:dyDescent="0.25">
      <c r="B65" s="10"/>
      <c r="C65" s="20"/>
      <c r="D65" s="15" t="s">
        <v>1</v>
      </c>
      <c r="E65" s="16" t="s">
        <v>2</v>
      </c>
      <c r="F65" s="16" t="s">
        <v>3</v>
      </c>
      <c r="G65" s="17" t="s">
        <v>4</v>
      </c>
    </row>
    <row r="66" spans="2:7" ht="17.100000000000001" customHeight="1" x14ac:dyDescent="0.25">
      <c r="B66" s="11"/>
      <c r="C66" s="64" t="s">
        <v>41</v>
      </c>
      <c r="D66" s="38">
        <v>87</v>
      </c>
      <c r="E66" s="39">
        <v>57.999999999999993</v>
      </c>
      <c r="F66" s="39">
        <v>57.999999999999993</v>
      </c>
      <c r="G66" s="40">
        <v>57.999999999999993</v>
      </c>
    </row>
    <row r="67" spans="2:7" ht="17.100000000000001" customHeight="1" x14ac:dyDescent="0.25">
      <c r="B67" s="12"/>
      <c r="C67" s="64" t="s">
        <v>42</v>
      </c>
      <c r="D67" s="41">
        <v>53</v>
      </c>
      <c r="E67" s="42">
        <v>35.333333333333336</v>
      </c>
      <c r="F67" s="42">
        <v>35.333333333333336</v>
      </c>
      <c r="G67" s="43">
        <v>93.333333333333329</v>
      </c>
    </row>
    <row r="68" spans="2:7" ht="17.100000000000001" customHeight="1" x14ac:dyDescent="0.25">
      <c r="B68" s="12"/>
      <c r="C68" s="64" t="s">
        <v>43</v>
      </c>
      <c r="D68" s="41">
        <v>10</v>
      </c>
      <c r="E68" s="42">
        <v>6.666666666666667</v>
      </c>
      <c r="F68" s="42">
        <v>6.666666666666667</v>
      </c>
      <c r="G68" s="43">
        <v>100</v>
      </c>
    </row>
    <row r="69" spans="2:7" ht="17.100000000000001" customHeight="1" x14ac:dyDescent="0.25">
      <c r="B69" s="13"/>
      <c r="C69" s="14" t="s">
        <v>0</v>
      </c>
      <c r="D69" s="2">
        <v>150</v>
      </c>
      <c r="E69" s="6">
        <v>100</v>
      </c>
      <c r="F69" s="6">
        <v>100</v>
      </c>
      <c r="G69" s="7"/>
    </row>
    <row r="70" spans="2:7" ht="17.100000000000001" customHeight="1" x14ac:dyDescent="0.25">
      <c r="B70" s="13"/>
      <c r="C70" s="31"/>
      <c r="D70" s="32"/>
      <c r="E70" s="33"/>
      <c r="F70" s="33"/>
      <c r="G70" s="34"/>
    </row>
    <row r="71" spans="2:7" ht="17.100000000000001" customHeight="1" x14ac:dyDescent="0.25">
      <c r="B71" s="13"/>
      <c r="C71" s="31"/>
      <c r="D71" s="32"/>
      <c r="E71" s="33"/>
      <c r="F71" s="33"/>
      <c r="G71" s="34"/>
    </row>
    <row r="72" spans="2:7" ht="17.100000000000001" customHeight="1" x14ac:dyDescent="0.25">
      <c r="B72" s="13"/>
      <c r="C72" s="31"/>
      <c r="D72" s="32"/>
      <c r="E72" s="33"/>
      <c r="F72" s="33"/>
      <c r="G72" s="34"/>
    </row>
    <row r="73" spans="2:7" ht="17.100000000000001" customHeight="1" x14ac:dyDescent="0.25">
      <c r="B73" s="13"/>
      <c r="C73" s="31"/>
      <c r="D73" s="32"/>
      <c r="E73" s="33"/>
      <c r="F73" s="33"/>
      <c r="G73" s="34"/>
    </row>
    <row r="74" spans="2:7" ht="17.100000000000001" customHeight="1" x14ac:dyDescent="0.25">
      <c r="B74" s="13"/>
      <c r="C74" s="31"/>
      <c r="D74" s="32"/>
      <c r="E74" s="33"/>
      <c r="F74" s="33"/>
      <c r="G74" s="34"/>
    </row>
    <row r="75" spans="2:7" ht="17.100000000000001" customHeight="1" x14ac:dyDescent="0.25">
      <c r="B75" s="13"/>
      <c r="C75" s="31"/>
      <c r="D75" s="32"/>
      <c r="E75" s="33"/>
      <c r="F75" s="33"/>
      <c r="G75" s="34"/>
    </row>
    <row r="76" spans="2:7" ht="17.100000000000001" customHeight="1" x14ac:dyDescent="0.25">
      <c r="B76" s="13"/>
      <c r="C76" s="31"/>
      <c r="D76" s="32"/>
      <c r="E76" s="33"/>
      <c r="F76" s="33"/>
      <c r="G76" s="34"/>
    </row>
    <row r="77" spans="2:7" ht="17.100000000000001" customHeight="1" x14ac:dyDescent="0.25">
      <c r="B77" s="13"/>
      <c r="C77" s="31"/>
      <c r="D77" s="32"/>
      <c r="E77" s="33"/>
      <c r="F77" s="33"/>
      <c r="G77" s="34"/>
    </row>
    <row r="78" spans="2:7" ht="17.100000000000001" customHeight="1" x14ac:dyDescent="0.25">
      <c r="B78" s="13"/>
      <c r="C78" s="31"/>
      <c r="D78" s="32"/>
      <c r="E78" s="33"/>
      <c r="F78" s="33"/>
      <c r="G78" s="34"/>
    </row>
    <row r="79" spans="2:7" ht="17.100000000000001" customHeight="1" x14ac:dyDescent="0.25">
      <c r="B79" s="13"/>
      <c r="C79" s="31"/>
      <c r="D79" s="32"/>
      <c r="E79" s="33"/>
      <c r="F79" s="33"/>
      <c r="G79" s="34"/>
    </row>
    <row r="80" spans="2:7" ht="17.100000000000001" customHeight="1" x14ac:dyDescent="0.25">
      <c r="B80" s="13"/>
      <c r="C80" s="31"/>
      <c r="D80" s="32"/>
      <c r="E80" s="33"/>
      <c r="F80" s="33"/>
      <c r="G80" s="34"/>
    </row>
    <row r="81" spans="2:13" ht="17.100000000000001" customHeight="1" x14ac:dyDescent="0.25">
      <c r="B81" s="13"/>
      <c r="C81" s="31"/>
      <c r="D81" s="32"/>
      <c r="E81" s="33"/>
      <c r="F81" s="33"/>
      <c r="G81" s="34"/>
    </row>
    <row r="82" spans="2:13" ht="17.100000000000001" customHeight="1" x14ac:dyDescent="0.25">
      <c r="B82" s="13"/>
      <c r="C82" s="31"/>
      <c r="D82" s="32"/>
      <c r="E82" s="33"/>
      <c r="F82" s="33"/>
      <c r="G82" s="34"/>
    </row>
    <row r="84" spans="2:13" ht="21" customHeight="1" x14ac:dyDescent="0.25">
      <c r="B84" s="68" t="s">
        <v>7</v>
      </c>
      <c r="C84" s="69"/>
      <c r="D84" s="69"/>
      <c r="E84" s="69"/>
      <c r="F84" s="69"/>
      <c r="G84" s="70"/>
    </row>
    <row r="85" spans="2:13" ht="29.1" customHeight="1" x14ac:dyDescent="0.25">
      <c r="B85" s="10"/>
      <c r="C85" s="20"/>
      <c r="D85" s="15" t="s">
        <v>1</v>
      </c>
      <c r="E85" s="16" t="s">
        <v>2</v>
      </c>
      <c r="F85" s="16" t="s">
        <v>3</v>
      </c>
      <c r="G85" s="17" t="s">
        <v>4</v>
      </c>
    </row>
    <row r="86" spans="2:13" ht="17.100000000000001" customHeight="1" x14ac:dyDescent="0.25">
      <c r="B86" s="11"/>
      <c r="C86" s="62" t="s">
        <v>44</v>
      </c>
      <c r="D86" s="44">
        <v>18</v>
      </c>
      <c r="E86" s="45">
        <v>12</v>
      </c>
      <c r="F86" s="45">
        <v>12</v>
      </c>
      <c r="G86" s="46">
        <v>12</v>
      </c>
    </row>
    <row r="87" spans="2:13" ht="30" customHeight="1" x14ac:dyDescent="0.25">
      <c r="B87" s="12"/>
      <c r="C87" s="63" t="s">
        <v>45</v>
      </c>
      <c r="D87" s="47">
        <v>6</v>
      </c>
      <c r="E87" s="48">
        <v>4</v>
      </c>
      <c r="F87" s="48">
        <v>4</v>
      </c>
      <c r="G87" s="49">
        <v>16</v>
      </c>
    </row>
    <row r="88" spans="2:13" ht="17.100000000000001" customHeight="1" x14ac:dyDescent="0.25">
      <c r="B88" s="12"/>
      <c r="C88" s="63" t="s">
        <v>46</v>
      </c>
      <c r="D88" s="47">
        <v>11</v>
      </c>
      <c r="E88" s="48">
        <v>7.333333333333333</v>
      </c>
      <c r="F88" s="48">
        <v>7.333333333333333</v>
      </c>
      <c r="G88" s="49">
        <v>23.333333333333332</v>
      </c>
    </row>
    <row r="89" spans="2:13" ht="17.100000000000001" customHeight="1" x14ac:dyDescent="0.25">
      <c r="B89" s="12"/>
      <c r="C89" s="63" t="s">
        <v>47</v>
      </c>
      <c r="D89" s="47">
        <v>17</v>
      </c>
      <c r="E89" s="48">
        <v>11.333333333333332</v>
      </c>
      <c r="F89" s="48">
        <v>11.333333333333332</v>
      </c>
      <c r="G89" s="49">
        <v>34.666666666666671</v>
      </c>
    </row>
    <row r="90" spans="2:13" ht="17.100000000000001" customHeight="1" x14ac:dyDescent="0.25">
      <c r="B90" s="12"/>
      <c r="C90" s="63" t="s">
        <v>48</v>
      </c>
      <c r="D90" s="47">
        <v>15</v>
      </c>
      <c r="E90" s="48">
        <v>10</v>
      </c>
      <c r="F90" s="48">
        <v>10</v>
      </c>
      <c r="G90" s="49">
        <v>44.666666666666664</v>
      </c>
    </row>
    <row r="91" spans="2:13" ht="17.100000000000001" customHeight="1" x14ac:dyDescent="0.25">
      <c r="B91" s="12"/>
      <c r="C91" s="63" t="s">
        <v>49</v>
      </c>
      <c r="D91" s="47">
        <v>5</v>
      </c>
      <c r="E91" s="48">
        <v>3.3333333333333335</v>
      </c>
      <c r="F91" s="48">
        <v>3.3333333333333335</v>
      </c>
      <c r="G91" s="49">
        <v>48</v>
      </c>
      <c r="I91" s="21"/>
      <c r="J91" s="3"/>
      <c r="K91" s="4"/>
      <c r="L91" s="4"/>
      <c r="M91" s="5"/>
    </row>
    <row r="92" spans="2:13" ht="17.100000000000001" customHeight="1" x14ac:dyDescent="0.25">
      <c r="B92" s="13"/>
      <c r="C92" s="63" t="s">
        <v>50</v>
      </c>
      <c r="D92" s="47">
        <v>11</v>
      </c>
      <c r="E92" s="48">
        <v>7.333333333333333</v>
      </c>
      <c r="F92" s="48">
        <v>7.333333333333333</v>
      </c>
      <c r="G92" s="49">
        <v>55.333333333333336</v>
      </c>
    </row>
    <row r="93" spans="2:13" ht="17.100000000000001" customHeight="1" x14ac:dyDescent="0.25">
      <c r="B93" s="13"/>
      <c r="C93" s="63" t="s">
        <v>51</v>
      </c>
      <c r="D93" s="47">
        <v>26</v>
      </c>
      <c r="E93" s="48">
        <v>17.333333333333336</v>
      </c>
      <c r="F93" s="48">
        <v>17.333333333333336</v>
      </c>
      <c r="G93" s="49">
        <v>72.666666666666671</v>
      </c>
    </row>
    <row r="94" spans="2:13" ht="17.100000000000001" customHeight="1" x14ac:dyDescent="0.25">
      <c r="B94" s="13"/>
      <c r="C94" s="63" t="s">
        <v>52</v>
      </c>
      <c r="D94" s="47">
        <v>10</v>
      </c>
      <c r="E94" s="48">
        <v>6.666666666666667</v>
      </c>
      <c r="F94" s="48">
        <v>6.666666666666667</v>
      </c>
      <c r="G94" s="49">
        <v>79.333333333333329</v>
      </c>
    </row>
    <row r="95" spans="2:13" ht="17.100000000000001" customHeight="1" x14ac:dyDescent="0.25">
      <c r="B95" s="13"/>
      <c r="C95" s="63" t="s">
        <v>53</v>
      </c>
      <c r="D95" s="47">
        <v>6</v>
      </c>
      <c r="E95" s="48">
        <v>4</v>
      </c>
      <c r="F95" s="48">
        <v>4</v>
      </c>
      <c r="G95" s="49">
        <v>83.333333333333343</v>
      </c>
    </row>
    <row r="96" spans="2:13" ht="17.100000000000001" customHeight="1" x14ac:dyDescent="0.25">
      <c r="B96" s="13"/>
      <c r="C96" s="63" t="s">
        <v>54</v>
      </c>
      <c r="D96" s="47">
        <v>25</v>
      </c>
      <c r="E96" s="48">
        <v>16.666666666666664</v>
      </c>
      <c r="F96" s="48">
        <v>16.666666666666664</v>
      </c>
      <c r="G96" s="49">
        <v>100</v>
      </c>
    </row>
    <row r="97" spans="2:7" ht="17.100000000000001" customHeight="1" x14ac:dyDescent="0.25">
      <c r="B97" s="13"/>
      <c r="C97" s="14" t="s">
        <v>0</v>
      </c>
      <c r="D97" s="50">
        <v>150</v>
      </c>
      <c r="E97" s="51">
        <v>100</v>
      </c>
      <c r="F97" s="51">
        <v>100</v>
      </c>
      <c r="G97" s="52"/>
    </row>
    <row r="98" spans="2:7" ht="17.100000000000001" customHeight="1" x14ac:dyDescent="0.25">
      <c r="B98" s="13"/>
      <c r="C98" s="31"/>
      <c r="D98" s="32"/>
      <c r="E98" s="33"/>
      <c r="F98" s="33"/>
      <c r="G98" s="34"/>
    </row>
    <row r="99" spans="2:7" ht="17.100000000000001" customHeight="1" x14ac:dyDescent="0.25">
      <c r="B99" s="13"/>
      <c r="C99" s="31"/>
      <c r="D99" s="32"/>
      <c r="E99" s="33"/>
      <c r="F99" s="33"/>
      <c r="G99" s="34"/>
    </row>
    <row r="100" spans="2:7" ht="17.100000000000001" customHeight="1" x14ac:dyDescent="0.25">
      <c r="B100" s="13"/>
      <c r="C100" s="31"/>
      <c r="D100" s="32"/>
      <c r="E100" s="33"/>
      <c r="F100" s="33"/>
      <c r="G100" s="34"/>
    </row>
    <row r="101" spans="2:7" ht="17.100000000000001" customHeight="1" x14ac:dyDescent="0.25">
      <c r="B101" s="13"/>
      <c r="C101" s="31"/>
      <c r="D101" s="32"/>
      <c r="E101" s="33"/>
      <c r="F101" s="33"/>
      <c r="G101" s="34"/>
    </row>
    <row r="102" spans="2:7" ht="17.100000000000001" customHeight="1" x14ac:dyDescent="0.25">
      <c r="B102" s="13"/>
      <c r="C102" s="31"/>
      <c r="D102" s="32"/>
      <c r="E102" s="33"/>
      <c r="F102" s="33"/>
      <c r="G102" s="34"/>
    </row>
    <row r="103" spans="2:7" ht="17.100000000000001" customHeight="1" x14ac:dyDescent="0.25">
      <c r="B103" s="13"/>
      <c r="C103" s="31"/>
      <c r="D103" s="32"/>
      <c r="E103" s="33"/>
      <c r="F103" s="33"/>
      <c r="G103" s="34"/>
    </row>
    <row r="104" spans="2:7" ht="17.100000000000001" customHeight="1" x14ac:dyDescent="0.25">
      <c r="B104" s="13"/>
      <c r="C104" s="31"/>
      <c r="D104" s="32"/>
      <c r="E104" s="33"/>
      <c r="F104" s="33"/>
      <c r="G104" s="34"/>
    </row>
    <row r="105" spans="2:7" ht="17.100000000000001" customHeight="1" x14ac:dyDescent="0.25">
      <c r="B105" s="13"/>
      <c r="C105" s="31"/>
      <c r="D105" s="32"/>
      <c r="E105" s="33"/>
      <c r="F105" s="33"/>
      <c r="G105" s="34"/>
    </row>
    <row r="107" spans="2:7" ht="21" customHeight="1" x14ac:dyDescent="0.25">
      <c r="B107" s="68" t="s">
        <v>8</v>
      </c>
      <c r="C107" s="69"/>
      <c r="D107" s="69"/>
      <c r="E107" s="69"/>
      <c r="F107" s="69"/>
      <c r="G107" s="70"/>
    </row>
    <row r="108" spans="2:7" ht="29.1" customHeight="1" x14ac:dyDescent="0.25">
      <c r="B108" s="10"/>
      <c r="C108" s="20"/>
      <c r="D108" s="15" t="s">
        <v>1</v>
      </c>
      <c r="E108" s="16" t="s">
        <v>2</v>
      </c>
      <c r="F108" s="16" t="s">
        <v>3</v>
      </c>
      <c r="G108" s="17" t="s">
        <v>4</v>
      </c>
    </row>
    <row r="109" spans="2:7" ht="17.100000000000001" customHeight="1" x14ac:dyDescent="0.25">
      <c r="B109" s="11"/>
      <c r="C109" s="19" t="s">
        <v>55</v>
      </c>
      <c r="D109" s="1">
        <v>31</v>
      </c>
      <c r="E109" s="4">
        <f>D109/150*100</f>
        <v>20.666666666666668</v>
      </c>
      <c r="F109" s="4">
        <f>E109</f>
        <v>20.666666666666668</v>
      </c>
      <c r="G109" s="23">
        <f>F109</f>
        <v>20.666666666666668</v>
      </c>
    </row>
    <row r="110" spans="2:7" ht="17.100000000000001" customHeight="1" x14ac:dyDescent="0.25">
      <c r="B110" s="12"/>
      <c r="C110" s="19" t="s">
        <v>56</v>
      </c>
      <c r="D110" s="38">
        <v>119</v>
      </c>
      <c r="E110" s="4">
        <f>D110/150*100</f>
        <v>79.333333333333329</v>
      </c>
      <c r="F110" s="4">
        <f t="shared" ref="F110" si="0">E110</f>
        <v>79.333333333333329</v>
      </c>
      <c r="G110" s="26">
        <f>F110+G109</f>
        <v>100</v>
      </c>
    </row>
    <row r="111" spans="2:7" ht="17.100000000000001" customHeight="1" x14ac:dyDescent="0.25">
      <c r="B111" s="13"/>
      <c r="C111" s="14" t="s">
        <v>0</v>
      </c>
      <c r="D111" s="2">
        <v>150</v>
      </c>
      <c r="E111" s="6">
        <v>100</v>
      </c>
      <c r="F111" s="6">
        <v>100</v>
      </c>
      <c r="G111" s="7"/>
    </row>
    <row r="112" spans="2:7" ht="17.100000000000001" customHeight="1" x14ac:dyDescent="0.25">
      <c r="B112" s="13"/>
      <c r="C112" s="31"/>
      <c r="D112" s="32"/>
      <c r="E112" s="33"/>
      <c r="F112" s="33"/>
      <c r="G112" s="34"/>
    </row>
    <row r="113" spans="2:7" ht="17.100000000000001" customHeight="1" x14ac:dyDescent="0.25">
      <c r="B113" s="13"/>
      <c r="C113" s="31"/>
      <c r="D113" s="32"/>
      <c r="E113" s="33"/>
      <c r="F113" s="33"/>
      <c r="G113" s="34"/>
    </row>
    <row r="114" spans="2:7" ht="17.100000000000001" customHeight="1" x14ac:dyDescent="0.25">
      <c r="B114" s="13"/>
    </row>
    <row r="115" spans="2:7" ht="17.100000000000001" customHeight="1" x14ac:dyDescent="0.25">
      <c r="B115" s="13"/>
      <c r="C115" s="31"/>
      <c r="D115" s="32"/>
      <c r="E115" s="33"/>
      <c r="F115" s="33"/>
      <c r="G115" s="34"/>
    </row>
    <row r="116" spans="2:7" ht="17.100000000000001" customHeight="1" x14ac:dyDescent="0.25">
      <c r="B116" s="13"/>
      <c r="C116" s="31"/>
      <c r="D116" s="32"/>
      <c r="E116" s="33"/>
      <c r="F116" s="33"/>
      <c r="G116" s="34"/>
    </row>
    <row r="117" spans="2:7" ht="17.100000000000001" customHeight="1" x14ac:dyDescent="0.25">
      <c r="B117" s="13"/>
      <c r="C117" s="31"/>
      <c r="D117" s="32"/>
      <c r="E117" s="33"/>
      <c r="F117" s="33"/>
      <c r="G117" s="34"/>
    </row>
    <row r="118" spans="2:7" ht="17.100000000000001" customHeight="1" x14ac:dyDescent="0.25">
      <c r="B118" s="13"/>
      <c r="C118" s="31"/>
      <c r="D118" s="32"/>
      <c r="E118" s="33"/>
      <c r="F118" s="33"/>
      <c r="G118" s="34"/>
    </row>
    <row r="119" spans="2:7" ht="17.100000000000001" customHeight="1" x14ac:dyDescent="0.25">
      <c r="B119" s="13"/>
      <c r="C119" s="31"/>
      <c r="D119" s="32"/>
      <c r="E119" s="33"/>
      <c r="F119" s="33"/>
      <c r="G119" s="34"/>
    </row>
    <row r="120" spans="2:7" ht="17.100000000000001" customHeight="1" x14ac:dyDescent="0.25">
      <c r="B120" s="13"/>
      <c r="C120" s="31"/>
      <c r="D120" s="32"/>
      <c r="E120" s="33"/>
      <c r="F120" s="33"/>
      <c r="G120" s="34"/>
    </row>
    <row r="121" spans="2:7" ht="17.100000000000001" customHeight="1" x14ac:dyDescent="0.25">
      <c r="B121" s="13"/>
      <c r="C121" s="31"/>
      <c r="D121" s="32"/>
      <c r="E121" s="33"/>
      <c r="F121" s="33"/>
      <c r="G121" s="34"/>
    </row>
    <row r="122" spans="2:7" ht="17.100000000000001" customHeight="1" x14ac:dyDescent="0.25">
      <c r="B122" s="13"/>
      <c r="C122" s="31"/>
      <c r="D122" s="32"/>
      <c r="E122" s="33"/>
      <c r="F122" s="33"/>
      <c r="G122" s="34"/>
    </row>
    <row r="123" spans="2:7" ht="17.100000000000001" customHeight="1" x14ac:dyDescent="0.25">
      <c r="B123" s="13"/>
      <c r="C123" s="31"/>
      <c r="D123" s="32"/>
      <c r="E123" s="33"/>
      <c r="F123" s="33"/>
      <c r="G123" s="34"/>
    </row>
    <row r="124" spans="2:7" ht="17.100000000000001" customHeight="1" x14ac:dyDescent="0.25">
      <c r="B124" s="13"/>
      <c r="C124" s="31"/>
      <c r="D124" s="32"/>
      <c r="E124" s="33"/>
      <c r="F124" s="33"/>
      <c r="G124" s="34"/>
    </row>
    <row r="126" spans="2:7" ht="21" customHeight="1" x14ac:dyDescent="0.25">
      <c r="B126" s="68" t="s">
        <v>9</v>
      </c>
      <c r="C126" s="69"/>
      <c r="D126" s="69"/>
      <c r="E126" s="69"/>
      <c r="F126" s="69"/>
      <c r="G126" s="70"/>
    </row>
    <row r="127" spans="2:7" ht="29.1" customHeight="1" x14ac:dyDescent="0.25">
      <c r="B127" s="10"/>
      <c r="C127" s="20"/>
      <c r="D127" s="15" t="s">
        <v>1</v>
      </c>
      <c r="E127" s="16" t="s">
        <v>2</v>
      </c>
      <c r="F127" s="16" t="s">
        <v>3</v>
      </c>
      <c r="G127" s="17" t="s">
        <v>4</v>
      </c>
    </row>
    <row r="128" spans="2:7" ht="17.100000000000001" customHeight="1" x14ac:dyDescent="0.25">
      <c r="B128" s="11"/>
      <c r="C128" s="19" t="s">
        <v>57</v>
      </c>
      <c r="D128" s="38">
        <v>16</v>
      </c>
      <c r="E128" s="4">
        <f>D128/150*100</f>
        <v>10.666666666666668</v>
      </c>
      <c r="F128" s="4">
        <f>E128</f>
        <v>10.666666666666668</v>
      </c>
      <c r="G128" s="23">
        <f>F128</f>
        <v>10.666666666666668</v>
      </c>
    </row>
    <row r="129" spans="2:7" ht="17.100000000000001" customHeight="1" x14ac:dyDescent="0.25">
      <c r="B129" s="12"/>
      <c r="C129" s="19" t="s">
        <v>58</v>
      </c>
      <c r="D129" s="41">
        <v>5</v>
      </c>
      <c r="E129" s="4">
        <f>D129/150*100</f>
        <v>3.3333333333333335</v>
      </c>
      <c r="F129" s="4">
        <f t="shared" ref="F129:F131" si="1">E129</f>
        <v>3.3333333333333335</v>
      </c>
      <c r="G129" s="26">
        <f>F129+G128</f>
        <v>14.000000000000002</v>
      </c>
    </row>
    <row r="130" spans="2:7" ht="17.100000000000001" customHeight="1" x14ac:dyDescent="0.25">
      <c r="B130" s="13"/>
      <c r="C130" s="19" t="s">
        <v>59</v>
      </c>
      <c r="D130" s="41">
        <v>26</v>
      </c>
      <c r="E130" s="4">
        <f t="shared" ref="E130" si="2">D130/150*100</f>
        <v>17.333333333333336</v>
      </c>
      <c r="F130" s="4">
        <f t="shared" si="1"/>
        <v>17.333333333333336</v>
      </c>
      <c r="G130" s="26">
        <f t="shared" ref="G130:G131" si="3">F130+G129</f>
        <v>31.333333333333336</v>
      </c>
    </row>
    <row r="131" spans="2:7" ht="17.100000000000001" customHeight="1" x14ac:dyDescent="0.25">
      <c r="B131" s="13"/>
      <c r="C131" s="19" t="s">
        <v>60</v>
      </c>
      <c r="D131" s="41">
        <v>103</v>
      </c>
      <c r="E131" s="4">
        <f>D131/150*100</f>
        <v>68.666666666666671</v>
      </c>
      <c r="F131" s="4">
        <f t="shared" si="1"/>
        <v>68.666666666666671</v>
      </c>
      <c r="G131" s="26">
        <f t="shared" si="3"/>
        <v>100</v>
      </c>
    </row>
    <row r="132" spans="2:7" ht="17.100000000000001" customHeight="1" x14ac:dyDescent="0.25">
      <c r="B132" s="13"/>
      <c r="C132" s="14" t="s">
        <v>0</v>
      </c>
      <c r="D132" s="2">
        <f>SUM(D128:D131)</f>
        <v>150</v>
      </c>
      <c r="E132" s="6">
        <v>100</v>
      </c>
      <c r="F132" s="6">
        <v>100</v>
      </c>
      <c r="G132" s="34"/>
    </row>
    <row r="133" spans="2:7" ht="17.100000000000001" customHeight="1" x14ac:dyDescent="0.25">
      <c r="B133" s="13"/>
      <c r="C133" s="31"/>
      <c r="D133" s="32"/>
      <c r="E133" s="33"/>
      <c r="F133" s="33"/>
      <c r="G133" s="34"/>
    </row>
    <row r="134" spans="2:7" ht="17.100000000000001" customHeight="1" x14ac:dyDescent="0.25">
      <c r="B134" s="13"/>
      <c r="C134" s="31"/>
      <c r="D134" s="32"/>
      <c r="E134" s="33"/>
      <c r="F134" s="33"/>
      <c r="G134" s="34"/>
    </row>
    <row r="135" spans="2:7" ht="17.100000000000001" customHeight="1" x14ac:dyDescent="0.25">
      <c r="B135" s="13"/>
      <c r="C135" s="31"/>
      <c r="D135" s="32"/>
      <c r="E135" s="33"/>
      <c r="F135" s="33"/>
      <c r="G135" s="34"/>
    </row>
    <row r="136" spans="2:7" ht="17.100000000000001" customHeight="1" x14ac:dyDescent="0.25">
      <c r="B136" s="13"/>
      <c r="C136" s="31"/>
      <c r="D136" s="32"/>
      <c r="E136" s="33"/>
      <c r="F136" s="33"/>
      <c r="G136" s="34"/>
    </row>
    <row r="137" spans="2:7" ht="17.100000000000001" customHeight="1" x14ac:dyDescent="0.25">
      <c r="B137" s="13"/>
      <c r="C137" s="31"/>
      <c r="D137" s="32"/>
      <c r="E137" s="33"/>
      <c r="F137" s="33"/>
      <c r="G137" s="34"/>
    </row>
    <row r="138" spans="2:7" ht="17.100000000000001" customHeight="1" x14ac:dyDescent="0.25">
      <c r="B138" s="13"/>
      <c r="C138" s="31"/>
      <c r="D138" s="32"/>
      <c r="E138" s="33"/>
      <c r="F138" s="33"/>
      <c r="G138" s="34"/>
    </row>
    <row r="139" spans="2:7" ht="17.100000000000001" customHeight="1" x14ac:dyDescent="0.25">
      <c r="B139" s="13"/>
      <c r="C139" s="31"/>
      <c r="D139" s="32"/>
      <c r="E139" s="33"/>
      <c r="F139" s="33"/>
      <c r="G139" s="34"/>
    </row>
    <row r="140" spans="2:7" ht="17.100000000000001" customHeight="1" x14ac:dyDescent="0.25">
      <c r="B140" s="13"/>
      <c r="C140" s="31"/>
      <c r="D140" s="32"/>
      <c r="E140" s="33"/>
      <c r="F140" s="33"/>
      <c r="G140" s="34"/>
    </row>
    <row r="141" spans="2:7" ht="17.100000000000001" customHeight="1" x14ac:dyDescent="0.25">
      <c r="B141" s="13"/>
      <c r="C141" s="31"/>
      <c r="D141" s="32"/>
      <c r="E141" s="33"/>
      <c r="F141" s="33"/>
      <c r="G141" s="34"/>
    </row>
    <row r="142" spans="2:7" ht="17.100000000000001" customHeight="1" x14ac:dyDescent="0.25">
      <c r="B142" s="13"/>
      <c r="C142" s="31"/>
      <c r="D142" s="32"/>
      <c r="E142" s="33"/>
      <c r="F142" s="33"/>
      <c r="G142" s="34"/>
    </row>
    <row r="144" spans="2:7" ht="36" customHeight="1" x14ac:dyDescent="0.25">
      <c r="B144" s="68" t="s">
        <v>10</v>
      </c>
      <c r="C144" s="69"/>
      <c r="D144" s="69"/>
      <c r="E144" s="69"/>
      <c r="F144" s="69"/>
      <c r="G144" s="70"/>
    </row>
    <row r="145" spans="2:7" ht="29.1" customHeight="1" x14ac:dyDescent="0.25">
      <c r="B145" s="10"/>
      <c r="C145" s="20"/>
      <c r="D145" s="15" t="s">
        <v>1</v>
      </c>
      <c r="E145" s="16" t="s">
        <v>2</v>
      </c>
      <c r="F145" s="16" t="s">
        <v>3</v>
      </c>
      <c r="G145" s="17" t="s">
        <v>4</v>
      </c>
    </row>
    <row r="146" spans="2:7" ht="17.100000000000001" customHeight="1" x14ac:dyDescent="0.25">
      <c r="B146" s="11"/>
      <c r="C146" s="64" t="s">
        <v>61</v>
      </c>
      <c r="D146" s="41">
        <v>122</v>
      </c>
      <c r="E146" s="4">
        <f>D146/150*100</f>
        <v>81.333333333333329</v>
      </c>
      <c r="F146" s="4">
        <f>E146</f>
        <v>81.333333333333329</v>
      </c>
      <c r="G146" s="23">
        <f>F146</f>
        <v>81.333333333333329</v>
      </c>
    </row>
    <row r="147" spans="2:7" ht="17.100000000000001" customHeight="1" x14ac:dyDescent="0.25">
      <c r="B147" s="12"/>
      <c r="C147" s="19" t="s">
        <v>62</v>
      </c>
      <c r="D147" s="38">
        <v>23</v>
      </c>
      <c r="E147" s="4">
        <f>D147/150*100</f>
        <v>15.333333333333332</v>
      </c>
      <c r="F147" s="4">
        <f t="shared" ref="F147:F149" si="4">E147</f>
        <v>15.333333333333332</v>
      </c>
      <c r="G147" s="26">
        <f>F147+G146</f>
        <v>96.666666666666657</v>
      </c>
    </row>
    <row r="148" spans="2:7" ht="19.5" customHeight="1" x14ac:dyDescent="0.25">
      <c r="B148" s="12"/>
      <c r="C148" s="19" t="s">
        <v>63</v>
      </c>
      <c r="D148" s="41">
        <v>5</v>
      </c>
      <c r="E148" s="4">
        <f t="shared" ref="E148:E149" si="5">D148/150*100</f>
        <v>3.3333333333333335</v>
      </c>
      <c r="F148" s="4">
        <f t="shared" si="4"/>
        <v>3.3333333333333335</v>
      </c>
      <c r="G148" s="26">
        <f t="shared" ref="G148:G149" si="6">F148+G147</f>
        <v>99.999999999999986</v>
      </c>
    </row>
    <row r="149" spans="2:7" ht="17.100000000000001" customHeight="1" x14ac:dyDescent="0.25">
      <c r="B149" s="13"/>
      <c r="C149" s="64" t="s">
        <v>5</v>
      </c>
      <c r="D149" s="22">
        <v>0</v>
      </c>
      <c r="E149" s="4">
        <f t="shared" si="5"/>
        <v>0</v>
      </c>
      <c r="F149" s="4">
        <f t="shared" si="4"/>
        <v>0</v>
      </c>
      <c r="G149" s="26">
        <f t="shared" si="6"/>
        <v>99.999999999999986</v>
      </c>
    </row>
    <row r="150" spans="2:7" ht="17.100000000000001" customHeight="1" x14ac:dyDescent="0.25">
      <c r="B150" s="13"/>
      <c r="C150" s="27" t="s">
        <v>0</v>
      </c>
      <c r="D150" s="28">
        <v>150</v>
      </c>
      <c r="E150" s="29">
        <v>100</v>
      </c>
      <c r="F150" s="29">
        <v>100</v>
      </c>
      <c r="G150" s="7"/>
    </row>
    <row r="151" spans="2:7" ht="17.100000000000001" customHeight="1" x14ac:dyDescent="0.25">
      <c r="B151" s="13"/>
      <c r="C151" s="31"/>
      <c r="D151" s="32"/>
      <c r="E151" s="33"/>
      <c r="F151" s="33"/>
      <c r="G151" s="34"/>
    </row>
    <row r="152" spans="2:7" ht="17.100000000000001" customHeight="1" x14ac:dyDescent="0.25">
      <c r="B152" s="13"/>
      <c r="C152" s="31"/>
      <c r="D152" s="32"/>
      <c r="E152" s="33"/>
      <c r="F152" s="33"/>
      <c r="G152" s="34"/>
    </row>
    <row r="153" spans="2:7" ht="17.100000000000001" customHeight="1" x14ac:dyDescent="0.25">
      <c r="B153" s="13"/>
      <c r="C153" s="31"/>
      <c r="D153" s="32"/>
      <c r="E153" s="33"/>
      <c r="F153" s="33"/>
      <c r="G153" s="34"/>
    </row>
    <row r="154" spans="2:7" ht="17.100000000000001" customHeight="1" x14ac:dyDescent="0.25">
      <c r="B154" s="13"/>
      <c r="C154" s="31"/>
      <c r="G154" s="34"/>
    </row>
    <row r="155" spans="2:7" ht="17.100000000000001" customHeight="1" x14ac:dyDescent="0.25">
      <c r="B155" s="13"/>
      <c r="C155" s="31"/>
      <c r="G155" s="34"/>
    </row>
    <row r="156" spans="2:7" ht="17.100000000000001" customHeight="1" x14ac:dyDescent="0.25">
      <c r="B156" s="13"/>
      <c r="C156" s="31"/>
      <c r="G156" s="34"/>
    </row>
    <row r="157" spans="2:7" ht="17.100000000000001" customHeight="1" x14ac:dyDescent="0.25">
      <c r="B157" s="13"/>
      <c r="C157" s="31"/>
      <c r="D157" s="32"/>
      <c r="E157" s="33"/>
      <c r="F157" s="33"/>
      <c r="G157" s="34"/>
    </row>
    <row r="158" spans="2:7" ht="17.100000000000001" customHeight="1" x14ac:dyDescent="0.25">
      <c r="B158" s="13"/>
      <c r="C158" s="31"/>
      <c r="D158" s="32"/>
      <c r="E158" s="33"/>
      <c r="F158" s="33"/>
      <c r="G158" s="34"/>
    </row>
    <row r="159" spans="2:7" ht="17.100000000000001" customHeight="1" x14ac:dyDescent="0.25">
      <c r="B159" s="13"/>
      <c r="C159" s="31"/>
      <c r="D159" s="32"/>
      <c r="E159" s="33"/>
      <c r="F159" s="33"/>
      <c r="G159" s="34"/>
    </row>
    <row r="160" spans="2:7" ht="17.100000000000001" customHeight="1" x14ac:dyDescent="0.25">
      <c r="B160" s="13"/>
      <c r="C160" s="31"/>
      <c r="D160" s="32"/>
      <c r="E160" s="33"/>
      <c r="F160" s="33"/>
      <c r="G160" s="34"/>
    </row>
    <row r="161" spans="2:7" ht="17.100000000000001" customHeight="1" x14ac:dyDescent="0.25">
      <c r="B161" s="13"/>
      <c r="C161" s="31"/>
      <c r="D161" s="32"/>
      <c r="E161" s="33"/>
      <c r="F161" s="33"/>
      <c r="G161" s="34"/>
    </row>
    <row r="162" spans="2:7" ht="17.100000000000001" customHeight="1" x14ac:dyDescent="0.25">
      <c r="B162" s="68" t="s">
        <v>11</v>
      </c>
      <c r="C162" s="69"/>
      <c r="D162" s="69"/>
      <c r="E162" s="69"/>
      <c r="F162" s="69"/>
      <c r="G162" s="70"/>
    </row>
    <row r="163" spans="2:7" ht="17.100000000000001" customHeight="1" x14ac:dyDescent="0.25">
      <c r="B163" s="13"/>
      <c r="C163" s="31"/>
      <c r="D163" s="32"/>
      <c r="E163" s="33"/>
      <c r="F163" s="33"/>
      <c r="G163" s="34"/>
    </row>
    <row r="164" spans="2:7" ht="34.5" customHeight="1" x14ac:dyDescent="0.25">
      <c r="B164" s="13"/>
      <c r="C164" s="20"/>
      <c r="D164" s="15" t="s">
        <v>1</v>
      </c>
      <c r="E164" s="16" t="s">
        <v>2</v>
      </c>
      <c r="F164" s="16" t="s">
        <v>3</v>
      </c>
      <c r="G164" s="17" t="s">
        <v>4</v>
      </c>
    </row>
    <row r="165" spans="2:7" ht="17.100000000000001" customHeight="1" x14ac:dyDescent="0.25">
      <c r="B165" s="13"/>
      <c r="C165" s="19" t="s">
        <v>64</v>
      </c>
      <c r="D165" s="3">
        <v>0</v>
      </c>
      <c r="E165" s="4">
        <f>D165/150*100</f>
        <v>0</v>
      </c>
      <c r="F165" s="4">
        <f>E165</f>
        <v>0</v>
      </c>
      <c r="G165" s="23">
        <f>F165</f>
        <v>0</v>
      </c>
    </row>
    <row r="166" spans="2:7" ht="17.100000000000001" customHeight="1" x14ac:dyDescent="0.25">
      <c r="B166" s="13"/>
      <c r="C166" s="64" t="s">
        <v>65</v>
      </c>
      <c r="D166" s="25">
        <v>0</v>
      </c>
      <c r="E166" s="4">
        <f t="shared" ref="E166:E170" si="7">D166/150*100</f>
        <v>0</v>
      </c>
      <c r="F166" s="4">
        <f t="shared" ref="F166:F170" si="8">E166</f>
        <v>0</v>
      </c>
      <c r="G166" s="26">
        <f>F166+G165</f>
        <v>0</v>
      </c>
    </row>
    <row r="167" spans="2:7" ht="17.100000000000001" customHeight="1" x14ac:dyDescent="0.25">
      <c r="B167" s="13"/>
      <c r="C167" s="19" t="s">
        <v>66</v>
      </c>
      <c r="D167" s="41">
        <v>15</v>
      </c>
      <c r="E167" s="4">
        <f t="shared" si="7"/>
        <v>10</v>
      </c>
      <c r="F167" s="4">
        <f t="shared" si="8"/>
        <v>10</v>
      </c>
      <c r="G167" s="26">
        <f t="shared" ref="G167:G170" si="9">F167+G166</f>
        <v>10</v>
      </c>
    </row>
    <row r="168" spans="2:7" ht="17.100000000000001" customHeight="1" x14ac:dyDescent="0.25">
      <c r="B168" s="13"/>
      <c r="C168" s="19" t="s">
        <v>67</v>
      </c>
      <c r="D168" s="41">
        <v>35</v>
      </c>
      <c r="E168" s="4">
        <f t="shared" si="7"/>
        <v>23.333333333333332</v>
      </c>
      <c r="F168" s="4">
        <f t="shared" si="8"/>
        <v>23.333333333333332</v>
      </c>
      <c r="G168" s="26">
        <f t="shared" si="9"/>
        <v>33.333333333333329</v>
      </c>
    </row>
    <row r="169" spans="2:7" ht="17.100000000000001" customHeight="1" x14ac:dyDescent="0.25">
      <c r="B169" s="13"/>
      <c r="C169" s="19" t="s">
        <v>68</v>
      </c>
      <c r="D169" s="41">
        <v>20</v>
      </c>
      <c r="E169" s="4">
        <f t="shared" si="7"/>
        <v>13.333333333333334</v>
      </c>
      <c r="F169" s="4">
        <f t="shared" si="8"/>
        <v>13.333333333333334</v>
      </c>
      <c r="G169" s="26">
        <f t="shared" si="9"/>
        <v>46.666666666666664</v>
      </c>
    </row>
    <row r="170" spans="2:7" ht="17.100000000000001" customHeight="1" x14ac:dyDescent="0.25">
      <c r="B170" s="13"/>
      <c r="C170" s="19" t="s">
        <v>69</v>
      </c>
      <c r="D170" s="38">
        <v>80</v>
      </c>
      <c r="E170" s="4">
        <f t="shared" si="7"/>
        <v>53.333333333333336</v>
      </c>
      <c r="F170" s="4">
        <f t="shared" si="8"/>
        <v>53.333333333333336</v>
      </c>
      <c r="G170" s="26">
        <f t="shared" si="9"/>
        <v>100</v>
      </c>
    </row>
    <row r="171" spans="2:7" ht="17.100000000000001" customHeight="1" x14ac:dyDescent="0.25">
      <c r="B171" s="13"/>
      <c r="C171" s="27" t="s">
        <v>0</v>
      </c>
      <c r="D171" s="28">
        <f>SUM(D168:D170)</f>
        <v>135</v>
      </c>
      <c r="E171" s="29">
        <f>SUM(E168:E170)</f>
        <v>90</v>
      </c>
      <c r="F171" s="29">
        <f>SUM(F168:F170)</f>
        <v>90</v>
      </c>
      <c r="G171" s="7"/>
    </row>
    <row r="172" spans="2:7" ht="17.100000000000001" customHeight="1" x14ac:dyDescent="0.25">
      <c r="B172" s="13"/>
      <c r="C172" s="31"/>
      <c r="D172" s="32"/>
      <c r="E172" s="33"/>
      <c r="F172" s="33"/>
      <c r="G172" s="34"/>
    </row>
    <row r="173" spans="2:7" ht="17.100000000000001" customHeight="1" x14ac:dyDescent="0.25">
      <c r="B173" s="13"/>
      <c r="C173" s="31"/>
      <c r="D173" s="32"/>
      <c r="E173" s="33"/>
      <c r="F173" s="33"/>
      <c r="G173" s="34"/>
    </row>
    <row r="174" spans="2:7" ht="17.100000000000001" customHeight="1" x14ac:dyDescent="0.25">
      <c r="B174" s="13"/>
      <c r="C174" s="31"/>
      <c r="D174" s="32"/>
      <c r="E174" s="33"/>
      <c r="F174" s="33"/>
      <c r="G174" s="34"/>
    </row>
    <row r="175" spans="2:7" ht="17.100000000000001" customHeight="1" x14ac:dyDescent="0.25">
      <c r="B175" s="13"/>
      <c r="C175" s="31"/>
      <c r="D175" s="32"/>
      <c r="E175" s="33"/>
      <c r="F175" s="33"/>
      <c r="G175" s="34"/>
    </row>
    <row r="176" spans="2:7" ht="17.100000000000001" customHeight="1" x14ac:dyDescent="0.25">
      <c r="B176" s="13"/>
      <c r="C176" s="31"/>
      <c r="D176" s="32"/>
      <c r="E176" s="33"/>
      <c r="F176" s="33"/>
      <c r="G176" s="34"/>
    </row>
    <row r="177" spans="2:7" ht="17.100000000000001" customHeight="1" x14ac:dyDescent="0.25">
      <c r="B177" s="13"/>
      <c r="C177" s="31"/>
      <c r="D177" s="32"/>
      <c r="E177" s="33"/>
      <c r="F177" s="33"/>
      <c r="G177" s="34"/>
    </row>
    <row r="178" spans="2:7" ht="17.100000000000001" customHeight="1" x14ac:dyDescent="0.25">
      <c r="B178" s="13"/>
      <c r="C178" s="31"/>
      <c r="D178" s="32"/>
      <c r="E178" s="33"/>
      <c r="F178" s="33"/>
      <c r="G178" s="34"/>
    </row>
    <row r="179" spans="2:7" ht="17.100000000000001" customHeight="1" x14ac:dyDescent="0.25">
      <c r="B179" s="68" t="s">
        <v>12</v>
      </c>
      <c r="C179" s="69"/>
      <c r="D179" s="69"/>
      <c r="E179" s="69"/>
      <c r="F179" s="69"/>
      <c r="G179" s="70"/>
    </row>
    <row r="180" spans="2:7" ht="17.100000000000001" customHeight="1" x14ac:dyDescent="0.25">
      <c r="B180" s="13"/>
      <c r="C180" s="31"/>
      <c r="D180" s="32"/>
      <c r="E180" s="33"/>
      <c r="F180" s="33"/>
      <c r="G180" s="34"/>
    </row>
    <row r="181" spans="2:7" ht="17.100000000000001" customHeight="1" x14ac:dyDescent="0.25">
      <c r="B181" s="13"/>
      <c r="C181" s="20"/>
      <c r="D181" s="15" t="s">
        <v>1</v>
      </c>
      <c r="E181" s="16" t="s">
        <v>2</v>
      </c>
      <c r="F181" s="16" t="s">
        <v>3</v>
      </c>
      <c r="G181" s="17" t="s">
        <v>4</v>
      </c>
    </row>
    <row r="182" spans="2:7" ht="17.100000000000001" customHeight="1" x14ac:dyDescent="0.25">
      <c r="B182" s="13"/>
      <c r="C182" s="64" t="s">
        <v>70</v>
      </c>
      <c r="D182" s="41">
        <v>145</v>
      </c>
      <c r="E182" s="4">
        <f>D182/150*100</f>
        <v>96.666666666666671</v>
      </c>
      <c r="F182" s="4">
        <f>E182</f>
        <v>96.666666666666671</v>
      </c>
      <c r="G182" s="23">
        <f>F182</f>
        <v>96.666666666666671</v>
      </c>
    </row>
    <row r="183" spans="2:7" ht="17.100000000000001" customHeight="1" x14ac:dyDescent="0.25">
      <c r="B183" s="13"/>
      <c r="C183" s="19" t="s">
        <v>71</v>
      </c>
      <c r="D183" s="25">
        <v>0</v>
      </c>
      <c r="E183" s="4">
        <f t="shared" ref="E183:E185" si="10">D183/150*100</f>
        <v>0</v>
      </c>
      <c r="F183" s="4">
        <f t="shared" ref="F183:F185" si="11">E183</f>
        <v>0</v>
      </c>
      <c r="G183" s="26">
        <f>F183+G182</f>
        <v>96.666666666666671</v>
      </c>
    </row>
    <row r="184" spans="2:7" ht="17.100000000000001" customHeight="1" x14ac:dyDescent="0.25">
      <c r="B184" s="13"/>
      <c r="C184" s="19" t="s">
        <v>72</v>
      </c>
      <c r="D184" s="38">
        <v>5</v>
      </c>
      <c r="E184" s="4">
        <f t="shared" si="10"/>
        <v>3.3333333333333335</v>
      </c>
      <c r="F184" s="4">
        <f t="shared" si="11"/>
        <v>3.3333333333333335</v>
      </c>
      <c r="G184" s="26">
        <f t="shared" ref="G184:G185" si="12">F184+G183</f>
        <v>100</v>
      </c>
    </row>
    <row r="185" spans="2:7" ht="17.100000000000001" customHeight="1" x14ac:dyDescent="0.25">
      <c r="B185" s="13"/>
      <c r="C185" s="19" t="s">
        <v>73</v>
      </c>
      <c r="D185" s="22">
        <v>0</v>
      </c>
      <c r="E185" s="4">
        <f t="shared" si="10"/>
        <v>0</v>
      </c>
      <c r="F185" s="4">
        <f t="shared" si="11"/>
        <v>0</v>
      </c>
      <c r="G185" s="26">
        <f t="shared" si="12"/>
        <v>100</v>
      </c>
    </row>
    <row r="186" spans="2:7" ht="17.100000000000001" customHeight="1" x14ac:dyDescent="0.25">
      <c r="B186" s="13"/>
      <c r="C186" s="27" t="s">
        <v>0</v>
      </c>
      <c r="D186" s="28">
        <f>SUM(D182:D185)</f>
        <v>150</v>
      </c>
      <c r="E186" s="29">
        <f>SUM(E182:E185)</f>
        <v>100</v>
      </c>
      <c r="F186" s="29">
        <f>SUM(F182:F185)</f>
        <v>100</v>
      </c>
      <c r="G186" s="7"/>
    </row>
    <row r="187" spans="2:7" ht="17.100000000000001" customHeight="1" x14ac:dyDescent="0.25">
      <c r="B187" s="13"/>
      <c r="C187" s="31"/>
      <c r="D187" s="32"/>
      <c r="E187" s="33"/>
      <c r="F187" s="33"/>
      <c r="G187" s="34"/>
    </row>
    <row r="188" spans="2:7" ht="17.100000000000001" customHeight="1" x14ac:dyDescent="0.25">
      <c r="B188" s="13"/>
      <c r="C188" s="31"/>
      <c r="D188" s="32"/>
      <c r="E188" s="33"/>
      <c r="F188" s="33"/>
      <c r="G188" s="34"/>
    </row>
    <row r="189" spans="2:7" ht="17.100000000000001" customHeight="1" x14ac:dyDescent="0.25">
      <c r="B189" s="13"/>
      <c r="C189" s="31"/>
      <c r="D189" s="32"/>
      <c r="E189" s="33"/>
      <c r="F189" s="33"/>
      <c r="G189" s="34"/>
    </row>
    <row r="190" spans="2:7" ht="17.100000000000001" customHeight="1" x14ac:dyDescent="0.25">
      <c r="B190" s="13"/>
      <c r="C190" s="31"/>
      <c r="D190" s="32"/>
      <c r="E190" s="33"/>
      <c r="F190" s="33"/>
      <c r="G190" s="34"/>
    </row>
    <row r="191" spans="2:7" ht="17.100000000000001" customHeight="1" x14ac:dyDescent="0.25">
      <c r="B191" s="13"/>
      <c r="C191" s="31"/>
      <c r="D191" s="32"/>
      <c r="E191" s="33"/>
      <c r="F191" s="33"/>
      <c r="G191" s="34"/>
    </row>
    <row r="192" spans="2:7" ht="17.100000000000001" customHeight="1" x14ac:dyDescent="0.25">
      <c r="B192" s="13"/>
      <c r="C192" s="31"/>
      <c r="D192" s="32"/>
      <c r="E192" s="33"/>
      <c r="F192" s="33"/>
      <c r="G192" s="34"/>
    </row>
    <row r="193" spans="2:7" ht="17.100000000000001" customHeight="1" x14ac:dyDescent="0.25">
      <c r="B193" s="13"/>
      <c r="C193" s="31"/>
      <c r="D193" s="32"/>
      <c r="E193" s="33"/>
      <c r="F193" s="33"/>
      <c r="G193" s="34"/>
    </row>
    <row r="194" spans="2:7" ht="17.100000000000001" customHeight="1" x14ac:dyDescent="0.25">
      <c r="B194" s="13"/>
      <c r="C194" s="31"/>
      <c r="D194" s="32"/>
      <c r="E194" s="33"/>
      <c r="F194" s="33"/>
      <c r="G194" s="34"/>
    </row>
    <row r="195" spans="2:7" ht="17.100000000000001" customHeight="1" x14ac:dyDescent="0.25">
      <c r="B195" s="13"/>
      <c r="C195" s="31"/>
      <c r="D195" s="32"/>
      <c r="E195" s="33"/>
      <c r="F195" s="33"/>
      <c r="G195" s="34"/>
    </row>
    <row r="197" spans="2:7" ht="36" customHeight="1" x14ac:dyDescent="0.25">
      <c r="B197" s="68" t="s">
        <v>13</v>
      </c>
      <c r="C197" s="69"/>
      <c r="D197" s="69"/>
      <c r="E197" s="69"/>
      <c r="F197" s="69"/>
      <c r="G197" s="70"/>
    </row>
    <row r="198" spans="2:7" ht="29.1" customHeight="1" x14ac:dyDescent="0.25">
      <c r="B198" s="10"/>
      <c r="C198" s="20"/>
      <c r="D198" s="15" t="s">
        <v>1</v>
      </c>
      <c r="E198" s="16" t="s">
        <v>2</v>
      </c>
      <c r="F198" s="16" t="s">
        <v>3</v>
      </c>
      <c r="G198" s="17" t="s">
        <v>4</v>
      </c>
    </row>
    <row r="199" spans="2:7" ht="17.100000000000001" customHeight="1" x14ac:dyDescent="0.25">
      <c r="B199" s="11"/>
      <c r="C199" s="19" t="s">
        <v>74</v>
      </c>
      <c r="D199" s="25">
        <v>45</v>
      </c>
      <c r="E199" s="4">
        <f>D199/150*100</f>
        <v>30</v>
      </c>
      <c r="F199" s="4">
        <f>E199</f>
        <v>30</v>
      </c>
      <c r="G199" s="23">
        <f>F199</f>
        <v>30</v>
      </c>
    </row>
    <row r="200" spans="2:7" ht="17.100000000000001" customHeight="1" x14ac:dyDescent="0.25">
      <c r="B200" s="12"/>
      <c r="C200" s="19" t="s">
        <v>75</v>
      </c>
      <c r="D200" s="3">
        <v>45</v>
      </c>
      <c r="E200" s="4">
        <f t="shared" ref="E200:E206" si="13">D200/150*100</f>
        <v>30</v>
      </c>
      <c r="F200" s="4">
        <f t="shared" ref="F200:F206" si="14">E200</f>
        <v>30</v>
      </c>
      <c r="G200" s="26">
        <f>F200+G199</f>
        <v>60</v>
      </c>
    </row>
    <row r="201" spans="2:7" ht="30" customHeight="1" x14ac:dyDescent="0.25">
      <c r="B201" s="12"/>
      <c r="C201" s="64" t="s">
        <v>76</v>
      </c>
      <c r="D201" s="22">
        <v>105</v>
      </c>
      <c r="E201" s="4">
        <f t="shared" si="13"/>
        <v>70</v>
      </c>
      <c r="F201" s="4">
        <f t="shared" si="14"/>
        <v>70</v>
      </c>
      <c r="G201" s="26">
        <f t="shared" ref="G201:G206" si="15">F201+G200</f>
        <v>130</v>
      </c>
    </row>
    <row r="202" spans="2:7" ht="17.100000000000001" customHeight="1" x14ac:dyDescent="0.25">
      <c r="B202" s="13"/>
      <c r="C202" s="64" t="s">
        <v>77</v>
      </c>
      <c r="D202" s="25">
        <v>50</v>
      </c>
      <c r="E202" s="4">
        <f t="shared" si="13"/>
        <v>33.333333333333329</v>
      </c>
      <c r="F202" s="4">
        <f t="shared" si="14"/>
        <v>33.333333333333329</v>
      </c>
      <c r="G202" s="26">
        <f t="shared" si="15"/>
        <v>163.33333333333331</v>
      </c>
    </row>
    <row r="203" spans="2:7" ht="17.100000000000001" customHeight="1" x14ac:dyDescent="0.25">
      <c r="B203" s="13"/>
      <c r="C203" s="64" t="s">
        <v>78</v>
      </c>
      <c r="D203" s="25">
        <v>40</v>
      </c>
      <c r="E203" s="4">
        <f t="shared" si="13"/>
        <v>26.666666666666668</v>
      </c>
      <c r="F203" s="4">
        <f t="shared" si="14"/>
        <v>26.666666666666668</v>
      </c>
      <c r="G203" s="26">
        <f t="shared" si="15"/>
        <v>189.99999999999997</v>
      </c>
    </row>
    <row r="204" spans="2:7" ht="17.100000000000001" customHeight="1" x14ac:dyDescent="0.25">
      <c r="B204" s="13"/>
      <c r="C204" s="19" t="s">
        <v>5</v>
      </c>
      <c r="D204" s="3">
        <v>15</v>
      </c>
      <c r="E204" s="4">
        <f t="shared" si="13"/>
        <v>10</v>
      </c>
      <c r="F204" s="4">
        <f t="shared" si="14"/>
        <v>10</v>
      </c>
      <c r="G204" s="26">
        <f t="shared" si="15"/>
        <v>199.99999999999997</v>
      </c>
    </row>
    <row r="205" spans="2:7" ht="17.100000000000001" customHeight="1" x14ac:dyDescent="0.25">
      <c r="B205" s="13"/>
      <c r="C205" s="19" t="s">
        <v>71</v>
      </c>
      <c r="D205" s="22">
        <v>5</v>
      </c>
      <c r="E205" s="4">
        <f t="shared" si="13"/>
        <v>3.3333333333333335</v>
      </c>
      <c r="F205" s="4">
        <f t="shared" si="14"/>
        <v>3.3333333333333335</v>
      </c>
      <c r="G205" s="26">
        <f t="shared" si="15"/>
        <v>203.33333333333331</v>
      </c>
    </row>
    <row r="206" spans="2:7" ht="17.100000000000001" customHeight="1" x14ac:dyDescent="0.25">
      <c r="B206" s="13"/>
      <c r="C206" s="64" t="s">
        <v>79</v>
      </c>
      <c r="D206" s="22">
        <v>5</v>
      </c>
      <c r="E206" s="4">
        <f t="shared" si="13"/>
        <v>3.3333333333333335</v>
      </c>
      <c r="F206" s="4">
        <f t="shared" si="14"/>
        <v>3.3333333333333335</v>
      </c>
      <c r="G206" s="26">
        <f t="shared" si="15"/>
        <v>206.66666666666666</v>
      </c>
    </row>
    <row r="207" spans="2:7" ht="17.100000000000001" customHeight="1" x14ac:dyDescent="0.25">
      <c r="B207" s="13"/>
      <c r="C207" s="27" t="s">
        <v>0</v>
      </c>
      <c r="D207" s="28">
        <f>SUM(D199:D206)</f>
        <v>310</v>
      </c>
      <c r="E207" s="29">
        <f>SUM(E199:E206)</f>
        <v>206.66666666666666</v>
      </c>
      <c r="F207" s="29">
        <f>SUM(F199:F206)</f>
        <v>206.66666666666666</v>
      </c>
      <c r="G207" s="7"/>
    </row>
    <row r="208" spans="2:7" ht="17.100000000000001" customHeight="1" x14ac:dyDescent="0.25">
      <c r="B208" s="13"/>
      <c r="C208" s="31"/>
    </row>
    <row r="209" spans="2:7" ht="17.100000000000001" customHeight="1" x14ac:dyDescent="0.25">
      <c r="B209" s="13"/>
      <c r="C209" s="31"/>
    </row>
    <row r="210" spans="2:7" ht="17.100000000000001" customHeight="1" x14ac:dyDescent="0.25">
      <c r="B210" s="13"/>
      <c r="C210" s="20"/>
      <c r="D210" s="15" t="s">
        <v>1</v>
      </c>
      <c r="E210" s="16" t="s">
        <v>2</v>
      </c>
      <c r="F210" s="16" t="s">
        <v>3</v>
      </c>
      <c r="G210" s="17" t="s">
        <v>4</v>
      </c>
    </row>
    <row r="211" spans="2:7" ht="17.100000000000001" customHeight="1" x14ac:dyDescent="0.25">
      <c r="B211" s="13"/>
      <c r="C211" s="19" t="s">
        <v>74</v>
      </c>
      <c r="D211" s="25">
        <v>45</v>
      </c>
      <c r="E211" s="4">
        <f>D211/310*100</f>
        <v>14.516129032258066</v>
      </c>
      <c r="F211" s="4">
        <f>E211</f>
        <v>14.516129032258066</v>
      </c>
      <c r="G211" s="23">
        <f>F211</f>
        <v>14.516129032258066</v>
      </c>
    </row>
    <row r="212" spans="2:7" ht="17.100000000000001" customHeight="1" x14ac:dyDescent="0.25">
      <c r="B212" s="13"/>
      <c r="C212" s="19" t="s">
        <v>75</v>
      </c>
      <c r="D212" s="3">
        <v>45</v>
      </c>
      <c r="E212" s="4">
        <f>D212/310*100</f>
        <v>14.516129032258066</v>
      </c>
      <c r="F212" s="4">
        <f t="shared" ref="F212:F218" si="16">E212</f>
        <v>14.516129032258066</v>
      </c>
      <c r="G212" s="26">
        <f>F212+G211</f>
        <v>29.032258064516132</v>
      </c>
    </row>
    <row r="213" spans="2:7" ht="17.100000000000001" customHeight="1" x14ac:dyDescent="0.25">
      <c r="B213" s="13"/>
      <c r="C213" s="64" t="s">
        <v>76</v>
      </c>
      <c r="D213" s="22">
        <v>105</v>
      </c>
      <c r="E213" s="4">
        <f t="shared" ref="E213:E218" si="17">D213/310*100</f>
        <v>33.87096774193548</v>
      </c>
      <c r="F213" s="4">
        <f t="shared" si="16"/>
        <v>33.87096774193548</v>
      </c>
      <c r="G213" s="26">
        <f t="shared" ref="G213:G218" si="18">F213+G212</f>
        <v>62.903225806451616</v>
      </c>
    </row>
    <row r="214" spans="2:7" ht="17.100000000000001" customHeight="1" x14ac:dyDescent="0.25">
      <c r="B214" s="13"/>
      <c r="C214" s="64" t="s">
        <v>77</v>
      </c>
      <c r="D214" s="25">
        <v>50</v>
      </c>
      <c r="E214" s="4">
        <f t="shared" si="17"/>
        <v>16.129032258064516</v>
      </c>
      <c r="F214" s="4">
        <f t="shared" si="16"/>
        <v>16.129032258064516</v>
      </c>
      <c r="G214" s="26">
        <f t="shared" si="18"/>
        <v>79.032258064516128</v>
      </c>
    </row>
    <row r="215" spans="2:7" ht="17.100000000000001" customHeight="1" x14ac:dyDescent="0.25">
      <c r="B215" s="13"/>
      <c r="C215" s="64" t="s">
        <v>78</v>
      </c>
      <c r="D215" s="25">
        <v>40</v>
      </c>
      <c r="E215" s="4">
        <f t="shared" si="17"/>
        <v>12.903225806451612</v>
      </c>
      <c r="F215" s="4">
        <f t="shared" si="16"/>
        <v>12.903225806451612</v>
      </c>
      <c r="G215" s="26">
        <f t="shared" si="18"/>
        <v>91.935483870967744</v>
      </c>
    </row>
    <row r="216" spans="2:7" ht="17.100000000000001" customHeight="1" x14ac:dyDescent="0.25">
      <c r="B216" s="13"/>
      <c r="C216" s="19" t="s">
        <v>5</v>
      </c>
      <c r="D216" s="3">
        <v>15</v>
      </c>
      <c r="E216" s="4">
        <f t="shared" si="17"/>
        <v>4.838709677419355</v>
      </c>
      <c r="F216" s="4">
        <f t="shared" si="16"/>
        <v>4.838709677419355</v>
      </c>
      <c r="G216" s="26">
        <f t="shared" si="18"/>
        <v>96.774193548387103</v>
      </c>
    </row>
    <row r="217" spans="2:7" ht="17.100000000000001" customHeight="1" x14ac:dyDescent="0.25">
      <c r="B217" s="13"/>
      <c r="C217" s="19" t="s">
        <v>71</v>
      </c>
      <c r="D217" s="22">
        <v>5</v>
      </c>
      <c r="E217" s="4">
        <f t="shared" si="17"/>
        <v>1.6129032258064515</v>
      </c>
      <c r="F217" s="4">
        <f t="shared" si="16"/>
        <v>1.6129032258064515</v>
      </c>
      <c r="G217" s="26">
        <f t="shared" si="18"/>
        <v>98.387096774193552</v>
      </c>
    </row>
    <row r="218" spans="2:7" ht="17.100000000000001" customHeight="1" x14ac:dyDescent="0.25">
      <c r="B218" s="13"/>
      <c r="C218" s="64" t="s">
        <v>79</v>
      </c>
      <c r="D218" s="22">
        <v>5</v>
      </c>
      <c r="E218" s="4">
        <f t="shared" si="17"/>
        <v>1.6129032258064515</v>
      </c>
      <c r="F218" s="4">
        <f t="shared" si="16"/>
        <v>1.6129032258064515</v>
      </c>
      <c r="G218" s="26">
        <f t="shared" si="18"/>
        <v>100</v>
      </c>
    </row>
    <row r="219" spans="2:7" ht="17.100000000000001" customHeight="1" x14ac:dyDescent="0.25">
      <c r="B219" s="13"/>
      <c r="C219" s="27" t="s">
        <v>0</v>
      </c>
      <c r="D219" s="28">
        <f>SUM(D211:D218)</f>
        <v>310</v>
      </c>
      <c r="E219" s="29">
        <f>SUM(E211:E218)</f>
        <v>100</v>
      </c>
      <c r="F219" s="29">
        <f>SUM(F211:F218)</f>
        <v>100</v>
      </c>
      <c r="G219" s="7"/>
    </row>
    <row r="220" spans="2:7" ht="17.100000000000001" customHeight="1" x14ac:dyDescent="0.25">
      <c r="B220" s="13"/>
      <c r="C220" s="31"/>
      <c r="D220" s="32"/>
      <c r="E220" s="33"/>
      <c r="F220" s="33"/>
      <c r="G220" s="34"/>
    </row>
    <row r="221" spans="2:7" ht="17.100000000000001" customHeight="1" x14ac:dyDescent="0.25">
      <c r="B221" s="13"/>
      <c r="C221" s="31"/>
      <c r="D221" s="32"/>
      <c r="E221" s="33"/>
      <c r="F221" s="33"/>
      <c r="G221" s="34"/>
    </row>
    <row r="222" spans="2:7" ht="17.100000000000001" customHeight="1" x14ac:dyDescent="0.25">
      <c r="B222" s="13"/>
      <c r="C222" s="31"/>
      <c r="D222" s="32"/>
      <c r="E222" s="33"/>
      <c r="F222" s="33"/>
      <c r="G222" s="34"/>
    </row>
    <row r="223" spans="2:7" ht="17.100000000000001" customHeight="1" x14ac:dyDescent="0.25">
      <c r="B223" s="13"/>
      <c r="C223" s="31"/>
      <c r="D223" s="32"/>
      <c r="E223" s="33"/>
      <c r="F223" s="33"/>
      <c r="G223" s="34"/>
    </row>
    <row r="225" spans="2:7" ht="36" customHeight="1" x14ac:dyDescent="0.25">
      <c r="B225" s="68" t="s">
        <v>14</v>
      </c>
      <c r="C225" s="69"/>
      <c r="D225" s="69"/>
      <c r="E225" s="69"/>
      <c r="F225" s="69"/>
      <c r="G225" s="70"/>
    </row>
    <row r="226" spans="2:7" ht="29.1" customHeight="1" x14ac:dyDescent="0.25">
      <c r="B226" s="10"/>
      <c r="C226" s="20"/>
      <c r="D226" s="15" t="s">
        <v>1</v>
      </c>
      <c r="E226" s="16" t="s">
        <v>2</v>
      </c>
      <c r="F226" s="16" t="s">
        <v>3</v>
      </c>
      <c r="G226" s="17" t="s">
        <v>4</v>
      </c>
    </row>
    <row r="227" spans="2:7" ht="17.100000000000001" customHeight="1" x14ac:dyDescent="0.25">
      <c r="B227" s="11"/>
      <c r="C227" s="19" t="s">
        <v>80</v>
      </c>
      <c r="D227" s="3">
        <v>5</v>
      </c>
      <c r="E227" s="4">
        <f>D227/150*100</f>
        <v>3.3333333333333335</v>
      </c>
      <c r="F227" s="4">
        <f>E227</f>
        <v>3.3333333333333335</v>
      </c>
      <c r="G227" s="23">
        <f>F227</f>
        <v>3.3333333333333335</v>
      </c>
    </row>
    <row r="228" spans="2:7" ht="17.100000000000001" customHeight="1" x14ac:dyDescent="0.25">
      <c r="B228" s="12"/>
      <c r="C228" s="19" t="s">
        <v>81</v>
      </c>
      <c r="D228" s="22">
        <v>10</v>
      </c>
      <c r="E228" s="4">
        <f t="shared" ref="E228:E232" si="19">D228/150*100</f>
        <v>6.666666666666667</v>
      </c>
      <c r="F228" s="4">
        <f t="shared" ref="F228:F232" si="20">E228</f>
        <v>6.666666666666667</v>
      </c>
      <c r="G228" s="26">
        <f>F228+G227</f>
        <v>10</v>
      </c>
    </row>
    <row r="229" spans="2:7" ht="17.100000000000001" customHeight="1" x14ac:dyDescent="0.25">
      <c r="B229" s="12"/>
      <c r="C229" s="19" t="s">
        <v>82</v>
      </c>
      <c r="D229" s="25">
        <v>10</v>
      </c>
      <c r="E229" s="4">
        <f t="shared" si="19"/>
        <v>6.666666666666667</v>
      </c>
      <c r="F229" s="4">
        <f t="shared" si="20"/>
        <v>6.666666666666667</v>
      </c>
      <c r="G229" s="26">
        <f t="shared" ref="G229:G232" si="21">F229+G228</f>
        <v>16.666666666666668</v>
      </c>
    </row>
    <row r="230" spans="2:7" ht="17.100000000000001" customHeight="1" x14ac:dyDescent="0.25">
      <c r="B230" s="13"/>
      <c r="C230" s="64" t="s">
        <v>83</v>
      </c>
      <c r="D230" s="3">
        <v>10</v>
      </c>
      <c r="E230" s="4">
        <f t="shared" si="19"/>
        <v>6.666666666666667</v>
      </c>
      <c r="F230" s="4">
        <f t="shared" si="20"/>
        <v>6.666666666666667</v>
      </c>
      <c r="G230" s="26">
        <f t="shared" si="21"/>
        <v>23.333333333333336</v>
      </c>
    </row>
    <row r="231" spans="2:7" ht="17.100000000000001" customHeight="1" x14ac:dyDescent="0.25">
      <c r="B231" s="13"/>
      <c r="C231" s="19" t="s">
        <v>5</v>
      </c>
      <c r="D231" s="22">
        <v>10</v>
      </c>
      <c r="E231" s="4">
        <f t="shared" si="19"/>
        <v>6.666666666666667</v>
      </c>
      <c r="F231" s="4">
        <f t="shared" si="20"/>
        <v>6.666666666666667</v>
      </c>
      <c r="G231" s="26">
        <f t="shared" si="21"/>
        <v>30.000000000000004</v>
      </c>
    </row>
    <row r="232" spans="2:7" ht="17.100000000000001" customHeight="1" x14ac:dyDescent="0.25">
      <c r="B232" s="13"/>
      <c r="C232" s="19" t="s">
        <v>70</v>
      </c>
      <c r="D232" s="25">
        <v>70</v>
      </c>
      <c r="E232" s="4">
        <f t="shared" si="19"/>
        <v>46.666666666666664</v>
      </c>
      <c r="F232" s="4">
        <f t="shared" si="20"/>
        <v>46.666666666666664</v>
      </c>
      <c r="G232" s="26">
        <f t="shared" si="21"/>
        <v>76.666666666666671</v>
      </c>
    </row>
    <row r="233" spans="2:7" ht="17.100000000000001" customHeight="1" x14ac:dyDescent="0.25">
      <c r="B233" s="13"/>
      <c r="C233" s="27" t="s">
        <v>0</v>
      </c>
      <c r="D233" s="28">
        <f>SUM(D227:D232)</f>
        <v>115</v>
      </c>
      <c r="E233" s="29">
        <f>SUM(E227:E232)</f>
        <v>76.666666666666671</v>
      </c>
      <c r="F233" s="29">
        <f>SUM(F227:F232)</f>
        <v>76.666666666666671</v>
      </c>
      <c r="G233" s="7"/>
    </row>
    <row r="234" spans="2:7" ht="17.100000000000001" customHeight="1" x14ac:dyDescent="0.25">
      <c r="B234" s="13"/>
      <c r="C234" s="31"/>
      <c r="D234" s="32"/>
      <c r="E234" s="33"/>
      <c r="F234" s="33"/>
      <c r="G234" s="34"/>
    </row>
    <row r="235" spans="2:7" ht="17.100000000000001" customHeight="1" x14ac:dyDescent="0.25">
      <c r="B235" s="13"/>
      <c r="C235" s="20"/>
      <c r="D235" s="15" t="s">
        <v>1</v>
      </c>
      <c r="E235" s="16" t="s">
        <v>2</v>
      </c>
      <c r="F235" s="16" t="s">
        <v>3</v>
      </c>
      <c r="G235" s="17" t="s">
        <v>4</v>
      </c>
    </row>
    <row r="236" spans="2:7" ht="17.100000000000001" customHeight="1" x14ac:dyDescent="0.25">
      <c r="B236" s="13"/>
      <c r="C236" s="19" t="s">
        <v>80</v>
      </c>
      <c r="D236" s="3">
        <v>5</v>
      </c>
      <c r="E236" s="4">
        <f>D236/115*100</f>
        <v>4.3478260869565215</v>
      </c>
      <c r="F236" s="4">
        <f>E236</f>
        <v>4.3478260869565215</v>
      </c>
      <c r="G236" s="23">
        <f>F236</f>
        <v>4.3478260869565215</v>
      </c>
    </row>
    <row r="237" spans="2:7" ht="17.100000000000001" customHeight="1" x14ac:dyDescent="0.25">
      <c r="B237" s="13"/>
      <c r="C237" s="19" t="s">
        <v>81</v>
      </c>
      <c r="D237" s="22">
        <v>10</v>
      </c>
      <c r="E237" s="4">
        <f t="shared" ref="E237:E241" si="22">D237/115*100</f>
        <v>8.695652173913043</v>
      </c>
      <c r="F237" s="4">
        <f t="shared" ref="F237:F241" si="23">E237</f>
        <v>8.695652173913043</v>
      </c>
      <c r="G237" s="26">
        <f>F237+G236</f>
        <v>13.043478260869565</v>
      </c>
    </row>
    <row r="238" spans="2:7" ht="17.100000000000001" customHeight="1" x14ac:dyDescent="0.25">
      <c r="B238" s="13"/>
      <c r="C238" s="19" t="s">
        <v>82</v>
      </c>
      <c r="D238" s="25">
        <v>10</v>
      </c>
      <c r="E238" s="4">
        <f t="shared" si="22"/>
        <v>8.695652173913043</v>
      </c>
      <c r="F238" s="4">
        <f t="shared" si="23"/>
        <v>8.695652173913043</v>
      </c>
      <c r="G238" s="26">
        <f t="shared" ref="G238:G241" si="24">F238+G237</f>
        <v>21.739130434782609</v>
      </c>
    </row>
    <row r="239" spans="2:7" ht="17.100000000000001" customHeight="1" x14ac:dyDescent="0.25">
      <c r="B239" s="13"/>
      <c r="C239" s="64" t="s">
        <v>83</v>
      </c>
      <c r="D239" s="3">
        <v>10</v>
      </c>
      <c r="E239" s="4">
        <f t="shared" si="22"/>
        <v>8.695652173913043</v>
      </c>
      <c r="F239" s="4">
        <f t="shared" si="23"/>
        <v>8.695652173913043</v>
      </c>
      <c r="G239" s="26">
        <f t="shared" si="24"/>
        <v>30.434782608695652</v>
      </c>
    </row>
    <row r="240" spans="2:7" ht="17.100000000000001" customHeight="1" x14ac:dyDescent="0.25">
      <c r="B240" s="13"/>
      <c r="C240" s="19" t="s">
        <v>5</v>
      </c>
      <c r="D240" s="22">
        <v>10</v>
      </c>
      <c r="E240" s="4">
        <f t="shared" si="22"/>
        <v>8.695652173913043</v>
      </c>
      <c r="F240" s="4">
        <f t="shared" si="23"/>
        <v>8.695652173913043</v>
      </c>
      <c r="G240" s="26">
        <f t="shared" si="24"/>
        <v>39.130434782608695</v>
      </c>
    </row>
    <row r="241" spans="2:7" ht="17.100000000000001" customHeight="1" x14ac:dyDescent="0.25">
      <c r="B241" s="13"/>
      <c r="C241" s="19" t="s">
        <v>70</v>
      </c>
      <c r="D241" s="25">
        <v>70</v>
      </c>
      <c r="E241" s="4">
        <f t="shared" si="22"/>
        <v>60.869565217391312</v>
      </c>
      <c r="F241" s="4">
        <f t="shared" si="23"/>
        <v>60.869565217391312</v>
      </c>
      <c r="G241" s="26">
        <f t="shared" si="24"/>
        <v>100</v>
      </c>
    </row>
    <row r="242" spans="2:7" ht="17.100000000000001" customHeight="1" x14ac:dyDescent="0.25">
      <c r="B242" s="13"/>
      <c r="C242" s="27" t="s">
        <v>0</v>
      </c>
      <c r="D242" s="28">
        <f>SUM(D236:D241)</f>
        <v>115</v>
      </c>
      <c r="E242" s="29">
        <f>SUM(E236:E241)</f>
        <v>100</v>
      </c>
      <c r="F242" s="29">
        <v>100</v>
      </c>
      <c r="G242" s="7"/>
    </row>
    <row r="243" spans="2:7" ht="17.100000000000001" customHeight="1" x14ac:dyDescent="0.25">
      <c r="B243" s="13"/>
      <c r="C243" s="31"/>
      <c r="D243" s="32"/>
      <c r="E243" s="33"/>
      <c r="F243" s="33"/>
      <c r="G243" s="34"/>
    </row>
    <row r="245" spans="2:7" ht="36" customHeight="1" x14ac:dyDescent="0.25">
      <c r="B245" s="68" t="s">
        <v>15</v>
      </c>
      <c r="C245" s="69"/>
      <c r="D245" s="69"/>
      <c r="E245" s="69"/>
      <c r="F245" s="69"/>
      <c r="G245" s="70"/>
    </row>
    <row r="246" spans="2:7" ht="29.1" customHeight="1" x14ac:dyDescent="0.25">
      <c r="B246" s="10"/>
      <c r="C246" s="20"/>
      <c r="D246" s="15" t="s">
        <v>1</v>
      </c>
      <c r="E246" s="16" t="s">
        <v>2</v>
      </c>
      <c r="F246" s="16" t="s">
        <v>3</v>
      </c>
      <c r="G246" s="17" t="s">
        <v>4</v>
      </c>
    </row>
    <row r="247" spans="2:7" ht="17.100000000000001" customHeight="1" x14ac:dyDescent="0.25">
      <c r="B247" s="11"/>
      <c r="C247" s="19" t="s">
        <v>84</v>
      </c>
      <c r="D247" s="3">
        <v>55</v>
      </c>
      <c r="E247" s="4">
        <f>D247/150*100</f>
        <v>36.666666666666664</v>
      </c>
      <c r="F247" s="4">
        <f>E247</f>
        <v>36.666666666666664</v>
      </c>
      <c r="G247" s="23">
        <f>F247</f>
        <v>36.666666666666664</v>
      </c>
    </row>
    <row r="248" spans="2:7" ht="17.100000000000001" customHeight="1" x14ac:dyDescent="0.25">
      <c r="B248" s="12"/>
      <c r="C248" s="19" t="s">
        <v>85</v>
      </c>
      <c r="D248" s="22">
        <v>120</v>
      </c>
      <c r="E248" s="4">
        <f t="shared" ref="E248:E252" si="25">D248/150*100</f>
        <v>80</v>
      </c>
      <c r="F248" s="4">
        <f t="shared" ref="F248:F252" si="26">E248</f>
        <v>80</v>
      </c>
      <c r="G248" s="26">
        <f>F248+G247</f>
        <v>116.66666666666666</v>
      </c>
    </row>
    <row r="249" spans="2:7" ht="21" customHeight="1" x14ac:dyDescent="0.25">
      <c r="B249" s="12"/>
      <c r="C249" s="19" t="s">
        <v>86</v>
      </c>
      <c r="D249" s="25">
        <v>35</v>
      </c>
      <c r="E249" s="4">
        <f t="shared" si="25"/>
        <v>23.333333333333332</v>
      </c>
      <c r="F249" s="4">
        <f t="shared" si="26"/>
        <v>23.333333333333332</v>
      </c>
      <c r="G249" s="26">
        <f t="shared" ref="G249:G252" si="27">F249+G248</f>
        <v>140</v>
      </c>
    </row>
    <row r="250" spans="2:7" ht="17.100000000000001" customHeight="1" x14ac:dyDescent="0.25">
      <c r="B250" s="13"/>
      <c r="C250" s="19" t="s">
        <v>87</v>
      </c>
      <c r="D250" s="3">
        <v>35</v>
      </c>
      <c r="E250" s="4">
        <f t="shared" si="25"/>
        <v>23.333333333333332</v>
      </c>
      <c r="F250" s="4">
        <f t="shared" si="26"/>
        <v>23.333333333333332</v>
      </c>
      <c r="G250" s="26">
        <f t="shared" si="27"/>
        <v>163.33333333333334</v>
      </c>
    </row>
    <row r="251" spans="2:7" ht="17.100000000000001" customHeight="1" x14ac:dyDescent="0.25">
      <c r="B251" s="13"/>
      <c r="C251" s="19" t="s">
        <v>88</v>
      </c>
      <c r="D251" s="22">
        <v>40</v>
      </c>
      <c r="E251" s="4">
        <f t="shared" si="25"/>
        <v>26.666666666666668</v>
      </c>
      <c r="F251" s="4">
        <f t="shared" si="26"/>
        <v>26.666666666666668</v>
      </c>
      <c r="G251" s="26">
        <f t="shared" si="27"/>
        <v>190</v>
      </c>
    </row>
    <row r="252" spans="2:7" ht="17.100000000000001" customHeight="1" x14ac:dyDescent="0.25">
      <c r="B252" s="13"/>
      <c r="C252" s="19" t="s">
        <v>89</v>
      </c>
      <c r="D252" s="25">
        <v>75</v>
      </c>
      <c r="E252" s="4">
        <f t="shared" si="25"/>
        <v>50</v>
      </c>
      <c r="F252" s="4">
        <f t="shared" si="26"/>
        <v>50</v>
      </c>
      <c r="G252" s="26">
        <f t="shared" si="27"/>
        <v>240</v>
      </c>
    </row>
    <row r="253" spans="2:7" ht="17.100000000000001" customHeight="1" x14ac:dyDescent="0.25">
      <c r="B253" s="13"/>
      <c r="C253" s="27" t="s">
        <v>0</v>
      </c>
      <c r="D253" s="28">
        <f>SUM(D247:D252)</f>
        <v>360</v>
      </c>
      <c r="E253" s="29">
        <f>SUM(E247:E252)</f>
        <v>240</v>
      </c>
      <c r="F253" s="29">
        <f>SUM(F247:F252)</f>
        <v>240</v>
      </c>
      <c r="G253" s="7"/>
    </row>
    <row r="254" spans="2:7" ht="17.100000000000001" customHeight="1" x14ac:dyDescent="0.25">
      <c r="B254" s="13"/>
      <c r="C254" s="31"/>
    </row>
    <row r="255" spans="2:7" ht="17.100000000000001" customHeight="1" x14ac:dyDescent="0.25">
      <c r="B255" s="13"/>
      <c r="C255" s="20"/>
      <c r="D255" s="15" t="s">
        <v>1</v>
      </c>
      <c r="E255" s="16" t="s">
        <v>2</v>
      </c>
      <c r="F255" s="16" t="s">
        <v>3</v>
      </c>
      <c r="G255" s="17" t="s">
        <v>4</v>
      </c>
    </row>
    <row r="256" spans="2:7" ht="17.100000000000001" customHeight="1" x14ac:dyDescent="0.25">
      <c r="B256" s="13"/>
      <c r="C256" s="19" t="s">
        <v>84</v>
      </c>
      <c r="D256" s="3">
        <v>55</v>
      </c>
      <c r="E256" s="4">
        <f>D256/360*100</f>
        <v>15.277777777777779</v>
      </c>
      <c r="F256" s="4">
        <f>E256</f>
        <v>15.277777777777779</v>
      </c>
      <c r="G256" s="23">
        <f>F256</f>
        <v>15.277777777777779</v>
      </c>
    </row>
    <row r="257" spans="2:7" ht="17.100000000000001" customHeight="1" x14ac:dyDescent="0.25">
      <c r="B257" s="13"/>
      <c r="C257" s="19" t="s">
        <v>85</v>
      </c>
      <c r="D257" s="22">
        <v>120</v>
      </c>
      <c r="E257" s="4">
        <f t="shared" ref="E257:E261" si="28">D257/360*100</f>
        <v>33.333333333333329</v>
      </c>
      <c r="F257" s="4">
        <f t="shared" ref="F257:F261" si="29">E257</f>
        <v>33.333333333333329</v>
      </c>
      <c r="G257" s="26">
        <f>F257+G256</f>
        <v>48.611111111111107</v>
      </c>
    </row>
    <row r="258" spans="2:7" ht="17.100000000000001" customHeight="1" x14ac:dyDescent="0.25">
      <c r="B258" s="13"/>
      <c r="C258" s="19" t="s">
        <v>86</v>
      </c>
      <c r="D258" s="25">
        <v>35</v>
      </c>
      <c r="E258" s="4">
        <f t="shared" si="28"/>
        <v>9.7222222222222232</v>
      </c>
      <c r="F258" s="4">
        <f t="shared" si="29"/>
        <v>9.7222222222222232</v>
      </c>
      <c r="G258" s="26">
        <f t="shared" ref="G258:G261" si="30">F258+G257</f>
        <v>58.333333333333329</v>
      </c>
    </row>
    <row r="259" spans="2:7" ht="17.100000000000001" customHeight="1" x14ac:dyDescent="0.25">
      <c r="B259" s="13"/>
      <c r="C259" s="19" t="s">
        <v>87</v>
      </c>
      <c r="D259" s="3">
        <v>35</v>
      </c>
      <c r="E259" s="4">
        <f t="shared" si="28"/>
        <v>9.7222222222222232</v>
      </c>
      <c r="F259" s="4">
        <f t="shared" si="29"/>
        <v>9.7222222222222232</v>
      </c>
      <c r="G259" s="26">
        <f t="shared" si="30"/>
        <v>68.055555555555557</v>
      </c>
    </row>
    <row r="260" spans="2:7" ht="17.100000000000001" customHeight="1" x14ac:dyDescent="0.25">
      <c r="B260" s="13"/>
      <c r="C260" s="19" t="s">
        <v>88</v>
      </c>
      <c r="D260" s="22">
        <v>40</v>
      </c>
      <c r="E260" s="4">
        <f t="shared" si="28"/>
        <v>11.111111111111111</v>
      </c>
      <c r="F260" s="4">
        <f t="shared" si="29"/>
        <v>11.111111111111111</v>
      </c>
      <c r="G260" s="26">
        <f t="shared" si="30"/>
        <v>79.166666666666671</v>
      </c>
    </row>
    <row r="261" spans="2:7" ht="17.100000000000001" customHeight="1" x14ac:dyDescent="0.25">
      <c r="B261" s="13"/>
      <c r="C261" s="19" t="s">
        <v>89</v>
      </c>
      <c r="D261" s="25">
        <v>75</v>
      </c>
      <c r="E261" s="4">
        <f t="shared" si="28"/>
        <v>20.833333333333336</v>
      </c>
      <c r="F261" s="4">
        <f t="shared" si="29"/>
        <v>20.833333333333336</v>
      </c>
      <c r="G261" s="26">
        <f t="shared" si="30"/>
        <v>100</v>
      </c>
    </row>
    <row r="262" spans="2:7" ht="17.100000000000001" customHeight="1" x14ac:dyDescent="0.25">
      <c r="B262" s="13"/>
      <c r="C262" s="27" t="s">
        <v>0</v>
      </c>
      <c r="D262" s="28">
        <f>SUM(D256:D261)</f>
        <v>360</v>
      </c>
      <c r="E262" s="29">
        <v>100</v>
      </c>
      <c r="F262" s="29">
        <v>100</v>
      </c>
      <c r="G262" s="7"/>
    </row>
    <row r="263" spans="2:7" ht="17.100000000000001" customHeight="1" x14ac:dyDescent="0.25">
      <c r="B263" s="13"/>
      <c r="C263" s="31"/>
      <c r="D263" s="32"/>
      <c r="E263" s="33"/>
      <c r="F263" s="33"/>
      <c r="G263" s="34"/>
    </row>
    <row r="265" spans="2:7" ht="54.95" customHeight="1" x14ac:dyDescent="0.25">
      <c r="B265" s="68" t="s">
        <v>16</v>
      </c>
      <c r="C265" s="69"/>
      <c r="D265" s="69"/>
      <c r="E265" s="69"/>
      <c r="F265" s="69"/>
      <c r="G265" s="70"/>
    </row>
    <row r="266" spans="2:7" ht="29.1" customHeight="1" x14ac:dyDescent="0.25">
      <c r="B266" s="10"/>
      <c r="C266" s="20"/>
      <c r="D266" s="15" t="s">
        <v>1</v>
      </c>
      <c r="E266" s="16" t="s">
        <v>2</v>
      </c>
      <c r="F266" s="16" t="s">
        <v>3</v>
      </c>
      <c r="G266" s="17" t="s">
        <v>4</v>
      </c>
    </row>
    <row r="267" spans="2:7" ht="17.100000000000001" customHeight="1" x14ac:dyDescent="0.25">
      <c r="B267" s="11"/>
      <c r="C267" s="19" t="s">
        <v>90</v>
      </c>
      <c r="D267" s="24">
        <v>90</v>
      </c>
      <c r="E267" s="4">
        <f>D267/150*100</f>
        <v>60</v>
      </c>
      <c r="F267" s="4">
        <f>E267</f>
        <v>60</v>
      </c>
      <c r="G267" s="23">
        <f>F267</f>
        <v>60</v>
      </c>
    </row>
    <row r="268" spans="2:7" ht="17.100000000000001" customHeight="1" x14ac:dyDescent="0.25">
      <c r="B268" s="12"/>
      <c r="C268" s="19" t="s">
        <v>91</v>
      </c>
      <c r="D268" s="22">
        <v>20</v>
      </c>
      <c r="E268" s="4">
        <f t="shared" ref="E268:E272" si="31">D268/150*100</f>
        <v>13.333333333333334</v>
      </c>
      <c r="F268" s="4">
        <f t="shared" ref="F268:F272" si="32">E268</f>
        <v>13.333333333333334</v>
      </c>
      <c r="G268" s="26">
        <f>F268+G267</f>
        <v>73.333333333333329</v>
      </c>
    </row>
    <row r="269" spans="2:7" ht="17.100000000000001" customHeight="1" x14ac:dyDescent="0.25">
      <c r="B269" s="12"/>
      <c r="C269" s="19" t="s">
        <v>92</v>
      </c>
      <c r="D269" s="25">
        <v>75</v>
      </c>
      <c r="E269" s="4">
        <f t="shared" si="31"/>
        <v>50</v>
      </c>
      <c r="F269" s="4">
        <f t="shared" si="32"/>
        <v>50</v>
      </c>
      <c r="G269" s="26">
        <f t="shared" ref="G269" si="33">F269+G268</f>
        <v>123.33333333333333</v>
      </c>
    </row>
    <row r="270" spans="2:7" ht="17.100000000000001" customHeight="1" x14ac:dyDescent="0.25">
      <c r="B270" s="13"/>
      <c r="C270" s="19" t="s">
        <v>93</v>
      </c>
      <c r="D270" s="24">
        <v>65</v>
      </c>
      <c r="E270" s="4">
        <f t="shared" si="31"/>
        <v>43.333333333333336</v>
      </c>
      <c r="F270" s="4">
        <f t="shared" si="32"/>
        <v>43.333333333333336</v>
      </c>
      <c r="G270" s="26">
        <f t="shared" ref="G270:G272" si="34">F270+G269</f>
        <v>166.66666666666666</v>
      </c>
    </row>
    <row r="271" spans="2:7" ht="17.100000000000001" customHeight="1" x14ac:dyDescent="0.25">
      <c r="B271" s="13"/>
      <c r="C271" s="19" t="s">
        <v>94</v>
      </c>
      <c r="D271" s="22">
        <v>20</v>
      </c>
      <c r="E271" s="4">
        <f t="shared" si="31"/>
        <v>13.333333333333334</v>
      </c>
      <c r="F271" s="4">
        <f t="shared" si="32"/>
        <v>13.333333333333334</v>
      </c>
      <c r="G271" s="26">
        <f t="shared" si="34"/>
        <v>180</v>
      </c>
    </row>
    <row r="272" spans="2:7" ht="17.100000000000001" customHeight="1" x14ac:dyDescent="0.25">
      <c r="B272" s="13"/>
      <c r="C272" s="19" t="s">
        <v>5</v>
      </c>
      <c r="D272" s="25">
        <v>0</v>
      </c>
      <c r="E272" s="4">
        <f t="shared" si="31"/>
        <v>0</v>
      </c>
      <c r="F272" s="4">
        <f t="shared" si="32"/>
        <v>0</v>
      </c>
      <c r="G272" s="26">
        <f t="shared" si="34"/>
        <v>180</v>
      </c>
    </row>
    <row r="273" spans="2:7" ht="17.100000000000001" customHeight="1" x14ac:dyDescent="0.25">
      <c r="B273" s="13"/>
      <c r="C273" s="14" t="s">
        <v>0</v>
      </c>
      <c r="D273" s="2">
        <f>SUM(D267:D272)</f>
        <v>270</v>
      </c>
      <c r="E273" s="6">
        <f>SUM(E267:E272)</f>
        <v>180</v>
      </c>
      <c r="F273" s="6">
        <f>SUM(F267:F272)</f>
        <v>180</v>
      </c>
      <c r="G273" s="7"/>
    </row>
    <row r="274" spans="2:7" ht="17.100000000000001" customHeight="1" x14ac:dyDescent="0.25">
      <c r="B274" s="13"/>
      <c r="C274" s="31"/>
    </row>
    <row r="275" spans="2:7" ht="17.100000000000001" customHeight="1" x14ac:dyDescent="0.25">
      <c r="B275" s="13"/>
      <c r="C275" s="20"/>
      <c r="D275" s="15" t="s">
        <v>1</v>
      </c>
      <c r="E275" s="16" t="s">
        <v>2</v>
      </c>
      <c r="F275" s="16" t="s">
        <v>3</v>
      </c>
      <c r="G275" s="17" t="s">
        <v>4</v>
      </c>
    </row>
    <row r="276" spans="2:7" ht="17.100000000000001" customHeight="1" x14ac:dyDescent="0.25">
      <c r="B276" s="13"/>
      <c r="C276" s="19" t="s">
        <v>90</v>
      </c>
      <c r="D276" s="24">
        <v>90</v>
      </c>
      <c r="E276" s="4">
        <f>D276/270*100</f>
        <v>33.333333333333329</v>
      </c>
      <c r="F276" s="4">
        <f>E276</f>
        <v>33.333333333333329</v>
      </c>
      <c r="G276" s="23">
        <f>F276</f>
        <v>33.333333333333329</v>
      </c>
    </row>
    <row r="277" spans="2:7" ht="17.100000000000001" customHeight="1" x14ac:dyDescent="0.25">
      <c r="B277" s="13"/>
      <c r="C277" s="19" t="s">
        <v>91</v>
      </c>
      <c r="D277" s="22">
        <v>20</v>
      </c>
      <c r="E277" s="4">
        <f t="shared" ref="E277:E281" si="35">D277/270*100</f>
        <v>7.4074074074074066</v>
      </c>
      <c r="F277" s="4">
        <f t="shared" ref="F277:F281" si="36">E277</f>
        <v>7.4074074074074066</v>
      </c>
      <c r="G277" s="26">
        <f>F277+G276</f>
        <v>40.740740740740733</v>
      </c>
    </row>
    <row r="278" spans="2:7" ht="17.100000000000001" customHeight="1" x14ac:dyDescent="0.25">
      <c r="B278" s="13"/>
      <c r="C278" s="19" t="s">
        <v>92</v>
      </c>
      <c r="D278" s="25">
        <v>75</v>
      </c>
      <c r="E278" s="4">
        <f t="shared" si="35"/>
        <v>27.777777777777779</v>
      </c>
      <c r="F278" s="4">
        <f t="shared" si="36"/>
        <v>27.777777777777779</v>
      </c>
      <c r="G278" s="26">
        <f t="shared" ref="G278:G281" si="37">F278+G277</f>
        <v>68.518518518518505</v>
      </c>
    </row>
    <row r="279" spans="2:7" ht="17.100000000000001" customHeight="1" x14ac:dyDescent="0.25">
      <c r="B279" s="13"/>
      <c r="C279" s="19" t="s">
        <v>93</v>
      </c>
      <c r="D279" s="24">
        <v>65</v>
      </c>
      <c r="E279" s="4">
        <f t="shared" si="35"/>
        <v>24.074074074074073</v>
      </c>
      <c r="F279" s="4">
        <f t="shared" si="36"/>
        <v>24.074074074074073</v>
      </c>
      <c r="G279" s="26">
        <f t="shared" si="37"/>
        <v>92.592592592592581</v>
      </c>
    </row>
    <row r="280" spans="2:7" ht="17.100000000000001" customHeight="1" x14ac:dyDescent="0.25">
      <c r="B280" s="13"/>
      <c r="C280" s="19" t="s">
        <v>94</v>
      </c>
      <c r="D280" s="22">
        <v>20</v>
      </c>
      <c r="E280" s="4">
        <f t="shared" si="35"/>
        <v>7.4074074074074066</v>
      </c>
      <c r="F280" s="4">
        <f t="shared" si="36"/>
        <v>7.4074074074074066</v>
      </c>
      <c r="G280" s="26">
        <f t="shared" si="37"/>
        <v>99.999999999999986</v>
      </c>
    </row>
    <row r="281" spans="2:7" ht="17.100000000000001" customHeight="1" x14ac:dyDescent="0.25">
      <c r="B281" s="13"/>
      <c r="C281" s="19" t="s">
        <v>5</v>
      </c>
      <c r="D281" s="25">
        <v>0</v>
      </c>
      <c r="E281" s="4">
        <f t="shared" si="35"/>
        <v>0</v>
      </c>
      <c r="F281" s="4">
        <f t="shared" si="36"/>
        <v>0</v>
      </c>
      <c r="G281" s="26">
        <f t="shared" si="37"/>
        <v>99.999999999999986</v>
      </c>
    </row>
    <row r="282" spans="2:7" ht="17.100000000000001" customHeight="1" x14ac:dyDescent="0.25">
      <c r="B282" s="13"/>
      <c r="C282" s="14" t="s">
        <v>0</v>
      </c>
      <c r="D282" s="2">
        <f>SUM(D276:D281)</f>
        <v>270</v>
      </c>
      <c r="E282" s="6">
        <f>SUM(E276:E281)</f>
        <v>99.999999999999986</v>
      </c>
      <c r="F282" s="6">
        <f>SUM(F276:F281)</f>
        <v>99.999999999999986</v>
      </c>
      <c r="G282" s="7"/>
    </row>
    <row r="283" spans="2:7" ht="17.100000000000001" customHeight="1" x14ac:dyDescent="0.25">
      <c r="B283" s="13"/>
      <c r="C283" s="31"/>
      <c r="D283" s="32"/>
      <c r="E283" s="33"/>
      <c r="F283" s="33"/>
      <c r="G283" s="34"/>
    </row>
    <row r="285" spans="2:7" ht="36" customHeight="1" x14ac:dyDescent="0.25">
      <c r="B285" s="68" t="s">
        <v>17</v>
      </c>
      <c r="C285" s="69"/>
      <c r="D285" s="69"/>
      <c r="E285" s="69"/>
      <c r="F285" s="69"/>
      <c r="G285" s="70"/>
    </row>
    <row r="286" spans="2:7" ht="29.1" customHeight="1" x14ac:dyDescent="0.25">
      <c r="B286" s="10"/>
      <c r="C286" s="20"/>
      <c r="D286" s="15" t="s">
        <v>1</v>
      </c>
      <c r="E286" s="16" t="s">
        <v>2</v>
      </c>
      <c r="F286" s="16" t="s">
        <v>3</v>
      </c>
      <c r="G286" s="17" t="s">
        <v>4</v>
      </c>
    </row>
    <row r="287" spans="2:7" ht="26.25" customHeight="1" x14ac:dyDescent="0.25">
      <c r="B287" s="11"/>
      <c r="C287" s="19" t="s">
        <v>95</v>
      </c>
      <c r="D287" s="41">
        <v>42</v>
      </c>
      <c r="E287" s="4">
        <f>D287/150*100</f>
        <v>28.000000000000004</v>
      </c>
      <c r="F287" s="4">
        <f>E287</f>
        <v>28.000000000000004</v>
      </c>
      <c r="G287" s="23">
        <f>F287</f>
        <v>28.000000000000004</v>
      </c>
    </row>
    <row r="288" spans="2:7" ht="15" customHeight="1" x14ac:dyDescent="0.25">
      <c r="B288" s="12"/>
      <c r="C288" s="19" t="s">
        <v>96</v>
      </c>
      <c r="D288" s="41">
        <v>10</v>
      </c>
      <c r="E288" s="4">
        <f t="shared" ref="E288:E291" si="38">D288/150*100</f>
        <v>6.666666666666667</v>
      </c>
      <c r="F288" s="4">
        <f t="shared" ref="F288:F291" si="39">E288</f>
        <v>6.666666666666667</v>
      </c>
      <c r="G288" s="26">
        <f>F288+G287</f>
        <v>34.666666666666671</v>
      </c>
    </row>
    <row r="289" spans="2:13" ht="17.100000000000001" customHeight="1" x14ac:dyDescent="0.25">
      <c r="B289" s="12"/>
      <c r="C289" s="19" t="s">
        <v>97</v>
      </c>
      <c r="D289" s="54">
        <v>93</v>
      </c>
      <c r="E289" s="4">
        <f t="shared" si="38"/>
        <v>62</v>
      </c>
      <c r="F289" s="4">
        <f t="shared" si="39"/>
        <v>62</v>
      </c>
      <c r="G289" s="26">
        <f t="shared" ref="G289" si="40">F289+G288</f>
        <v>96.666666666666671</v>
      </c>
      <c r="I289" s="21"/>
      <c r="J289" s="3"/>
      <c r="K289" s="4"/>
      <c r="L289" s="4"/>
      <c r="M289" s="5"/>
    </row>
    <row r="290" spans="2:13" ht="17.100000000000001" customHeight="1" x14ac:dyDescent="0.25">
      <c r="B290" s="13"/>
      <c r="C290" s="19" t="s">
        <v>72</v>
      </c>
      <c r="D290" s="56">
        <v>0</v>
      </c>
      <c r="E290" s="53">
        <f t="shared" si="38"/>
        <v>0</v>
      </c>
      <c r="F290" s="4">
        <f t="shared" si="39"/>
        <v>0</v>
      </c>
      <c r="G290" s="26">
        <f t="shared" ref="G290:G291" si="41">F290+G289</f>
        <v>96.666666666666671</v>
      </c>
    </row>
    <row r="291" spans="2:13" ht="17.100000000000001" customHeight="1" x14ac:dyDescent="0.25">
      <c r="B291" s="13"/>
      <c r="C291" s="19" t="s">
        <v>73</v>
      </c>
      <c r="D291" s="55">
        <v>5</v>
      </c>
      <c r="E291" s="4">
        <f t="shared" si="38"/>
        <v>3.3333333333333335</v>
      </c>
      <c r="F291" s="4">
        <f t="shared" si="39"/>
        <v>3.3333333333333335</v>
      </c>
      <c r="G291" s="26">
        <f t="shared" si="41"/>
        <v>100</v>
      </c>
    </row>
    <row r="292" spans="2:13" ht="17.100000000000001" customHeight="1" x14ac:dyDescent="0.25">
      <c r="B292" s="13"/>
      <c r="C292" s="14" t="s">
        <v>0</v>
      </c>
      <c r="D292" s="2">
        <f>SUM(D287:D291)</f>
        <v>150</v>
      </c>
      <c r="E292" s="6">
        <f>SUM(E289:E291)</f>
        <v>65.333333333333329</v>
      </c>
      <c r="F292" s="6">
        <f>SUM(F289:F291)</f>
        <v>65.333333333333329</v>
      </c>
      <c r="G292" s="7"/>
    </row>
    <row r="293" spans="2:13" ht="17.100000000000001" customHeight="1" x14ac:dyDescent="0.25">
      <c r="B293" s="13"/>
      <c r="C293" s="31"/>
      <c r="D293" s="32"/>
      <c r="E293" s="33"/>
      <c r="F293" s="33"/>
      <c r="G293" s="34"/>
    </row>
    <row r="294" spans="2:13" ht="17.100000000000001" customHeight="1" x14ac:dyDescent="0.25">
      <c r="B294" s="13"/>
      <c r="C294" s="31"/>
      <c r="D294" s="32"/>
      <c r="E294" s="33"/>
      <c r="F294" s="33"/>
      <c r="G294" s="34"/>
    </row>
    <row r="295" spans="2:13" ht="17.100000000000001" customHeight="1" x14ac:dyDescent="0.25">
      <c r="B295" s="13"/>
      <c r="G295" s="34"/>
    </row>
    <row r="296" spans="2:13" ht="17.100000000000001" customHeight="1" x14ac:dyDescent="0.25">
      <c r="B296" s="13"/>
      <c r="G296" s="34"/>
    </row>
    <row r="297" spans="2:13" ht="17.100000000000001" customHeight="1" x14ac:dyDescent="0.25">
      <c r="B297" s="13"/>
      <c r="G297" s="34"/>
    </row>
    <row r="298" spans="2:13" ht="17.100000000000001" customHeight="1" x14ac:dyDescent="0.25">
      <c r="B298" s="13"/>
      <c r="C298" s="31"/>
      <c r="D298" s="32"/>
      <c r="E298" s="33"/>
      <c r="F298" s="33"/>
      <c r="G298" s="34"/>
    </row>
    <row r="299" spans="2:13" ht="17.100000000000001" customHeight="1" x14ac:dyDescent="0.25">
      <c r="B299" s="13"/>
      <c r="C299" s="31"/>
      <c r="D299" s="32"/>
      <c r="E299" s="33"/>
      <c r="F299" s="33"/>
      <c r="G299" s="34"/>
    </row>
    <row r="300" spans="2:13" ht="17.100000000000001" customHeight="1" x14ac:dyDescent="0.25">
      <c r="B300" s="13"/>
      <c r="C300" s="31"/>
      <c r="D300" s="32"/>
      <c r="E300" s="33"/>
      <c r="F300" s="33"/>
      <c r="G300" s="34"/>
    </row>
    <row r="301" spans="2:13" ht="17.100000000000001" customHeight="1" x14ac:dyDescent="0.25">
      <c r="B301" s="13"/>
      <c r="C301" s="31"/>
      <c r="D301" s="32"/>
      <c r="E301" s="33"/>
      <c r="F301" s="33"/>
      <c r="G301" s="34"/>
    </row>
    <row r="302" spans="2:13" ht="17.100000000000001" customHeight="1" x14ac:dyDescent="0.25">
      <c r="B302" s="13"/>
      <c r="C302" s="31"/>
      <c r="D302" s="32"/>
      <c r="E302" s="33"/>
      <c r="F302" s="33"/>
      <c r="G302" s="34"/>
    </row>
    <row r="303" spans="2:13" ht="17.100000000000001" customHeight="1" x14ac:dyDescent="0.25">
      <c r="B303" s="13"/>
      <c r="C303" s="31"/>
      <c r="D303" s="32"/>
      <c r="E303" s="33"/>
      <c r="F303" s="33"/>
      <c r="G303" s="34"/>
    </row>
    <row r="305" spans="2:7" ht="54.95" customHeight="1" x14ac:dyDescent="0.25">
      <c r="B305" s="68" t="s">
        <v>18</v>
      </c>
      <c r="C305" s="69"/>
      <c r="D305" s="69"/>
      <c r="E305" s="69"/>
      <c r="F305" s="69"/>
      <c r="G305" s="70"/>
    </row>
    <row r="306" spans="2:7" ht="29.1" customHeight="1" x14ac:dyDescent="0.25">
      <c r="B306" s="10"/>
      <c r="C306" s="20"/>
      <c r="D306" s="15" t="s">
        <v>1</v>
      </c>
      <c r="E306" s="16" t="s">
        <v>2</v>
      </c>
      <c r="F306" s="16" t="s">
        <v>3</v>
      </c>
      <c r="G306" s="17" t="s">
        <v>4</v>
      </c>
    </row>
    <row r="307" spans="2:7" ht="17.100000000000001" customHeight="1" x14ac:dyDescent="0.25">
      <c r="B307" s="11"/>
      <c r="C307" s="64" t="s">
        <v>98</v>
      </c>
      <c r="D307" s="1">
        <v>60</v>
      </c>
      <c r="E307" s="4">
        <f>D307/150*100</f>
        <v>40</v>
      </c>
      <c r="F307" s="4">
        <f>E307</f>
        <v>40</v>
      </c>
      <c r="G307" s="23">
        <f>F307</f>
        <v>40</v>
      </c>
    </row>
    <row r="308" spans="2:7" ht="17.100000000000001" customHeight="1" x14ac:dyDescent="0.25">
      <c r="B308" s="12"/>
      <c r="C308" s="64" t="s">
        <v>99</v>
      </c>
      <c r="D308" s="22">
        <v>70</v>
      </c>
      <c r="E308" s="4">
        <f t="shared" ref="E308:E311" si="42">D308/150*100</f>
        <v>46.666666666666664</v>
      </c>
      <c r="F308" s="4">
        <f t="shared" ref="F308:F311" si="43">E308</f>
        <v>46.666666666666664</v>
      </c>
      <c r="G308" s="26">
        <f>F308+G307</f>
        <v>86.666666666666657</v>
      </c>
    </row>
    <row r="309" spans="2:7" ht="17.100000000000001" customHeight="1" x14ac:dyDescent="0.25">
      <c r="B309" s="13"/>
      <c r="C309" s="19" t="s">
        <v>100</v>
      </c>
      <c r="D309" s="25">
        <v>70</v>
      </c>
      <c r="E309" s="53">
        <f t="shared" si="42"/>
        <v>46.666666666666664</v>
      </c>
      <c r="F309" s="4">
        <f t="shared" si="43"/>
        <v>46.666666666666664</v>
      </c>
      <c r="G309" s="26">
        <f t="shared" ref="G309:G311" si="44">F309+G308</f>
        <v>133.33333333333331</v>
      </c>
    </row>
    <row r="310" spans="2:7" ht="17.100000000000001" customHeight="1" x14ac:dyDescent="0.25">
      <c r="B310" s="13"/>
      <c r="C310" s="19" t="s">
        <v>101</v>
      </c>
      <c r="D310" s="24">
        <v>65</v>
      </c>
      <c r="E310" s="4">
        <f t="shared" si="42"/>
        <v>43.333333333333336</v>
      </c>
      <c r="F310" s="4">
        <f t="shared" si="43"/>
        <v>43.333333333333336</v>
      </c>
      <c r="G310" s="26">
        <f t="shared" si="44"/>
        <v>176.66666666666666</v>
      </c>
    </row>
    <row r="311" spans="2:7" ht="17.100000000000001" customHeight="1" x14ac:dyDescent="0.25">
      <c r="B311" s="13"/>
      <c r="C311" s="19" t="s">
        <v>102</v>
      </c>
      <c r="D311" s="3">
        <v>85</v>
      </c>
      <c r="E311" s="4">
        <f t="shared" si="42"/>
        <v>56.666666666666664</v>
      </c>
      <c r="F311" s="4">
        <f t="shared" si="43"/>
        <v>56.666666666666664</v>
      </c>
      <c r="G311" s="26">
        <f t="shared" si="44"/>
        <v>233.33333333333331</v>
      </c>
    </row>
    <row r="312" spans="2:7" ht="17.100000000000001" customHeight="1" x14ac:dyDescent="0.25">
      <c r="B312" s="13"/>
      <c r="C312" s="14" t="s">
        <v>0</v>
      </c>
      <c r="D312" s="2">
        <f>SUM(D307:D311)</f>
        <v>350</v>
      </c>
      <c r="E312" s="6">
        <f>SUM(E307:E311)</f>
        <v>233.33333333333331</v>
      </c>
      <c r="F312" s="6">
        <f>SUM(F307:F311)</f>
        <v>233.33333333333331</v>
      </c>
      <c r="G312" s="7"/>
    </row>
    <row r="313" spans="2:7" ht="17.100000000000001" customHeight="1" x14ac:dyDescent="0.25">
      <c r="B313" s="13"/>
      <c r="C313" s="31"/>
      <c r="D313" s="32"/>
      <c r="E313" s="33"/>
      <c r="F313" s="33"/>
      <c r="G313" s="34"/>
    </row>
    <row r="314" spans="2:7" ht="17.100000000000001" customHeight="1" x14ac:dyDescent="0.25">
      <c r="B314" s="13"/>
      <c r="C314" s="20"/>
      <c r="D314" s="15" t="s">
        <v>1</v>
      </c>
      <c r="E314" s="16" t="s">
        <v>2</v>
      </c>
      <c r="F314" s="16" t="s">
        <v>3</v>
      </c>
      <c r="G314" s="17" t="s">
        <v>4</v>
      </c>
    </row>
    <row r="315" spans="2:7" ht="17.100000000000001" customHeight="1" x14ac:dyDescent="0.25">
      <c r="B315" s="13"/>
      <c r="C315" s="64" t="s">
        <v>98</v>
      </c>
      <c r="D315" s="1">
        <v>60</v>
      </c>
      <c r="E315" s="4">
        <f>D315/350*100</f>
        <v>17.142857142857142</v>
      </c>
      <c r="F315" s="4">
        <f>E315</f>
        <v>17.142857142857142</v>
      </c>
      <c r="G315" s="23">
        <f>F315</f>
        <v>17.142857142857142</v>
      </c>
    </row>
    <row r="316" spans="2:7" ht="17.100000000000001" customHeight="1" x14ac:dyDescent="0.25">
      <c r="B316" s="13"/>
      <c r="C316" s="64" t="s">
        <v>99</v>
      </c>
      <c r="D316" s="22">
        <v>70</v>
      </c>
      <c r="E316" s="57">
        <f t="shared" ref="E316:E319" si="45">D316/350*100</f>
        <v>20</v>
      </c>
      <c r="F316" s="4">
        <f t="shared" ref="F316:F319" si="46">E316</f>
        <v>20</v>
      </c>
      <c r="G316" s="26">
        <f>F316+G315</f>
        <v>37.142857142857139</v>
      </c>
    </row>
    <row r="317" spans="2:7" ht="17.100000000000001" customHeight="1" x14ac:dyDescent="0.25">
      <c r="B317" s="13"/>
      <c r="C317" s="19" t="s">
        <v>100</v>
      </c>
      <c r="D317" s="25">
        <v>70</v>
      </c>
      <c r="E317" s="59">
        <f t="shared" si="45"/>
        <v>20</v>
      </c>
      <c r="F317" s="53">
        <f t="shared" si="46"/>
        <v>20</v>
      </c>
      <c r="G317" s="26">
        <f t="shared" ref="G317:G319" si="47">F317+G316</f>
        <v>57.142857142857139</v>
      </c>
    </row>
    <row r="318" spans="2:7" ht="17.100000000000001" customHeight="1" x14ac:dyDescent="0.25">
      <c r="B318" s="13"/>
      <c r="C318" s="19" t="s">
        <v>101</v>
      </c>
      <c r="D318" s="24">
        <v>65</v>
      </c>
      <c r="E318" s="58">
        <f t="shared" si="45"/>
        <v>18.571428571428573</v>
      </c>
      <c r="F318" s="4">
        <f t="shared" si="46"/>
        <v>18.571428571428573</v>
      </c>
      <c r="G318" s="26">
        <f t="shared" si="47"/>
        <v>75.714285714285708</v>
      </c>
    </row>
    <row r="319" spans="2:7" ht="17.100000000000001" customHeight="1" x14ac:dyDescent="0.25">
      <c r="B319" s="13"/>
      <c r="C319" s="19" t="s">
        <v>102</v>
      </c>
      <c r="D319" s="3">
        <v>85</v>
      </c>
      <c r="E319" s="4">
        <f t="shared" si="45"/>
        <v>24.285714285714285</v>
      </c>
      <c r="F319" s="4">
        <f t="shared" si="46"/>
        <v>24.285714285714285</v>
      </c>
      <c r="G319" s="26">
        <f t="shared" si="47"/>
        <v>100</v>
      </c>
    </row>
    <row r="320" spans="2:7" ht="17.100000000000001" customHeight="1" x14ac:dyDescent="0.25">
      <c r="B320" s="13"/>
      <c r="C320" s="14" t="s">
        <v>0</v>
      </c>
      <c r="D320" s="2">
        <f>SUM(D315:D319)</f>
        <v>350</v>
      </c>
      <c r="E320" s="6">
        <f>SUM(E315:E319)</f>
        <v>100</v>
      </c>
      <c r="F320" s="6">
        <f>SUM(F315:F319)</f>
        <v>100</v>
      </c>
      <c r="G320" s="7"/>
    </row>
    <row r="321" spans="2:7" ht="17.100000000000001" customHeight="1" x14ac:dyDescent="0.25">
      <c r="B321" s="13"/>
      <c r="C321" s="31"/>
      <c r="D321" s="32"/>
      <c r="E321" s="33"/>
      <c r="F321" s="33"/>
      <c r="G321" s="34"/>
    </row>
    <row r="322" spans="2:7" ht="17.100000000000001" customHeight="1" x14ac:dyDescent="0.25">
      <c r="B322" s="13"/>
      <c r="C322" s="31"/>
      <c r="D322" s="32"/>
      <c r="E322" s="33"/>
      <c r="F322" s="33"/>
      <c r="G322" s="34"/>
    </row>
    <row r="323" spans="2:7" ht="17.100000000000001" customHeight="1" x14ac:dyDescent="0.25">
      <c r="B323" s="13"/>
      <c r="C323" s="31"/>
      <c r="D323" s="32"/>
      <c r="E323" s="33"/>
      <c r="F323" s="33"/>
      <c r="G323" s="34"/>
    </row>
    <row r="324" spans="2:7" ht="17.100000000000001" customHeight="1" x14ac:dyDescent="0.25">
      <c r="B324" s="13"/>
      <c r="C324" s="31"/>
      <c r="D324" s="32"/>
      <c r="E324" s="33"/>
      <c r="F324" s="33"/>
      <c r="G324" s="34"/>
    </row>
    <row r="325" spans="2:7" ht="17.100000000000001" customHeight="1" x14ac:dyDescent="0.25">
      <c r="B325" s="13"/>
      <c r="C325" s="31"/>
      <c r="D325" s="32"/>
      <c r="E325" s="33"/>
      <c r="F325" s="33"/>
      <c r="G325" s="34"/>
    </row>
    <row r="327" spans="2:7" ht="21" customHeight="1" x14ac:dyDescent="0.25">
      <c r="B327" s="68" t="s">
        <v>19</v>
      </c>
      <c r="C327" s="69"/>
      <c r="D327" s="69"/>
      <c r="E327" s="69"/>
      <c r="F327" s="69"/>
      <c r="G327" s="70"/>
    </row>
    <row r="328" spans="2:7" ht="29.1" customHeight="1" x14ac:dyDescent="0.25">
      <c r="B328" s="10"/>
      <c r="C328" s="20"/>
      <c r="D328" s="15" t="s">
        <v>1</v>
      </c>
      <c r="E328" s="16" t="s">
        <v>2</v>
      </c>
      <c r="F328" s="16" t="s">
        <v>3</v>
      </c>
      <c r="G328" s="17" t="s">
        <v>4</v>
      </c>
    </row>
    <row r="329" spans="2:7" ht="17.100000000000001" customHeight="1" x14ac:dyDescent="0.25">
      <c r="B329" s="12"/>
      <c r="C329" s="19" t="s">
        <v>103</v>
      </c>
      <c r="D329" s="41">
        <v>114</v>
      </c>
      <c r="E329" s="4">
        <f>D329/150*100</f>
        <v>76</v>
      </c>
      <c r="F329" s="4">
        <f>E329</f>
        <v>76</v>
      </c>
      <c r="G329" s="23">
        <f>F329</f>
        <v>76</v>
      </c>
    </row>
    <row r="330" spans="2:7" ht="15" customHeight="1" x14ac:dyDescent="0.25">
      <c r="B330" s="12"/>
      <c r="C330" s="19" t="s">
        <v>104</v>
      </c>
      <c r="D330" s="41">
        <v>30</v>
      </c>
      <c r="E330" s="4">
        <f t="shared" ref="E330:E333" si="48">D330/150*100</f>
        <v>20</v>
      </c>
      <c r="F330" s="4">
        <f t="shared" ref="F330:F333" si="49">E330</f>
        <v>20</v>
      </c>
      <c r="G330" s="26">
        <f>F330+G329</f>
        <v>96</v>
      </c>
    </row>
    <row r="331" spans="2:7" ht="16.5" customHeight="1" x14ac:dyDescent="0.25">
      <c r="B331" s="12"/>
      <c r="C331" s="19" t="s">
        <v>105</v>
      </c>
      <c r="D331" s="22">
        <v>0</v>
      </c>
      <c r="E331" s="4">
        <f t="shared" si="48"/>
        <v>0</v>
      </c>
      <c r="F331" s="4">
        <f t="shared" si="49"/>
        <v>0</v>
      </c>
      <c r="G331" s="26">
        <f t="shared" ref="G331:G333" si="50">F331+G330</f>
        <v>96</v>
      </c>
    </row>
    <row r="332" spans="2:7" ht="17.25" customHeight="1" x14ac:dyDescent="0.25">
      <c r="B332" s="12"/>
      <c r="C332" s="19" t="s">
        <v>72</v>
      </c>
      <c r="D332" s="56">
        <v>0</v>
      </c>
      <c r="E332" s="53">
        <f t="shared" si="48"/>
        <v>0</v>
      </c>
      <c r="F332" s="4">
        <f t="shared" si="49"/>
        <v>0</v>
      </c>
      <c r="G332" s="26">
        <f t="shared" si="50"/>
        <v>96</v>
      </c>
    </row>
    <row r="333" spans="2:7" ht="16.5" customHeight="1" x14ac:dyDescent="0.25">
      <c r="B333" s="12"/>
      <c r="C333" s="19" t="s">
        <v>73</v>
      </c>
      <c r="D333" s="55">
        <v>6</v>
      </c>
      <c r="E333" s="4">
        <f t="shared" si="48"/>
        <v>4</v>
      </c>
      <c r="F333" s="4">
        <f t="shared" si="49"/>
        <v>4</v>
      </c>
      <c r="G333" s="26">
        <f t="shared" si="50"/>
        <v>100</v>
      </c>
    </row>
    <row r="334" spans="2:7" ht="17.100000000000001" customHeight="1" x14ac:dyDescent="0.25">
      <c r="B334" s="13"/>
      <c r="C334" s="14" t="s">
        <v>0</v>
      </c>
      <c r="D334" s="2">
        <f>SUM(D329:D333)</f>
        <v>150</v>
      </c>
      <c r="E334" s="6">
        <f>SUM(E329:E333)</f>
        <v>100</v>
      </c>
      <c r="F334" s="6">
        <v>100</v>
      </c>
      <c r="G334" s="7"/>
    </row>
    <row r="335" spans="2:7" ht="17.100000000000001" customHeight="1" x14ac:dyDescent="0.25">
      <c r="B335" s="13"/>
      <c r="C335" s="31"/>
      <c r="D335" s="32"/>
      <c r="E335" s="33"/>
      <c r="F335" s="33"/>
      <c r="G335" s="34"/>
    </row>
    <row r="336" spans="2:7" ht="17.100000000000001" customHeight="1" x14ac:dyDescent="0.25">
      <c r="B336" s="13"/>
      <c r="C336" s="31"/>
      <c r="D336" s="32"/>
      <c r="E336" s="33"/>
      <c r="F336" s="33"/>
      <c r="G336" s="34"/>
    </row>
    <row r="337" spans="2:7" ht="17.100000000000001" customHeight="1" x14ac:dyDescent="0.25">
      <c r="B337" s="13"/>
      <c r="C337" s="31"/>
      <c r="D337" s="32"/>
      <c r="E337" s="33"/>
      <c r="F337" s="33"/>
      <c r="G337" s="34"/>
    </row>
    <row r="338" spans="2:7" ht="17.100000000000001" customHeight="1" x14ac:dyDescent="0.25">
      <c r="B338" s="13"/>
      <c r="C338" s="31"/>
      <c r="D338" s="32"/>
      <c r="E338" s="33"/>
      <c r="F338" s="33"/>
      <c r="G338" s="34"/>
    </row>
    <row r="339" spans="2:7" ht="17.100000000000001" customHeight="1" x14ac:dyDescent="0.25">
      <c r="B339" s="13"/>
      <c r="C339" s="31"/>
      <c r="D339" s="32"/>
      <c r="E339" s="33"/>
      <c r="F339" s="33"/>
      <c r="G339" s="34"/>
    </row>
    <row r="340" spans="2:7" ht="17.100000000000001" customHeight="1" x14ac:dyDescent="0.25">
      <c r="B340" s="13"/>
      <c r="C340" s="31"/>
      <c r="D340" s="32"/>
      <c r="E340" s="33"/>
      <c r="F340" s="33"/>
      <c r="G340" s="34"/>
    </row>
    <row r="341" spans="2:7" ht="17.100000000000001" customHeight="1" x14ac:dyDescent="0.25">
      <c r="B341" s="13"/>
      <c r="C341" s="31"/>
      <c r="D341" s="32"/>
      <c r="E341" s="33"/>
      <c r="F341" s="33"/>
      <c r="G341" s="34"/>
    </row>
    <row r="342" spans="2:7" ht="17.100000000000001" customHeight="1" x14ac:dyDescent="0.25">
      <c r="B342" s="13"/>
      <c r="G342" s="34"/>
    </row>
    <row r="343" spans="2:7" ht="17.100000000000001" customHeight="1" x14ac:dyDescent="0.25">
      <c r="B343" s="13"/>
      <c r="G343" s="34"/>
    </row>
    <row r="344" spans="2:7" ht="17.100000000000001" customHeight="1" x14ac:dyDescent="0.25">
      <c r="B344" s="13"/>
      <c r="C344" s="31"/>
      <c r="D344" s="32"/>
      <c r="E344" s="33"/>
      <c r="F344" s="33"/>
      <c r="G344" s="34"/>
    </row>
    <row r="345" spans="2:7" ht="17.100000000000001" customHeight="1" x14ac:dyDescent="0.25">
      <c r="B345" s="13"/>
      <c r="C345" s="31"/>
      <c r="D345" s="32"/>
      <c r="E345" s="33"/>
      <c r="F345" s="33"/>
      <c r="G345" s="34"/>
    </row>
    <row r="346" spans="2:7" ht="17.100000000000001" customHeight="1" x14ac:dyDescent="0.25">
      <c r="B346" s="13"/>
      <c r="C346" s="31"/>
      <c r="D346" s="32"/>
      <c r="E346" s="33"/>
      <c r="F346" s="33"/>
      <c r="G346" s="34"/>
    </row>
    <row r="347" spans="2:7" ht="17.100000000000001" customHeight="1" x14ac:dyDescent="0.25">
      <c r="B347" s="13"/>
      <c r="C347" s="31"/>
      <c r="D347" s="32"/>
      <c r="E347" s="33"/>
      <c r="F347" s="33"/>
      <c r="G347" s="34"/>
    </row>
    <row r="349" spans="2:7" ht="36" customHeight="1" x14ac:dyDescent="0.25">
      <c r="B349" s="68" t="s">
        <v>20</v>
      </c>
      <c r="C349" s="69"/>
      <c r="D349" s="69"/>
      <c r="E349" s="69"/>
      <c r="F349" s="69"/>
      <c r="G349" s="70"/>
    </row>
    <row r="350" spans="2:7" ht="29.1" customHeight="1" x14ac:dyDescent="0.25">
      <c r="B350" s="10"/>
      <c r="C350" s="20"/>
      <c r="D350" s="15" t="s">
        <v>1</v>
      </c>
      <c r="E350" s="16" t="s">
        <v>2</v>
      </c>
      <c r="F350" s="16" t="s">
        <v>3</v>
      </c>
      <c r="G350" s="17" t="s">
        <v>4</v>
      </c>
    </row>
    <row r="351" spans="2:7" ht="30" customHeight="1" x14ac:dyDescent="0.25">
      <c r="B351" s="11"/>
      <c r="C351" s="19" t="s">
        <v>30</v>
      </c>
      <c r="D351" s="38">
        <v>130</v>
      </c>
      <c r="E351" s="4">
        <f>D351/150*100</f>
        <v>86.666666666666671</v>
      </c>
      <c r="F351" s="4">
        <f>E351</f>
        <v>86.666666666666671</v>
      </c>
      <c r="G351" s="23">
        <f>F351</f>
        <v>86.666666666666671</v>
      </c>
    </row>
    <row r="352" spans="2:7" ht="30" customHeight="1" x14ac:dyDescent="0.25">
      <c r="B352" s="12"/>
      <c r="C352" s="64" t="s">
        <v>31</v>
      </c>
      <c r="D352" s="41">
        <v>20</v>
      </c>
      <c r="E352" s="4">
        <f t="shared" ref="E352" si="51">D352/150*100</f>
        <v>13.333333333333334</v>
      </c>
      <c r="F352" s="4">
        <f t="shared" ref="F352" si="52">E352</f>
        <v>13.333333333333334</v>
      </c>
      <c r="G352" s="26">
        <f>F352+G351</f>
        <v>100</v>
      </c>
    </row>
    <row r="353" spans="2:7" ht="17.100000000000001" customHeight="1" x14ac:dyDescent="0.25">
      <c r="B353" s="13"/>
      <c r="C353" s="27" t="s">
        <v>0</v>
      </c>
      <c r="D353" s="28">
        <v>150</v>
      </c>
      <c r="E353" s="29">
        <v>100</v>
      </c>
      <c r="F353" s="29">
        <v>100</v>
      </c>
      <c r="G353" s="7"/>
    </row>
    <row r="354" spans="2:7" ht="17.100000000000001" customHeight="1" x14ac:dyDescent="0.25">
      <c r="B354" s="13"/>
      <c r="C354" s="31"/>
      <c r="D354" s="32"/>
      <c r="E354" s="33"/>
      <c r="F354" s="33"/>
      <c r="G354" s="34"/>
    </row>
    <row r="355" spans="2:7" ht="17.100000000000001" customHeight="1" x14ac:dyDescent="0.25">
      <c r="B355" s="13"/>
      <c r="C355" s="31"/>
      <c r="D355" s="32"/>
      <c r="E355" s="33"/>
      <c r="F355" s="33"/>
      <c r="G355" s="34"/>
    </row>
    <row r="356" spans="2:7" ht="17.100000000000001" customHeight="1" x14ac:dyDescent="0.25">
      <c r="B356" s="13"/>
      <c r="C356" s="31"/>
      <c r="D356" s="32"/>
      <c r="E356" s="33"/>
      <c r="F356" s="33"/>
      <c r="G356" s="34"/>
    </row>
    <row r="357" spans="2:7" ht="17.100000000000001" customHeight="1" x14ac:dyDescent="0.25">
      <c r="B357" s="13"/>
      <c r="G357" s="34"/>
    </row>
    <row r="358" spans="2:7" ht="17.100000000000001" customHeight="1" x14ac:dyDescent="0.25">
      <c r="B358" s="13"/>
      <c r="G358" s="34"/>
    </row>
    <row r="359" spans="2:7" ht="17.100000000000001" customHeight="1" x14ac:dyDescent="0.25">
      <c r="B359" s="13"/>
      <c r="C359" s="31"/>
      <c r="D359" s="32"/>
      <c r="E359" s="33"/>
      <c r="F359" s="33"/>
      <c r="G359" s="34"/>
    </row>
    <row r="360" spans="2:7" ht="17.100000000000001" customHeight="1" x14ac:dyDescent="0.25">
      <c r="B360" s="13"/>
      <c r="C360" s="31"/>
      <c r="D360" s="32"/>
      <c r="E360" s="33"/>
      <c r="F360" s="33"/>
      <c r="G360" s="34"/>
    </row>
    <row r="361" spans="2:7" ht="17.100000000000001" customHeight="1" x14ac:dyDescent="0.25">
      <c r="B361" s="13"/>
      <c r="C361" s="31"/>
      <c r="D361" s="32"/>
      <c r="E361" s="33"/>
      <c r="F361" s="33"/>
      <c r="G361" s="34"/>
    </row>
    <row r="362" spans="2:7" ht="17.100000000000001" customHeight="1" x14ac:dyDescent="0.25">
      <c r="B362" s="13"/>
      <c r="C362" s="31"/>
      <c r="D362" s="32"/>
      <c r="E362" s="33"/>
      <c r="F362" s="33"/>
      <c r="G362" s="34"/>
    </row>
    <row r="363" spans="2:7" ht="17.100000000000001" customHeight="1" x14ac:dyDescent="0.25">
      <c r="B363" s="13"/>
      <c r="C363" s="31"/>
      <c r="D363" s="32"/>
      <c r="E363" s="33"/>
      <c r="F363" s="33"/>
      <c r="G363" s="34"/>
    </row>
    <row r="364" spans="2:7" ht="17.100000000000001" customHeight="1" x14ac:dyDescent="0.25">
      <c r="B364" s="13"/>
      <c r="C364" s="31"/>
      <c r="D364" s="32"/>
      <c r="E364" s="33"/>
      <c r="F364" s="33"/>
      <c r="G364" s="34"/>
    </row>
    <row r="365" spans="2:7" ht="17.100000000000001" customHeight="1" x14ac:dyDescent="0.25">
      <c r="B365" s="13"/>
      <c r="C365" s="31"/>
      <c r="D365" s="32"/>
      <c r="E365" s="33"/>
      <c r="F365" s="33"/>
      <c r="G365" s="34"/>
    </row>
    <row r="366" spans="2:7" ht="17.100000000000001" customHeight="1" x14ac:dyDescent="0.25">
      <c r="B366" s="13"/>
      <c r="C366" s="31"/>
      <c r="D366" s="32"/>
      <c r="E366" s="33"/>
      <c r="F366" s="33"/>
      <c r="G366" s="34"/>
    </row>
    <row r="368" spans="2:7" ht="36" customHeight="1" x14ac:dyDescent="0.25">
      <c r="B368" s="68" t="s">
        <v>21</v>
      </c>
      <c r="C368" s="69"/>
      <c r="D368" s="69"/>
      <c r="E368" s="69"/>
      <c r="F368" s="69"/>
      <c r="G368" s="70"/>
    </row>
    <row r="369" spans="2:7" ht="29.1" customHeight="1" x14ac:dyDescent="0.25">
      <c r="B369" s="10"/>
      <c r="C369" s="20"/>
      <c r="D369" s="15" t="s">
        <v>1</v>
      </c>
      <c r="E369" s="16" t="s">
        <v>2</v>
      </c>
      <c r="F369" s="16" t="s">
        <v>3</v>
      </c>
      <c r="G369" s="17" t="s">
        <v>4</v>
      </c>
    </row>
    <row r="370" spans="2:7" ht="30" customHeight="1" x14ac:dyDescent="0.25">
      <c r="B370" s="11"/>
      <c r="C370" s="19" t="s">
        <v>30</v>
      </c>
      <c r="D370" s="60">
        <v>150</v>
      </c>
      <c r="E370" s="4">
        <f>D370/150*100</f>
        <v>100</v>
      </c>
      <c r="F370" s="4">
        <f>E370</f>
        <v>100</v>
      </c>
      <c r="G370" s="23">
        <f>F370</f>
        <v>100</v>
      </c>
    </row>
    <row r="371" spans="2:7" ht="17.100000000000001" customHeight="1" x14ac:dyDescent="0.25">
      <c r="B371" s="12"/>
      <c r="C371" s="64" t="s">
        <v>31</v>
      </c>
      <c r="D371" s="22">
        <v>0</v>
      </c>
      <c r="E371" s="4">
        <f t="shared" ref="E371" si="53">D371/150*100</f>
        <v>0</v>
      </c>
      <c r="F371" s="4">
        <f t="shared" ref="F371" si="54">E371</f>
        <v>0</v>
      </c>
      <c r="G371" s="26">
        <f>F371+G370</f>
        <v>100</v>
      </c>
    </row>
    <row r="372" spans="2:7" ht="17.100000000000001" customHeight="1" x14ac:dyDescent="0.25">
      <c r="B372" s="13"/>
      <c r="C372" s="27" t="s">
        <v>0</v>
      </c>
      <c r="D372" s="28">
        <v>150</v>
      </c>
      <c r="E372" s="29">
        <v>100</v>
      </c>
      <c r="F372" s="29">
        <v>100</v>
      </c>
      <c r="G372" s="7"/>
    </row>
    <row r="373" spans="2:7" ht="17.100000000000001" customHeight="1" x14ac:dyDescent="0.25">
      <c r="B373" s="13"/>
      <c r="C373" s="31"/>
      <c r="D373" s="32"/>
      <c r="E373" s="33"/>
      <c r="F373" s="33"/>
      <c r="G373" s="34"/>
    </row>
    <row r="374" spans="2:7" ht="17.100000000000001" customHeight="1" x14ac:dyDescent="0.25">
      <c r="B374" s="13"/>
      <c r="C374" s="31"/>
      <c r="D374" s="32"/>
      <c r="E374" s="33"/>
      <c r="F374" s="33"/>
      <c r="G374" s="34"/>
    </row>
    <row r="375" spans="2:7" ht="17.100000000000001" customHeight="1" x14ac:dyDescent="0.25">
      <c r="B375" s="13"/>
      <c r="C375" s="31"/>
      <c r="D375" s="32"/>
      <c r="E375" s="33"/>
      <c r="F375" s="33"/>
      <c r="G375" s="34"/>
    </row>
    <row r="376" spans="2:7" ht="17.100000000000001" customHeight="1" x14ac:dyDescent="0.25">
      <c r="B376" s="13"/>
      <c r="C376" s="31"/>
      <c r="D376" s="32"/>
      <c r="E376" s="33"/>
      <c r="F376" s="33"/>
      <c r="G376" s="34"/>
    </row>
    <row r="377" spans="2:7" ht="17.100000000000001" customHeight="1" x14ac:dyDescent="0.25">
      <c r="B377" s="13"/>
      <c r="G377" s="34"/>
    </row>
    <row r="378" spans="2:7" ht="17.100000000000001" customHeight="1" x14ac:dyDescent="0.25">
      <c r="B378" s="13"/>
      <c r="G378" s="34"/>
    </row>
    <row r="379" spans="2:7" ht="17.100000000000001" customHeight="1" x14ac:dyDescent="0.25">
      <c r="B379" s="13"/>
      <c r="C379" s="31"/>
      <c r="D379" s="32"/>
      <c r="E379" s="33"/>
      <c r="F379" s="33"/>
      <c r="G379" s="34"/>
    </row>
    <row r="380" spans="2:7" ht="17.100000000000001" customHeight="1" x14ac:dyDescent="0.25">
      <c r="B380" s="13"/>
      <c r="C380" s="31"/>
      <c r="D380" s="32"/>
      <c r="E380" s="33"/>
      <c r="F380" s="33"/>
      <c r="G380" s="34"/>
    </row>
    <row r="381" spans="2:7" ht="17.100000000000001" customHeight="1" x14ac:dyDescent="0.25">
      <c r="B381" s="13"/>
      <c r="C381" s="31"/>
      <c r="D381" s="32"/>
      <c r="E381" s="33"/>
      <c r="F381" s="33"/>
      <c r="G381" s="34"/>
    </row>
    <row r="382" spans="2:7" ht="17.100000000000001" customHeight="1" x14ac:dyDescent="0.25">
      <c r="B382" s="13"/>
      <c r="C382" s="31"/>
      <c r="D382" s="32"/>
      <c r="E382" s="33"/>
      <c r="F382" s="33"/>
      <c r="G382" s="34"/>
    </row>
    <row r="383" spans="2:7" ht="17.100000000000001" customHeight="1" x14ac:dyDescent="0.25">
      <c r="B383" s="13"/>
      <c r="C383" s="31"/>
      <c r="D383" s="32"/>
      <c r="E383" s="33"/>
      <c r="F383" s="33"/>
      <c r="G383" s="34"/>
    </row>
    <row r="384" spans="2:7" ht="17.100000000000001" customHeight="1" x14ac:dyDescent="0.25">
      <c r="B384" s="13"/>
      <c r="C384" s="31"/>
      <c r="D384" s="32"/>
      <c r="E384" s="33"/>
      <c r="F384" s="33"/>
      <c r="G384" s="34"/>
    </row>
    <row r="385" spans="2:7" ht="17.100000000000001" customHeight="1" x14ac:dyDescent="0.25">
      <c r="B385" s="13"/>
      <c r="C385" s="31"/>
      <c r="D385" s="32"/>
      <c r="E385" s="33"/>
      <c r="F385" s="33"/>
      <c r="G385" s="34"/>
    </row>
    <row r="387" spans="2:7" ht="36" customHeight="1" x14ac:dyDescent="0.25">
      <c r="B387" s="68" t="s">
        <v>22</v>
      </c>
      <c r="C387" s="69"/>
      <c r="D387" s="69"/>
      <c r="E387" s="69"/>
      <c r="F387" s="69"/>
      <c r="G387" s="70"/>
    </row>
    <row r="388" spans="2:7" ht="29.1" customHeight="1" x14ac:dyDescent="0.25">
      <c r="B388" s="10"/>
      <c r="C388" s="20"/>
      <c r="D388" s="15" t="s">
        <v>1</v>
      </c>
      <c r="E388" s="16" t="s">
        <v>2</v>
      </c>
      <c r="F388" s="16" t="s">
        <v>3</v>
      </c>
      <c r="G388" s="17" t="s">
        <v>4</v>
      </c>
    </row>
    <row r="389" spans="2:7" ht="30" customHeight="1" x14ac:dyDescent="0.25">
      <c r="B389" s="11"/>
      <c r="C389" s="64" t="s">
        <v>30</v>
      </c>
      <c r="D389" s="38">
        <v>139</v>
      </c>
      <c r="E389" s="4">
        <f>D389/150*100</f>
        <v>92.666666666666657</v>
      </c>
      <c r="F389" s="4">
        <f>E389</f>
        <v>92.666666666666657</v>
      </c>
      <c r="G389" s="23">
        <f>F389</f>
        <v>92.666666666666657</v>
      </c>
    </row>
    <row r="390" spans="2:7" ht="17.100000000000001" customHeight="1" x14ac:dyDescent="0.25">
      <c r="B390" s="12"/>
      <c r="C390" s="19" t="s">
        <v>31</v>
      </c>
      <c r="D390" s="41">
        <v>5</v>
      </c>
      <c r="E390" s="4">
        <f t="shared" ref="E390:E391" si="55">D390/150*100</f>
        <v>3.3333333333333335</v>
      </c>
      <c r="F390" s="4">
        <f t="shared" ref="F390:F391" si="56">E390</f>
        <v>3.3333333333333335</v>
      </c>
      <c r="G390" s="26">
        <f>F390+G389</f>
        <v>95.999999999999986</v>
      </c>
    </row>
    <row r="391" spans="2:7" ht="17.100000000000001" customHeight="1" x14ac:dyDescent="0.25">
      <c r="B391" s="12"/>
      <c r="C391" s="19" t="s">
        <v>106</v>
      </c>
      <c r="D391" s="22">
        <v>6</v>
      </c>
      <c r="E391" s="4">
        <f t="shared" si="55"/>
        <v>4</v>
      </c>
      <c r="F391" s="4">
        <f t="shared" si="56"/>
        <v>4</v>
      </c>
      <c r="G391" s="26">
        <f>F391+G390</f>
        <v>99.999999999999986</v>
      </c>
    </row>
    <row r="392" spans="2:7" ht="17.100000000000001" customHeight="1" x14ac:dyDescent="0.25">
      <c r="B392" s="13"/>
      <c r="C392" s="27" t="s">
        <v>0</v>
      </c>
      <c r="D392" s="28">
        <v>150</v>
      </c>
      <c r="E392" s="29">
        <v>100</v>
      </c>
      <c r="F392" s="29">
        <v>100</v>
      </c>
      <c r="G392" s="7"/>
    </row>
    <row r="393" spans="2:7" ht="17.100000000000001" customHeight="1" x14ac:dyDescent="0.25">
      <c r="B393" s="13"/>
      <c r="C393" s="31"/>
      <c r="D393" s="32"/>
      <c r="E393" s="33"/>
      <c r="F393" s="33"/>
      <c r="G393" s="34"/>
    </row>
    <row r="394" spans="2:7" ht="17.100000000000001" customHeight="1" x14ac:dyDescent="0.25">
      <c r="B394" s="13"/>
      <c r="C394" s="31"/>
      <c r="D394" s="32"/>
      <c r="E394" s="33"/>
      <c r="F394" s="33"/>
      <c r="G394" s="34"/>
    </row>
    <row r="395" spans="2:7" ht="17.100000000000001" customHeight="1" x14ac:dyDescent="0.25">
      <c r="B395" s="13"/>
      <c r="C395" s="31"/>
      <c r="D395" s="32"/>
      <c r="E395" s="33"/>
      <c r="F395" s="33"/>
      <c r="G395" s="34"/>
    </row>
    <row r="396" spans="2:7" ht="17.100000000000001" customHeight="1" x14ac:dyDescent="0.25">
      <c r="B396" s="13"/>
      <c r="C396" s="31"/>
      <c r="D396" s="32"/>
      <c r="E396" s="33"/>
      <c r="F396" s="33"/>
      <c r="G396" s="34"/>
    </row>
    <row r="397" spans="2:7" ht="17.100000000000001" customHeight="1" x14ac:dyDescent="0.25">
      <c r="B397" s="13"/>
      <c r="C397" s="31"/>
      <c r="D397" s="32"/>
      <c r="E397" s="33"/>
      <c r="F397" s="33"/>
      <c r="G397" s="34"/>
    </row>
    <row r="398" spans="2:7" ht="17.100000000000001" customHeight="1" x14ac:dyDescent="0.25">
      <c r="B398" s="13"/>
      <c r="C398" s="31"/>
      <c r="D398" s="32"/>
      <c r="E398" s="33"/>
      <c r="F398" s="33"/>
      <c r="G398" s="34"/>
    </row>
    <row r="399" spans="2:7" ht="17.100000000000001" customHeight="1" x14ac:dyDescent="0.25">
      <c r="B399" s="13"/>
      <c r="C399" s="31"/>
      <c r="D399" s="32"/>
      <c r="E399" s="33"/>
      <c r="F399" s="33"/>
      <c r="G399" s="34"/>
    </row>
    <row r="400" spans="2:7" ht="17.100000000000001" customHeight="1" x14ac:dyDescent="0.25">
      <c r="B400" s="13"/>
      <c r="C400" s="31"/>
      <c r="D400" s="32"/>
      <c r="E400" s="33"/>
      <c r="F400" s="33"/>
      <c r="G400" s="34"/>
    </row>
    <row r="401" spans="2:7" ht="17.100000000000001" customHeight="1" x14ac:dyDescent="0.25">
      <c r="B401" s="13"/>
      <c r="C401" s="31"/>
      <c r="D401" s="32"/>
      <c r="E401" s="33"/>
      <c r="F401" s="33"/>
      <c r="G401" s="34"/>
    </row>
    <row r="402" spans="2:7" ht="17.100000000000001" customHeight="1" x14ac:dyDescent="0.25">
      <c r="B402" s="13"/>
      <c r="C402" s="31"/>
      <c r="D402" s="32"/>
      <c r="E402" s="33"/>
      <c r="F402" s="33"/>
      <c r="G402" s="34"/>
    </row>
    <row r="403" spans="2:7" ht="17.100000000000001" customHeight="1" x14ac:dyDescent="0.25">
      <c r="B403" s="13"/>
      <c r="C403" s="31"/>
      <c r="D403" s="32"/>
      <c r="E403" s="33"/>
      <c r="F403" s="33"/>
      <c r="G403" s="34"/>
    </row>
    <row r="404" spans="2:7" ht="17.100000000000001" customHeight="1" x14ac:dyDescent="0.25">
      <c r="B404" s="13"/>
      <c r="C404" s="31"/>
      <c r="D404" s="32"/>
      <c r="E404" s="33"/>
      <c r="F404" s="33"/>
      <c r="G404" s="34"/>
    </row>
    <row r="405" spans="2:7" ht="17.100000000000001" customHeight="1" x14ac:dyDescent="0.25">
      <c r="B405" s="13"/>
      <c r="C405" s="31"/>
      <c r="D405" s="32"/>
      <c r="E405" s="33"/>
      <c r="F405" s="33"/>
      <c r="G405" s="34"/>
    </row>
    <row r="407" spans="2:7" ht="21" customHeight="1" x14ac:dyDescent="0.25">
      <c r="B407" s="68" t="s">
        <v>23</v>
      </c>
      <c r="C407" s="69"/>
      <c r="D407" s="69"/>
      <c r="E407" s="69"/>
      <c r="F407" s="69"/>
      <c r="G407" s="70"/>
    </row>
    <row r="408" spans="2:7" ht="29.1" customHeight="1" x14ac:dyDescent="0.25">
      <c r="B408" s="10"/>
      <c r="C408" s="20"/>
      <c r="D408" s="15" t="s">
        <v>1</v>
      </c>
      <c r="E408" s="16" t="s">
        <v>2</v>
      </c>
      <c r="F408" s="16" t="s">
        <v>3</v>
      </c>
      <c r="G408" s="17" t="s">
        <v>4</v>
      </c>
    </row>
    <row r="409" spans="2:7" ht="30" customHeight="1" x14ac:dyDescent="0.25">
      <c r="B409" s="11"/>
      <c r="C409" s="64" t="s">
        <v>30</v>
      </c>
      <c r="D409" s="38">
        <v>145</v>
      </c>
      <c r="E409" s="4">
        <f>D409/150*100</f>
        <v>96.666666666666671</v>
      </c>
      <c r="F409" s="4">
        <f>E409</f>
        <v>96.666666666666671</v>
      </c>
      <c r="G409" s="23">
        <f>F409</f>
        <v>96.666666666666671</v>
      </c>
    </row>
    <row r="410" spans="2:7" ht="17.100000000000001" customHeight="1" x14ac:dyDescent="0.25">
      <c r="B410" s="12"/>
      <c r="C410" s="64" t="s">
        <v>31</v>
      </c>
      <c r="D410" s="41">
        <v>5</v>
      </c>
      <c r="E410" s="4">
        <f t="shared" ref="E410" si="57">D410/150*100</f>
        <v>3.3333333333333335</v>
      </c>
      <c r="F410" s="4">
        <f t="shared" ref="F410" si="58">E410</f>
        <v>3.3333333333333335</v>
      </c>
      <c r="G410" s="26">
        <f>F410+G409</f>
        <v>100</v>
      </c>
    </row>
    <row r="411" spans="2:7" ht="17.100000000000001" customHeight="1" x14ac:dyDescent="0.25">
      <c r="B411" s="13"/>
      <c r="C411" s="27" t="s">
        <v>0</v>
      </c>
      <c r="D411" s="28">
        <v>150</v>
      </c>
      <c r="E411" s="29">
        <v>100</v>
      </c>
      <c r="F411" s="29">
        <v>100</v>
      </c>
      <c r="G411" s="30"/>
    </row>
    <row r="412" spans="2:7" ht="17.100000000000001" customHeight="1" x14ac:dyDescent="0.25">
      <c r="B412" s="13"/>
      <c r="C412" s="31"/>
      <c r="D412" s="32"/>
      <c r="E412" s="33"/>
      <c r="F412" s="33"/>
      <c r="G412" s="34"/>
    </row>
    <row r="413" spans="2:7" ht="17.100000000000001" customHeight="1" x14ac:dyDescent="0.25">
      <c r="B413" s="13"/>
      <c r="C413" s="31"/>
      <c r="D413" s="32"/>
      <c r="E413" s="33"/>
      <c r="F413" s="33"/>
      <c r="G413" s="34"/>
    </row>
    <row r="414" spans="2:7" ht="17.100000000000001" customHeight="1" x14ac:dyDescent="0.25">
      <c r="B414" s="13"/>
      <c r="C414" s="31"/>
      <c r="D414" s="32"/>
      <c r="E414" s="33"/>
      <c r="F414" s="33"/>
      <c r="G414" s="34"/>
    </row>
    <row r="415" spans="2:7" ht="17.100000000000001" customHeight="1" x14ac:dyDescent="0.25">
      <c r="B415" s="13"/>
      <c r="C415" s="31"/>
      <c r="D415" s="32"/>
      <c r="E415" s="33"/>
      <c r="F415" s="33"/>
      <c r="G415" s="34"/>
    </row>
    <row r="416" spans="2:7" ht="17.100000000000001" customHeight="1" x14ac:dyDescent="0.25">
      <c r="B416" s="13"/>
      <c r="C416" s="31"/>
      <c r="D416" s="32"/>
      <c r="E416" s="33"/>
      <c r="F416" s="33"/>
      <c r="G416" s="34"/>
    </row>
    <row r="417" spans="2:7" ht="17.100000000000001" customHeight="1" x14ac:dyDescent="0.25">
      <c r="B417" s="13"/>
      <c r="C417" s="31"/>
      <c r="D417" s="32"/>
      <c r="E417" s="33"/>
      <c r="F417" s="33"/>
      <c r="G417" s="34"/>
    </row>
    <row r="418" spans="2:7" ht="17.100000000000001" customHeight="1" x14ac:dyDescent="0.25">
      <c r="B418" s="13"/>
      <c r="C418" s="31"/>
      <c r="D418" s="32"/>
      <c r="E418" s="33"/>
      <c r="F418" s="33"/>
      <c r="G418" s="34"/>
    </row>
    <row r="419" spans="2:7" ht="17.100000000000001" customHeight="1" x14ac:dyDescent="0.25">
      <c r="B419" s="13"/>
      <c r="C419" s="31"/>
      <c r="D419" s="32"/>
      <c r="E419" s="33"/>
      <c r="F419" s="33"/>
      <c r="G419" s="34"/>
    </row>
    <row r="420" spans="2:7" ht="17.100000000000001" customHeight="1" x14ac:dyDescent="0.25">
      <c r="B420" s="13"/>
      <c r="C420" s="31"/>
      <c r="D420" s="32"/>
      <c r="E420" s="33"/>
      <c r="F420" s="33"/>
      <c r="G420" s="34"/>
    </row>
    <row r="421" spans="2:7" ht="17.100000000000001" customHeight="1" x14ac:dyDescent="0.25">
      <c r="B421" s="13"/>
      <c r="C421" s="31"/>
      <c r="D421" s="32"/>
      <c r="E421" s="33"/>
      <c r="F421" s="33"/>
      <c r="G421" s="34"/>
    </row>
    <row r="422" spans="2:7" ht="17.100000000000001" customHeight="1" x14ac:dyDescent="0.25">
      <c r="B422" s="13"/>
      <c r="C422" s="31"/>
      <c r="D422" s="32"/>
      <c r="E422" s="33"/>
      <c r="F422" s="33"/>
      <c r="G422" s="34"/>
    </row>
    <row r="423" spans="2:7" ht="17.100000000000001" customHeight="1" x14ac:dyDescent="0.25">
      <c r="B423" s="13"/>
      <c r="C423" s="31"/>
      <c r="D423" s="32"/>
      <c r="E423" s="33"/>
      <c r="F423" s="33"/>
      <c r="G423" s="34"/>
    </row>
    <row r="424" spans="2:7" ht="17.100000000000001" customHeight="1" x14ac:dyDescent="0.25">
      <c r="B424" s="13"/>
      <c r="C424" s="31"/>
      <c r="D424" s="32"/>
      <c r="E424" s="33"/>
      <c r="F424" s="33"/>
      <c r="G424" s="34"/>
    </row>
    <row r="426" spans="2:7" ht="36" customHeight="1" x14ac:dyDescent="0.25">
      <c r="B426" s="68" t="s">
        <v>24</v>
      </c>
      <c r="C426" s="69"/>
      <c r="D426" s="69"/>
      <c r="E426" s="69"/>
      <c r="F426" s="69"/>
      <c r="G426" s="70"/>
    </row>
    <row r="427" spans="2:7" ht="29.1" customHeight="1" x14ac:dyDescent="0.25">
      <c r="B427" s="10"/>
      <c r="C427" s="20"/>
      <c r="D427" s="15" t="s">
        <v>1</v>
      </c>
      <c r="E427" s="16" t="s">
        <v>2</v>
      </c>
      <c r="F427" s="16" t="s">
        <v>3</v>
      </c>
      <c r="G427" s="17" t="s">
        <v>4</v>
      </c>
    </row>
    <row r="428" spans="2:7" ht="17.100000000000001" customHeight="1" x14ac:dyDescent="0.25">
      <c r="B428" s="11"/>
      <c r="C428" s="19" t="s">
        <v>107</v>
      </c>
      <c r="D428" s="1">
        <v>100</v>
      </c>
      <c r="E428" s="4">
        <f>D428/150*100</f>
        <v>66.666666666666657</v>
      </c>
      <c r="F428" s="4">
        <f>E428</f>
        <v>66.666666666666657</v>
      </c>
      <c r="G428" s="23">
        <f>F428</f>
        <v>66.666666666666657</v>
      </c>
    </row>
    <row r="429" spans="2:7" ht="17.100000000000001" customHeight="1" x14ac:dyDescent="0.25">
      <c r="B429" s="12"/>
      <c r="C429" s="19" t="s">
        <v>108</v>
      </c>
      <c r="D429" s="3">
        <v>20</v>
      </c>
      <c r="E429" s="4">
        <f t="shared" ref="E429:E433" si="59">D429/150*100</f>
        <v>13.333333333333334</v>
      </c>
      <c r="F429" s="4">
        <f t="shared" ref="F429:F433" si="60">E429</f>
        <v>13.333333333333334</v>
      </c>
      <c r="G429" s="26">
        <f>F429+G428</f>
        <v>79.999999999999986</v>
      </c>
    </row>
    <row r="430" spans="2:7" ht="17.100000000000001" customHeight="1" x14ac:dyDescent="0.25">
      <c r="B430" s="12"/>
      <c r="C430" s="19" t="s">
        <v>109</v>
      </c>
      <c r="D430" s="3">
        <v>100</v>
      </c>
      <c r="E430" s="4">
        <f t="shared" si="59"/>
        <v>66.666666666666657</v>
      </c>
      <c r="F430" s="4">
        <f t="shared" si="60"/>
        <v>66.666666666666657</v>
      </c>
      <c r="G430" s="26">
        <f>F430+G429</f>
        <v>146.66666666666663</v>
      </c>
    </row>
    <row r="431" spans="2:7" ht="17.100000000000001" customHeight="1" x14ac:dyDescent="0.25">
      <c r="B431" s="12"/>
      <c r="C431" s="64" t="s">
        <v>110</v>
      </c>
      <c r="D431" s="3">
        <v>55</v>
      </c>
      <c r="E431" s="4">
        <f t="shared" si="59"/>
        <v>36.666666666666664</v>
      </c>
      <c r="F431" s="4">
        <f t="shared" si="60"/>
        <v>36.666666666666664</v>
      </c>
      <c r="G431" s="26">
        <f t="shared" ref="G431:G433" si="61">F431+G430</f>
        <v>183.33333333333329</v>
      </c>
    </row>
    <row r="432" spans="2:7" ht="17.100000000000001" customHeight="1" x14ac:dyDescent="0.25">
      <c r="B432" s="13"/>
      <c r="C432" s="19" t="s">
        <v>5</v>
      </c>
      <c r="D432" s="3">
        <v>69</v>
      </c>
      <c r="E432" s="4">
        <f t="shared" si="59"/>
        <v>46</v>
      </c>
      <c r="F432" s="4">
        <f t="shared" si="60"/>
        <v>46</v>
      </c>
      <c r="G432" s="26">
        <f t="shared" si="61"/>
        <v>229.33333333333329</v>
      </c>
    </row>
    <row r="433" spans="2:7" ht="17.100000000000001" customHeight="1" x14ac:dyDescent="0.25">
      <c r="B433" s="13"/>
      <c r="C433" s="19" t="s">
        <v>111</v>
      </c>
      <c r="D433" s="3">
        <v>5</v>
      </c>
      <c r="E433" s="4">
        <f t="shared" si="59"/>
        <v>3.3333333333333335</v>
      </c>
      <c r="F433" s="4">
        <f t="shared" si="60"/>
        <v>3.3333333333333335</v>
      </c>
      <c r="G433" s="26">
        <f t="shared" si="61"/>
        <v>232.66666666666663</v>
      </c>
    </row>
    <row r="434" spans="2:7" ht="17.100000000000001" customHeight="1" x14ac:dyDescent="0.25">
      <c r="B434" s="13"/>
      <c r="C434" s="14" t="s">
        <v>0</v>
      </c>
      <c r="D434" s="2">
        <f>SUM(D428:D433)</f>
        <v>349</v>
      </c>
      <c r="E434" s="6">
        <f>SUM(E428:E433)</f>
        <v>232.66666666666663</v>
      </c>
      <c r="F434" s="6">
        <f>SUM(F428:F433)</f>
        <v>232.66666666666663</v>
      </c>
      <c r="G434" s="7"/>
    </row>
    <row r="435" spans="2:7" ht="17.100000000000001" customHeight="1" x14ac:dyDescent="0.25">
      <c r="B435" s="13"/>
      <c r="C435" s="31"/>
      <c r="D435" s="32"/>
      <c r="E435" s="33"/>
      <c r="F435" s="33"/>
      <c r="G435" s="34"/>
    </row>
    <row r="436" spans="2:7" ht="17.100000000000001" customHeight="1" x14ac:dyDescent="0.25">
      <c r="B436" s="13"/>
      <c r="C436" s="20"/>
      <c r="D436" s="15" t="s">
        <v>1</v>
      </c>
      <c r="E436" s="16" t="s">
        <v>2</v>
      </c>
      <c r="F436" s="16" t="s">
        <v>3</v>
      </c>
      <c r="G436" s="17" t="s">
        <v>4</v>
      </c>
    </row>
    <row r="437" spans="2:7" ht="17.100000000000001" customHeight="1" x14ac:dyDescent="0.25">
      <c r="B437" s="13"/>
      <c r="C437" s="19" t="s">
        <v>107</v>
      </c>
      <c r="D437" s="1">
        <v>100</v>
      </c>
      <c r="E437" s="4">
        <f>D437/349*100</f>
        <v>28.653295128939828</v>
      </c>
      <c r="F437" s="4">
        <f>E437</f>
        <v>28.653295128939828</v>
      </c>
      <c r="G437" s="23">
        <f>F437</f>
        <v>28.653295128939828</v>
      </c>
    </row>
    <row r="438" spans="2:7" ht="17.100000000000001" customHeight="1" x14ac:dyDescent="0.25">
      <c r="B438" s="13"/>
      <c r="C438" s="19" t="s">
        <v>108</v>
      </c>
      <c r="D438" s="3">
        <v>20</v>
      </c>
      <c r="E438" s="4">
        <f t="shared" ref="E438:E442" si="62">D438/349*100</f>
        <v>5.7306590257879657</v>
      </c>
      <c r="F438" s="4">
        <f t="shared" ref="F438:F442" si="63">E438</f>
        <v>5.7306590257879657</v>
      </c>
      <c r="G438" s="26">
        <f>F438+G437</f>
        <v>34.383954154727796</v>
      </c>
    </row>
    <row r="439" spans="2:7" ht="17.100000000000001" customHeight="1" x14ac:dyDescent="0.25">
      <c r="B439" s="13"/>
      <c r="C439" s="19" t="s">
        <v>109</v>
      </c>
      <c r="D439" s="3">
        <v>100</v>
      </c>
      <c r="E439" s="4">
        <f t="shared" si="62"/>
        <v>28.653295128939828</v>
      </c>
      <c r="F439" s="4">
        <f t="shared" si="63"/>
        <v>28.653295128939828</v>
      </c>
      <c r="G439" s="26">
        <f>F439+G438</f>
        <v>63.03724928366762</v>
      </c>
    </row>
    <row r="440" spans="2:7" ht="17.100000000000001" customHeight="1" x14ac:dyDescent="0.25">
      <c r="B440" s="13"/>
      <c r="C440" s="64" t="s">
        <v>110</v>
      </c>
      <c r="D440" s="3">
        <v>55</v>
      </c>
      <c r="E440" s="4">
        <f t="shared" si="62"/>
        <v>15.759312320916905</v>
      </c>
      <c r="F440" s="4">
        <f t="shared" si="63"/>
        <v>15.759312320916905</v>
      </c>
      <c r="G440" s="26">
        <f t="shared" ref="G440:G442" si="64">F440+G439</f>
        <v>78.796561604584525</v>
      </c>
    </row>
    <row r="441" spans="2:7" ht="17.100000000000001" customHeight="1" x14ac:dyDescent="0.25">
      <c r="B441" s="13"/>
      <c r="C441" s="19" t="s">
        <v>5</v>
      </c>
      <c r="D441" s="3">
        <v>69</v>
      </c>
      <c r="E441" s="4">
        <f t="shared" si="62"/>
        <v>19.770773638968482</v>
      </c>
      <c r="F441" s="4">
        <f t="shared" si="63"/>
        <v>19.770773638968482</v>
      </c>
      <c r="G441" s="26">
        <f t="shared" si="64"/>
        <v>98.567335243553003</v>
      </c>
    </row>
    <row r="442" spans="2:7" ht="17.100000000000001" customHeight="1" x14ac:dyDescent="0.25">
      <c r="B442" s="13"/>
      <c r="C442" s="19" t="s">
        <v>111</v>
      </c>
      <c r="D442" s="3">
        <v>5</v>
      </c>
      <c r="E442" s="4">
        <f t="shared" si="62"/>
        <v>1.4326647564469914</v>
      </c>
      <c r="F442" s="4">
        <f t="shared" si="63"/>
        <v>1.4326647564469914</v>
      </c>
      <c r="G442" s="26">
        <f t="shared" si="64"/>
        <v>100</v>
      </c>
    </row>
    <row r="443" spans="2:7" ht="17.100000000000001" customHeight="1" x14ac:dyDescent="0.25">
      <c r="B443" s="13"/>
      <c r="C443" s="14" t="s">
        <v>0</v>
      </c>
      <c r="D443" s="2">
        <f>SUM(D437:D442)</f>
        <v>349</v>
      </c>
      <c r="E443" s="6">
        <f>SUM(E437:E442)</f>
        <v>100</v>
      </c>
      <c r="F443" s="6">
        <f>SUM(F437:F442)</f>
        <v>100</v>
      </c>
      <c r="G443" s="7"/>
    </row>
    <row r="444" spans="2:7" ht="17.100000000000001" customHeight="1" x14ac:dyDescent="0.25">
      <c r="B444" s="13"/>
      <c r="C444" s="31"/>
      <c r="D444" s="32"/>
      <c r="E444" s="33"/>
      <c r="F444" s="33"/>
      <c r="G444" s="34"/>
    </row>
    <row r="445" spans="2:7" ht="17.100000000000001" customHeight="1" x14ac:dyDescent="0.25">
      <c r="B445" s="13"/>
      <c r="C445" s="31"/>
      <c r="D445" s="32"/>
      <c r="E445" s="33"/>
      <c r="F445" s="33"/>
      <c r="G445" s="34"/>
    </row>
    <row r="447" spans="2:7" ht="54.95" customHeight="1" x14ac:dyDescent="0.25">
      <c r="B447" s="68" t="s">
        <v>25</v>
      </c>
      <c r="C447" s="69"/>
      <c r="D447" s="69"/>
      <c r="E447" s="69"/>
      <c r="F447" s="69"/>
      <c r="G447" s="70"/>
    </row>
    <row r="448" spans="2:7" ht="29.1" customHeight="1" x14ac:dyDescent="0.25">
      <c r="B448" s="10"/>
      <c r="C448" s="20"/>
      <c r="D448" s="15" t="s">
        <v>1</v>
      </c>
      <c r="E448" s="16" t="s">
        <v>2</v>
      </c>
      <c r="F448" s="16" t="s">
        <v>3</v>
      </c>
      <c r="G448" s="17" t="s">
        <v>4</v>
      </c>
    </row>
    <row r="449" spans="2:9" ht="17.100000000000001" customHeight="1" x14ac:dyDescent="0.25">
      <c r="B449" s="11"/>
      <c r="C449" s="19" t="s">
        <v>112</v>
      </c>
      <c r="D449" s="38">
        <v>68</v>
      </c>
      <c r="E449" s="4">
        <f>D449/150*100</f>
        <v>45.333333333333329</v>
      </c>
      <c r="F449" s="4">
        <f>E449</f>
        <v>45.333333333333329</v>
      </c>
      <c r="G449" s="23">
        <f>F449</f>
        <v>45.333333333333329</v>
      </c>
      <c r="I449" s="18"/>
    </row>
    <row r="450" spans="2:9" ht="17.100000000000001" customHeight="1" x14ac:dyDescent="0.25">
      <c r="B450" s="12"/>
      <c r="C450" s="19" t="s">
        <v>113</v>
      </c>
      <c r="D450" s="41">
        <v>77</v>
      </c>
      <c r="E450" s="4">
        <f t="shared" ref="E450:E454" si="65">D450/150*100</f>
        <v>51.333333333333329</v>
      </c>
      <c r="F450" s="4">
        <f t="shared" ref="F450:F454" si="66">E450</f>
        <v>51.333333333333329</v>
      </c>
      <c r="G450" s="26">
        <f>F450+G449</f>
        <v>96.666666666666657</v>
      </c>
      <c r="I450" s="21"/>
    </row>
    <row r="451" spans="2:9" ht="17.100000000000001" customHeight="1" x14ac:dyDescent="0.25">
      <c r="B451" s="12"/>
      <c r="C451" s="19" t="s">
        <v>114</v>
      </c>
      <c r="D451" s="41">
        <v>5</v>
      </c>
      <c r="E451" s="4">
        <f t="shared" si="65"/>
        <v>3.3333333333333335</v>
      </c>
      <c r="F451" s="4">
        <f t="shared" si="66"/>
        <v>3.3333333333333335</v>
      </c>
      <c r="G451" s="26">
        <f>F451+G450</f>
        <v>99.999999999999986</v>
      </c>
      <c r="I451" s="21"/>
    </row>
    <row r="452" spans="2:9" ht="17.100000000000001" customHeight="1" x14ac:dyDescent="0.25">
      <c r="B452" s="13"/>
      <c r="C452" s="19" t="s">
        <v>115</v>
      </c>
      <c r="D452" s="25">
        <v>0</v>
      </c>
      <c r="E452" s="4">
        <f t="shared" si="65"/>
        <v>0</v>
      </c>
      <c r="F452" s="4">
        <f t="shared" si="66"/>
        <v>0</v>
      </c>
      <c r="G452" s="26">
        <f t="shared" ref="G452:G454" si="67">F452+G451</f>
        <v>99.999999999999986</v>
      </c>
    </row>
    <row r="453" spans="2:9" x14ac:dyDescent="0.25">
      <c r="C453" s="19" t="s">
        <v>73</v>
      </c>
      <c r="D453" s="25">
        <v>0</v>
      </c>
      <c r="E453" s="4">
        <f t="shared" si="65"/>
        <v>0</v>
      </c>
      <c r="F453" s="4">
        <f t="shared" si="66"/>
        <v>0</v>
      </c>
      <c r="G453" s="26">
        <f t="shared" si="67"/>
        <v>99.999999999999986</v>
      </c>
    </row>
    <row r="454" spans="2:9" ht="17.100000000000001" customHeight="1" x14ac:dyDescent="0.25">
      <c r="B454" s="13"/>
      <c r="C454" s="19" t="s">
        <v>116</v>
      </c>
      <c r="D454" s="25">
        <v>0</v>
      </c>
      <c r="E454" s="4">
        <f t="shared" si="65"/>
        <v>0</v>
      </c>
      <c r="F454" s="4">
        <f t="shared" si="66"/>
        <v>0</v>
      </c>
      <c r="G454" s="26">
        <f t="shared" si="67"/>
        <v>99.999999999999986</v>
      </c>
    </row>
    <row r="455" spans="2:9" ht="17.100000000000001" customHeight="1" x14ac:dyDescent="0.25">
      <c r="B455" s="13"/>
      <c r="C455" s="14" t="s">
        <v>0</v>
      </c>
      <c r="D455" s="28">
        <f>SUM(D449:D454)</f>
        <v>150</v>
      </c>
      <c r="E455" s="29">
        <v>100</v>
      </c>
      <c r="F455" s="29">
        <v>100</v>
      </c>
      <c r="G455" s="30"/>
    </row>
    <row r="456" spans="2:9" ht="17.100000000000001" customHeight="1" x14ac:dyDescent="0.25">
      <c r="B456" s="13"/>
      <c r="C456" s="31"/>
      <c r="D456" s="32"/>
      <c r="E456" s="33"/>
      <c r="F456" s="33"/>
      <c r="G456" s="34"/>
    </row>
    <row r="457" spans="2:9" ht="17.100000000000001" customHeight="1" x14ac:dyDescent="0.25">
      <c r="B457" s="13"/>
      <c r="C457" s="31"/>
      <c r="D457" s="32"/>
      <c r="E457" s="33"/>
      <c r="F457" s="33"/>
      <c r="G457" s="34"/>
    </row>
    <row r="458" spans="2:9" ht="17.100000000000001" customHeight="1" x14ac:dyDescent="0.25">
      <c r="B458" s="13"/>
      <c r="C458" s="31"/>
      <c r="D458" s="32"/>
      <c r="E458" s="33"/>
      <c r="F458" s="33"/>
      <c r="G458" s="34"/>
    </row>
    <row r="459" spans="2:9" ht="17.100000000000001" customHeight="1" x14ac:dyDescent="0.25">
      <c r="B459" s="13"/>
      <c r="C459" s="31"/>
      <c r="D459" s="32"/>
      <c r="E459" s="33"/>
      <c r="F459" s="33"/>
      <c r="G459" s="34"/>
    </row>
    <row r="460" spans="2:9" ht="17.100000000000001" customHeight="1" x14ac:dyDescent="0.25">
      <c r="B460" s="13"/>
      <c r="C460" s="31"/>
      <c r="D460" s="32"/>
      <c r="E460" s="33"/>
      <c r="F460" s="33"/>
      <c r="G460" s="34"/>
    </row>
    <row r="461" spans="2:9" ht="17.100000000000001" customHeight="1" x14ac:dyDescent="0.25">
      <c r="B461" s="13"/>
      <c r="C461" s="31"/>
      <c r="D461" s="32"/>
      <c r="E461" s="33"/>
      <c r="F461" s="33"/>
      <c r="G461" s="34"/>
    </row>
    <row r="462" spans="2:9" ht="17.100000000000001" customHeight="1" x14ac:dyDescent="0.25">
      <c r="B462" s="13"/>
      <c r="C462" s="31"/>
      <c r="D462" s="32"/>
      <c r="E462" s="33"/>
      <c r="F462" s="33"/>
      <c r="G462" s="34"/>
    </row>
    <row r="463" spans="2:9" ht="17.100000000000001" customHeight="1" x14ac:dyDescent="0.25">
      <c r="B463" s="13"/>
      <c r="C463" s="31"/>
      <c r="D463" s="32"/>
      <c r="E463" s="33"/>
      <c r="F463" s="33"/>
      <c r="G463" s="34"/>
    </row>
    <row r="464" spans="2:9" ht="17.100000000000001" customHeight="1" x14ac:dyDescent="0.25">
      <c r="B464" s="13"/>
      <c r="C464" s="31"/>
      <c r="D464" s="32"/>
      <c r="E464" s="33"/>
      <c r="F464" s="33"/>
      <c r="G464" s="34"/>
    </row>
    <row r="465" spans="2:7" ht="17.100000000000001" customHeight="1" x14ac:dyDescent="0.25">
      <c r="B465" s="13"/>
      <c r="C465" s="31"/>
      <c r="D465" s="32"/>
      <c r="E465" s="33"/>
      <c r="F465" s="33"/>
      <c r="G465" s="34"/>
    </row>
    <row r="466" spans="2:7" ht="17.100000000000001" customHeight="1" x14ac:dyDescent="0.25">
      <c r="B466" s="13"/>
      <c r="C466" s="31"/>
      <c r="D466" s="32"/>
      <c r="E466" s="33"/>
      <c r="F466" s="33"/>
      <c r="G466" s="34"/>
    </row>
    <row r="467" spans="2:7" x14ac:dyDescent="0.25">
      <c r="C467" s="31"/>
      <c r="D467" s="32"/>
      <c r="E467" s="33"/>
      <c r="F467" s="33"/>
      <c r="G467" s="34"/>
    </row>
    <row r="468" spans="2:7" ht="36" customHeight="1" x14ac:dyDescent="0.25">
      <c r="B468" s="68" t="s">
        <v>26</v>
      </c>
      <c r="C468" s="69"/>
      <c r="D468" s="69"/>
      <c r="E468" s="69"/>
      <c r="F468" s="69"/>
      <c r="G468" s="70"/>
    </row>
    <row r="469" spans="2:7" ht="29.1" customHeight="1" x14ac:dyDescent="0.25">
      <c r="B469" s="10"/>
      <c r="C469" s="20"/>
      <c r="D469" s="15" t="s">
        <v>1</v>
      </c>
      <c r="E469" s="16" t="s">
        <v>2</v>
      </c>
      <c r="F469" s="16" t="s">
        <v>3</v>
      </c>
      <c r="G469" s="17" t="s">
        <v>4</v>
      </c>
    </row>
    <row r="470" spans="2:7" ht="20.25" customHeight="1" x14ac:dyDescent="0.25">
      <c r="B470" s="11"/>
      <c r="C470" s="64" t="s">
        <v>30</v>
      </c>
      <c r="D470" s="41">
        <v>111</v>
      </c>
      <c r="E470" s="4">
        <f>D470/150*100</f>
        <v>74</v>
      </c>
      <c r="F470" s="4">
        <f>E470</f>
        <v>74</v>
      </c>
      <c r="G470" s="23">
        <f>F470</f>
        <v>74</v>
      </c>
    </row>
    <row r="471" spans="2:7" ht="20.25" customHeight="1" x14ac:dyDescent="0.25">
      <c r="B471" s="12"/>
      <c r="C471" s="64" t="s">
        <v>31</v>
      </c>
      <c r="D471" s="41">
        <v>22</v>
      </c>
      <c r="E471" s="4">
        <f t="shared" ref="E471:E472" si="68">D471/150*100</f>
        <v>14.666666666666666</v>
      </c>
      <c r="F471" s="4">
        <f t="shared" ref="F471:F472" si="69">E471</f>
        <v>14.666666666666666</v>
      </c>
      <c r="G471" s="26">
        <f>F471+G470</f>
        <v>88.666666666666671</v>
      </c>
    </row>
    <row r="472" spans="2:7" ht="15.75" customHeight="1" x14ac:dyDescent="0.25">
      <c r="B472" s="12"/>
      <c r="C472" s="19" t="s">
        <v>73</v>
      </c>
      <c r="D472" s="22">
        <v>17</v>
      </c>
      <c r="E472" s="4">
        <f t="shared" si="68"/>
        <v>11.333333333333332</v>
      </c>
      <c r="F472" s="4">
        <f t="shared" si="69"/>
        <v>11.333333333333332</v>
      </c>
      <c r="G472" s="26">
        <f>F472+G471</f>
        <v>100</v>
      </c>
    </row>
    <row r="473" spans="2:7" ht="17.100000000000001" customHeight="1" x14ac:dyDescent="0.25">
      <c r="B473" s="13"/>
      <c r="C473" s="27" t="s">
        <v>0</v>
      </c>
      <c r="D473" s="28">
        <f>SUM(D470:D472)</f>
        <v>150</v>
      </c>
      <c r="E473" s="29">
        <v>100</v>
      </c>
      <c r="F473" s="29">
        <v>100</v>
      </c>
      <c r="G473" s="30"/>
    </row>
  </sheetData>
  <mergeCells count="24">
    <mergeCell ref="B245:G245"/>
    <mergeCell ref="B265:G265"/>
    <mergeCell ref="B225:G225"/>
    <mergeCell ref="B349:G349"/>
    <mergeCell ref="B368:G368"/>
    <mergeCell ref="B327:G327"/>
    <mergeCell ref="B285:G285"/>
    <mergeCell ref="B305:G305"/>
    <mergeCell ref="B447:G447"/>
    <mergeCell ref="B468:G468"/>
    <mergeCell ref="B426:G426"/>
    <mergeCell ref="B387:G387"/>
    <mergeCell ref="B407:G407"/>
    <mergeCell ref="B197:G197"/>
    <mergeCell ref="B107:G107"/>
    <mergeCell ref="B126:G126"/>
    <mergeCell ref="B84:G84"/>
    <mergeCell ref="B162:G162"/>
    <mergeCell ref="B179:G179"/>
    <mergeCell ref="B45:G45"/>
    <mergeCell ref="B64:G64"/>
    <mergeCell ref="B8:G8"/>
    <mergeCell ref="B26:G26"/>
    <mergeCell ref="B144:G14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2023-06-24T09:07:16Z</dcterms:modified>
</cp:coreProperties>
</file>