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R.m sakunthala jayawardhana 0712241156\"/>
    </mc:Choice>
  </mc:AlternateContent>
  <xr:revisionPtr revIDLastSave="0" documentId="13_ncr:1_{9CC34ACE-AE5B-4677-A5AC-F7B72120C8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30" i="1" l="1"/>
  <c r="F330" i="1" s="1"/>
  <c r="E331" i="1"/>
  <c r="E332" i="1"/>
  <c r="F332" i="1" s="1"/>
  <c r="E333" i="1"/>
  <c r="F333" i="1" s="1"/>
  <c r="E334" i="1"/>
  <c r="E335" i="1"/>
  <c r="E336" i="1"/>
  <c r="F336" i="1" s="1"/>
  <c r="E337" i="1"/>
  <c r="F337" i="1" s="1"/>
  <c r="E338" i="1"/>
  <c r="E339" i="1"/>
  <c r="E340" i="1"/>
  <c r="E329" i="1"/>
  <c r="F329" i="1" s="1"/>
  <c r="E328" i="1"/>
  <c r="D341" i="1"/>
  <c r="F340" i="1"/>
  <c r="F339" i="1"/>
  <c r="F338" i="1"/>
  <c r="F335" i="1"/>
  <c r="F334" i="1"/>
  <c r="F331" i="1"/>
  <c r="F328" i="1"/>
  <c r="E281" i="1"/>
  <c r="D297" i="1"/>
  <c r="E283" i="1"/>
  <c r="F283" i="1" s="1"/>
  <c r="E284" i="1"/>
  <c r="F284" i="1" s="1"/>
  <c r="E285" i="1"/>
  <c r="F285" i="1" s="1"/>
  <c r="E286" i="1"/>
  <c r="F286" i="1"/>
  <c r="E287" i="1"/>
  <c r="F287" i="1" s="1"/>
  <c r="E288" i="1"/>
  <c r="F288" i="1" s="1"/>
  <c r="E289" i="1"/>
  <c r="F289" i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82" i="1"/>
  <c r="F282" i="1" s="1"/>
  <c r="E188" i="1"/>
  <c r="E189" i="1"/>
  <c r="F189" i="1" s="1"/>
  <c r="E190" i="1"/>
  <c r="F190" i="1" s="1"/>
  <c r="E191" i="1"/>
  <c r="E192" i="1"/>
  <c r="F192" i="1" s="1"/>
  <c r="E193" i="1"/>
  <c r="E194" i="1"/>
  <c r="E195" i="1"/>
  <c r="F195" i="1" s="1"/>
  <c r="E196" i="1"/>
  <c r="F196" i="1" s="1"/>
  <c r="E197" i="1"/>
  <c r="F197" i="1" s="1"/>
  <c r="E198" i="1"/>
  <c r="E199" i="1"/>
  <c r="F199" i="1" s="1"/>
  <c r="E200" i="1"/>
  <c r="F200" i="1" s="1"/>
  <c r="E201" i="1"/>
  <c r="F201" i="1" s="1"/>
  <c r="E202" i="1"/>
  <c r="E203" i="1"/>
  <c r="F203" i="1" s="1"/>
  <c r="E204" i="1"/>
  <c r="F204" i="1" s="1"/>
  <c r="E205" i="1"/>
  <c r="F205" i="1" s="1"/>
  <c r="E206" i="1"/>
  <c r="E207" i="1"/>
  <c r="F207" i="1" s="1"/>
  <c r="E208" i="1"/>
  <c r="F208" i="1" s="1"/>
  <c r="E186" i="1"/>
  <c r="E187" i="1"/>
  <c r="F187" i="1" s="1"/>
  <c r="E185" i="1"/>
  <c r="F185" i="1" s="1"/>
  <c r="G185" i="1" s="1"/>
  <c r="F188" i="1"/>
  <c r="F193" i="1"/>
  <c r="F194" i="1"/>
  <c r="F198" i="1"/>
  <c r="F202" i="1"/>
  <c r="F206" i="1"/>
  <c r="F186" i="1"/>
  <c r="D209" i="1"/>
  <c r="E167" i="1"/>
  <c r="E168" i="1"/>
  <c r="F168" i="1" s="1"/>
  <c r="E169" i="1"/>
  <c r="F169" i="1" s="1"/>
  <c r="E170" i="1"/>
  <c r="F170" i="1" s="1"/>
  <c r="E171" i="1"/>
  <c r="E172" i="1"/>
  <c r="F172" i="1" s="1"/>
  <c r="E173" i="1"/>
  <c r="F173" i="1" s="1"/>
  <c r="E174" i="1"/>
  <c r="F174" i="1" s="1"/>
  <c r="E166" i="1"/>
  <c r="F171" i="1"/>
  <c r="F167" i="1"/>
  <c r="F166" i="1"/>
  <c r="G166" i="1" s="1"/>
  <c r="G167" i="1" s="1"/>
  <c r="D175" i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/>
  <c r="E145" i="1"/>
  <c r="F145" i="1"/>
  <c r="E146" i="1"/>
  <c r="F146" i="1"/>
  <c r="E147" i="1"/>
  <c r="F147" i="1" s="1"/>
  <c r="E148" i="1"/>
  <c r="F148" i="1" s="1"/>
  <c r="E149" i="1"/>
  <c r="F149" i="1" s="1"/>
  <c r="E150" i="1"/>
  <c r="F150" i="1" s="1"/>
  <c r="E129" i="1"/>
  <c r="F129" i="1" s="1"/>
  <c r="E128" i="1"/>
  <c r="F128" i="1" s="1"/>
  <c r="G128" i="1" s="1"/>
  <c r="D151" i="1"/>
  <c r="G70" i="1"/>
  <c r="G69" i="1"/>
  <c r="G50" i="1"/>
  <c r="G51" i="1" s="1"/>
  <c r="G52" i="1" s="1"/>
  <c r="G53" i="1" s="1"/>
  <c r="G262" i="1"/>
  <c r="G263" i="1" s="1"/>
  <c r="G224" i="1"/>
  <c r="G225" i="1" s="1"/>
  <c r="G109" i="1"/>
  <c r="G110" i="1" s="1"/>
  <c r="G243" i="1"/>
  <c r="G244" i="1" s="1"/>
  <c r="G88" i="1"/>
  <c r="G89" i="1" s="1"/>
  <c r="G90" i="1" s="1"/>
  <c r="G91" i="1" s="1"/>
  <c r="G31" i="1"/>
  <c r="G32" i="1" s="1"/>
  <c r="E297" i="1" l="1"/>
  <c r="F281" i="1"/>
  <c r="F341" i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F297" i="1"/>
  <c r="E209" i="1"/>
  <c r="E341" i="1"/>
  <c r="G328" i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281" i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F191" i="1"/>
  <c r="F209" i="1" s="1"/>
  <c r="G186" i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168" i="1"/>
  <c r="G169" i="1" s="1"/>
  <c r="G170" i="1" s="1"/>
  <c r="G171" i="1" s="1"/>
  <c r="G172" i="1" s="1"/>
  <c r="G173" i="1" s="1"/>
  <c r="G174" i="1" s="1"/>
</calcChain>
</file>

<file path=xl/sharedStrings.xml><?xml version="1.0" encoding="utf-8"?>
<sst xmlns="http://schemas.openxmlformats.org/spreadsheetml/2006/main" count="218" uniqueCount="124">
  <si>
    <t>Statistics</t>
  </si>
  <si>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</si>
  <si>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</si>
  <si>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</si>
  <si>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</si>
  <si>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</si>
  <si>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</si>
  <si>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</si>
  <si>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</si>
  <si>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fjk;a</t>
  </si>
  <si>
    <t>Tõ</t>
  </si>
  <si>
    <t>ke;</t>
  </si>
  <si>
    <t>uOHia:hs</t>
  </si>
  <si>
    <t xml:space="preserve">වයස අවුරුදු :  </t>
  </si>
  <si>
    <t xml:space="preserve">3.   ස්ත්‍රී/  පුරුෂ භාවය </t>
  </si>
  <si>
    <t>4.    ජාතිය</t>
  </si>
  <si>
    <t>වෙනත්</t>
  </si>
  <si>
    <t xml:space="preserve">1. ඔබ k-pop රසිකයෙක්/ රසිකාවියක් ද? </t>
  </si>
  <si>
    <t xml:space="preserve">2. . K-POP සඳහා ඔබගේ ප්‍රියතාවය කෙසේ ද? </t>
  </si>
  <si>
    <t xml:space="preserve">3. (a )ශ්‍රී ලංකාවේ වර්තමාන ගීත රූප රචනා කලාව සහ K-POP ගීත රූප රචනා අතර වෙනස්කම් ඔබ දකිනවා ද? </t>
  </si>
  <si>
    <t>4. ඔබගේ ප්‍රියතම k-pop කණ්ඩායම්/ කණ්ඩායම මොනවාද? (ඔබ කැමති කණ්ඩායම හෝ කණ්ඩායම් ඉදිරියේ "හරි" සලකුණ යොදන්න.)</t>
  </si>
  <si>
    <t>BTS</t>
  </si>
  <si>
    <t>Blackpink</t>
  </si>
  <si>
    <t>Seventeen</t>
  </si>
  <si>
    <t>EXO</t>
  </si>
  <si>
    <t>Twice</t>
  </si>
  <si>
    <t>Red Velvet</t>
  </si>
  <si>
    <t>Ikon</t>
  </si>
  <si>
    <t>NCT 127</t>
  </si>
  <si>
    <t>Mamamoo</t>
  </si>
  <si>
    <t>Itzy</t>
  </si>
  <si>
    <t>TXT</t>
  </si>
  <si>
    <t>Enhypen</t>
  </si>
  <si>
    <t>Girls Generation</t>
  </si>
  <si>
    <t>Shinee</t>
  </si>
  <si>
    <t>Gfriend</t>
  </si>
  <si>
    <t>Aspa</t>
  </si>
  <si>
    <t>(G) IDLE</t>
  </si>
  <si>
    <t>Nu’estw</t>
  </si>
  <si>
    <t>NCT Dream</t>
  </si>
  <si>
    <t>Izone</t>
  </si>
  <si>
    <t>New jeans</t>
  </si>
  <si>
    <t>ඉහත සියල්ල</t>
  </si>
  <si>
    <t>7. කණ්ඩායමේ ගීත ඔබ රසවිදින්නේ කෙසේද? (අදාල කොටු ඉදිරියෙන් හරි  සලකුණ යොදන්න.)</t>
  </si>
  <si>
    <t>රූපවාහිනියෙන්</t>
  </si>
  <si>
    <t>ගුවන්විදුලියෙන්</t>
  </si>
  <si>
    <t>youtube  හරහා</t>
  </si>
  <si>
    <t>FB  හරහා</t>
  </si>
  <si>
    <t>Twitter  හරහා</t>
  </si>
  <si>
    <t>Werverse  හරහා</t>
  </si>
  <si>
    <t>vilile  හරහා</t>
  </si>
  <si>
    <t>ඉහත සියල්ලම</t>
  </si>
  <si>
    <t xml:space="preserve">8. (BTS )කණ්ඩායමට ඔබ කැමති ඇයි? </t>
  </si>
  <si>
    <t>ඔවුන්ගේ ගීත වීඩියෝ වල ඇති ආකර්ෂණීය බව</t>
  </si>
  <si>
    <t>ඔවුන්  භාවිතා කරන විලාසිතාවල ආකර්ෂණීය බව</t>
  </si>
  <si>
    <t>ගීතයන් සඳහා යොදාගෙන තිබෙන පසුබිම් කතා</t>
  </si>
  <si>
    <t>RUN BTS වැඩසටහන</t>
  </si>
  <si>
    <t>රසික හමුවීම පවත්වන නිසා</t>
  </si>
  <si>
    <t>ගීතවල අර්ථය කැමැති වීම</t>
  </si>
  <si>
    <t>ඔවුන්ගේ ගීත ඉතා රසවත් වීම</t>
  </si>
  <si>
    <t>ඔවුන්ගේ ගීත වල නර්තන රචනය කැමති වීම</t>
  </si>
  <si>
    <t>ඔවුන් ARMY වෙත දක්වන ආදරය</t>
  </si>
  <si>
    <t>සජීවි ප්‍රසංග පවත්වන නිසා</t>
  </si>
  <si>
    <t>ඔවුන්ගේ චිත්‍රපට නිසා</t>
  </si>
  <si>
    <t>BTS world game නිසා</t>
  </si>
  <si>
    <t>Ship වීඩියෝ</t>
  </si>
  <si>
    <t>Bon voyage වැඩසටහන</t>
  </si>
  <si>
    <t>තරුණයින්ගේ ආකර්ෂණීය පෙනුම</t>
  </si>
  <si>
    <t>සජීවී වීඩියෝ (Vlive) තුළින් army සමග සන්නිවේදනය කරන නිසා</t>
  </si>
  <si>
    <t>Knowing brothers වැඩසටහන් නිසා</t>
  </si>
  <si>
    <t>සාමාජිකයින්ගේ යහපත් ගතිගුණ නිසා</t>
  </si>
  <si>
    <t>ඔවුන්ගේ රූපලාවණ්‍යකරණයට</t>
  </si>
  <si>
    <t>ඔවුන්ට විශාල රසික ප්‍රමාණයක් සිටින නිසා</t>
  </si>
  <si>
    <t>කණ්ඩායමේ තම ප්‍රියතම සාමාජිකයා (bias) සිටින නිසා</t>
  </si>
  <si>
    <t>ඔවුන් army  සමග Twitter හරහා සන්නිවේදනය කරන්න නිසා</t>
  </si>
  <si>
    <t xml:space="preserve">(b)1. BTS කණ්ඩායම හරහා ජීවිතයට බලපෑමක් සිදු වෙනවාද? </t>
  </si>
  <si>
    <t>2. එය කුමන ආකාරයේ බලපෑමක් ද?</t>
  </si>
  <si>
    <t xml:space="preserve">9. (a)ලංකාව තුළ  k-pop වැනි සංගීත කලාවක් නිර්මාණය කළහොත් ඔබ කැමති වෙනවද? </t>
  </si>
  <si>
    <t xml:space="preserve">10 (a) ශ්‍රී ලංකාව තුළ K-POP වැනි සංගීත කලාවක් නිර්මාණයය කරන්නේ නම් එම නව සංගීත කලාව තුළ තිබිය යුතු ලක්ෂණ ලෙස ඔබ දකින්නේ මොනවා ද? </t>
  </si>
  <si>
    <t>දක්ෂ තරුණ තරුණියන් තෝරාගෙන සංගීත කණ්ඩායම් නිර්මාණය කිරීම.</t>
  </si>
  <si>
    <t>දේශීය සාම්ප්‍රදායික සංගීතය මුසු කිරීම</t>
  </si>
  <si>
    <t>රැප් සංගීතය ඇතුළත් ගීත නිර්මාණය කිරීම</t>
  </si>
  <si>
    <t>ජාත්‍යන්තර වෙළෙඳ පොළට ගැලපෙන ඇඳුම් විලාසිතා භාවිතය</t>
  </si>
  <si>
    <t>රූප රචනා තුළින් අලංකාර නර්තන ඉදිරිපත් කිරීම්</t>
  </si>
  <si>
    <t>ආකර්ෂණීය පෙනුම</t>
  </si>
  <si>
    <t>දැඩි පුහුණුව</t>
  </si>
  <si>
    <t>සංගීත කණ්ඩායමේ සාමාජිකයින්ට වේදිකා (stage name) නම් ලබාදීම</t>
  </si>
  <si>
    <t>සංගීත කණ්ඩායම් සඳහා සිටින රසිකයින්ට විවිධ නාම ලබා දීම  (Eg: BTS –ARMY)</t>
  </si>
  <si>
    <t>සංගීත කණ්ඩායම් සඳහා රජයේ අනුග්‍රහය ලබාදීම</t>
  </si>
  <si>
    <t>සංගීත කණ්ඩායම සඳහා පෞද්ගලික සමාගම්වල වල අනුග්‍රහය ලබාදීම</t>
  </si>
  <si>
    <t>දේශීය සංස්කෘතියට ගැලපෙන ඇදුම් විලාසිතා භාවිතය</t>
  </si>
  <si>
    <t>ගායනය, නර්තනය, රැප් සංගීතය යන අංශ තුනම සහිත සංගීත කණ්ඩායම් නිර්මාණය කිරීම</t>
  </si>
  <si>
    <t>සංගීත කණ්ඩායම් සඳහා සංකේත සහ සංකල්ප ලබාදීම</t>
  </si>
  <si>
    <t>කණ්ඩායම සඳහා ඉතා හොඳ මාධ්‍ය ආවරණයක් ලබා දීම</t>
  </si>
  <si>
    <t>11(a) ශ්‍රී ලංකාවේ වර්තමාන ගීත කලාව පිළිබඳ ඔබ තෘප්තිමත් ද?</t>
  </si>
  <si>
    <t>2.     පදිංචි දිස්ත්‍රික්කය:</t>
  </si>
  <si>
    <t>Anuradhapura</t>
  </si>
  <si>
    <t>6. ඔබ BTS කණ්ඩායමේ රසිකයෙක්/ රසිකාවියක් ද?</t>
  </si>
  <si>
    <t>leu;shs</t>
  </si>
  <si>
    <t>wlue;s</t>
  </si>
  <si>
    <t>ys;lr</t>
  </si>
  <si>
    <t>wys;lr</t>
  </si>
  <si>
    <t>b;d leu;s</t>
  </si>
  <si>
    <t>isxy,</t>
  </si>
  <si>
    <t>fou&lt;</t>
  </si>
  <si>
    <t>uqia,sï</t>
  </si>
  <si>
    <t>5.ඔබ K-POP රසිකයෙක් /රසිකාවියක් වී කොපමණ කාලයක් ගත වී තිබේද?</t>
  </si>
  <si>
    <t>wjq 1</t>
  </si>
  <si>
    <t>wjq 2</t>
  </si>
  <si>
    <t>wjq 3</t>
  </si>
  <si>
    <t>wjq 4</t>
  </si>
  <si>
    <t>wjq 5</t>
  </si>
  <si>
    <t>wjq 6</t>
  </si>
  <si>
    <t>wjq 7</t>
  </si>
  <si>
    <t>wjq 8</t>
  </si>
  <si>
    <t>wjq 9</t>
  </si>
  <si>
    <t>wjq 10</t>
  </si>
  <si>
    <t>wjq 11</t>
  </si>
  <si>
    <t>wjq 12</t>
  </si>
  <si>
    <t>wjq 13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</si>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</sst>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00000"/>
      <name val="Arial"/>
      <family val="2"/>
    </font>
    <font>
      <sz val="12"/>
      <color theme="1"/>
      <name val="Times New Roman"/>
      <family val="1"/>
    </font>
    <font>
      <sz val="9"/>
      <color rgb="FF010205"/>
      <name val="Arial"/>
      <family val="2"/>
    </font>
    <font>
      <b/>
      <sz val="11"/>
      <color rgb="FF010205"/>
      <name val="Arial Bold"/>
      <family val="2"/>
    </font>
    <font>
      <sz val="9"/>
      <color rgb="FF264A6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/>
      <right style="thin">
        <color rgb="FFE0E0E0"/>
      </right>
      <top style="thin">
        <color rgb="FF152935"/>
      </top>
      <bottom/>
      <diagonal/>
    </border>
  </borders>
  <cellStyleXfs count="6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92">
    <xf numFmtId="0" fontId="0" fillId="0" borderId="0" xfId="0"/>
    <xf numFmtId="164" fontId="3" fillId="0" borderId="13" xfId="26" applyNumberFormat="1" applyFont="1" applyBorder="1" applyAlignment="1">
      <alignment horizontal="right" vertical="top"/>
    </xf>
    <xf numFmtId="164" fontId="3" fillId="0" borderId="16" xfId="29" applyNumberFormat="1" applyFont="1" applyBorder="1" applyAlignment="1">
      <alignment horizontal="right" vertical="top"/>
    </xf>
    <xf numFmtId="165" fontId="3" fillId="0" borderId="14" xfId="32" applyNumberFormat="1" applyFont="1" applyBorder="1" applyAlignment="1">
      <alignment horizontal="right" vertical="top"/>
    </xf>
    <xf numFmtId="165" fontId="3" fillId="0" borderId="15" xfId="33" applyNumberFormat="1" applyFont="1" applyBorder="1" applyAlignment="1">
      <alignment horizontal="right" vertical="top"/>
    </xf>
    <xf numFmtId="164" fontId="3" fillId="0" borderId="19" xfId="34" applyNumberFormat="1" applyFont="1" applyBorder="1" applyAlignment="1">
      <alignment horizontal="right" vertical="top"/>
    </xf>
    <xf numFmtId="165" fontId="3" fillId="0" borderId="20" xfId="35" applyNumberFormat="1" applyFont="1" applyBorder="1" applyAlignment="1">
      <alignment horizontal="right" vertical="top"/>
    </xf>
    <xf numFmtId="165" fontId="3" fillId="0" borderId="21" xfId="36" applyNumberFormat="1" applyFont="1" applyBorder="1" applyAlignment="1">
      <alignment horizontal="right" vertical="top"/>
    </xf>
    <xf numFmtId="165" fontId="3" fillId="0" borderId="17" xfId="37" applyNumberFormat="1" applyFont="1" applyBorder="1" applyAlignment="1">
      <alignment horizontal="right" vertical="top"/>
    </xf>
    <xf numFmtId="0" fontId="3" fillId="0" borderId="18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12" xfId="25" applyFont="1" applyBorder="1" applyAlignment="1">
      <alignment horizontal="left" vertical="top" wrapText="1"/>
    </xf>
    <xf numFmtId="0" fontId="5" fillId="0" borderId="0" xfId="0" applyFont="1"/>
    <xf numFmtId="0" fontId="5" fillId="0" borderId="8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5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29" xfId="34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8" xfId="12" applyFont="1" applyBorder="1" applyAlignment="1">
      <alignment horizontal="left" vertical="top" wrapText="1"/>
    </xf>
    <xf numFmtId="164" fontId="3" fillId="0" borderId="9" xfId="29" applyNumberFormat="1" applyFont="1" applyBorder="1" applyAlignment="1">
      <alignment horizontal="right" vertical="top"/>
    </xf>
    <xf numFmtId="165" fontId="3" fillId="0" borderId="10" xfId="37" applyNumberFormat="1" applyFont="1" applyBorder="1" applyAlignment="1">
      <alignment horizontal="right" vertical="top"/>
    </xf>
    <xf numFmtId="0" fontId="3" fillId="0" borderId="11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8" fillId="0" borderId="0" xfId="0" applyFont="1"/>
    <xf numFmtId="0" fontId="9" fillId="0" borderId="12" xfId="25" applyFont="1" applyBorder="1" applyAlignment="1">
      <alignment horizontal="left" vertical="top" wrapText="1"/>
    </xf>
    <xf numFmtId="0" fontId="9" fillId="0" borderId="4" xfId="10" applyFont="1" applyBorder="1" applyAlignment="1">
      <alignment horizontal="left" vertical="top" wrapText="1"/>
    </xf>
    <xf numFmtId="0" fontId="9" fillId="0" borderId="3" xfId="12" applyFont="1" applyBorder="1" applyAlignment="1">
      <alignment horizontal="left" vertical="top" wrapText="1"/>
    </xf>
    <xf numFmtId="0" fontId="9" fillId="0" borderId="25" xfId="10" applyFont="1" applyBorder="1" applyAlignment="1">
      <alignment horizontal="left" vertical="top" wrapText="1"/>
    </xf>
    <xf numFmtId="0" fontId="9" fillId="0" borderId="3" xfId="25" applyFont="1" applyBorder="1" applyAlignment="1">
      <alignment horizontal="left" vertical="top" wrapText="1"/>
    </xf>
    <xf numFmtId="0" fontId="9" fillId="0" borderId="0" xfId="0" applyFont="1"/>
    <xf numFmtId="164" fontId="10" fillId="0" borderId="13" xfId="39" applyNumberFormat="1" applyFont="1" applyBorder="1" applyAlignment="1">
      <alignment horizontal="right" vertical="top"/>
    </xf>
    <xf numFmtId="165" fontId="10" fillId="0" borderId="14" xfId="40" applyNumberFormat="1" applyFont="1" applyBorder="1" applyAlignment="1">
      <alignment horizontal="right" vertical="top"/>
    </xf>
    <xf numFmtId="165" fontId="10" fillId="0" borderId="15" xfId="41" applyNumberFormat="1" applyFont="1" applyBorder="1" applyAlignment="1">
      <alignment horizontal="right" vertical="top"/>
    </xf>
    <xf numFmtId="164" fontId="10" fillId="0" borderId="19" xfId="42" applyNumberFormat="1" applyFont="1" applyBorder="1" applyAlignment="1">
      <alignment horizontal="right" vertical="top"/>
    </xf>
    <xf numFmtId="165" fontId="10" fillId="0" borderId="20" xfId="43" applyNumberFormat="1" applyFont="1" applyBorder="1" applyAlignment="1">
      <alignment horizontal="right" vertical="top"/>
    </xf>
    <xf numFmtId="165" fontId="10" fillId="0" borderId="21" xfId="44" applyNumberFormat="1" applyFont="1" applyBorder="1" applyAlignment="1">
      <alignment horizontal="right" vertical="top"/>
    </xf>
    <xf numFmtId="164" fontId="10" fillId="0" borderId="16" xfId="45" applyNumberFormat="1" applyFont="1" applyBorder="1" applyAlignment="1">
      <alignment horizontal="right" vertical="top"/>
    </xf>
    <xf numFmtId="165" fontId="10" fillId="0" borderId="17" xfId="46" applyNumberFormat="1" applyFont="1" applyBorder="1" applyAlignment="1">
      <alignment horizontal="right" vertical="top"/>
    </xf>
    <xf numFmtId="0" fontId="10" fillId="0" borderId="18" xfId="47" applyFont="1" applyBorder="1" applyAlignment="1">
      <alignment horizontal="left" vertical="top" wrapText="1"/>
    </xf>
    <xf numFmtId="164" fontId="10" fillId="0" borderId="32" xfId="52" applyNumberFormat="1" applyFont="1" applyBorder="1" applyAlignment="1">
      <alignment horizontal="right" vertical="top"/>
    </xf>
    <xf numFmtId="165" fontId="10" fillId="0" borderId="33" xfId="53" applyNumberFormat="1" applyFont="1" applyBorder="1" applyAlignment="1">
      <alignment horizontal="right" vertical="top"/>
    </xf>
    <xf numFmtId="165" fontId="10" fillId="0" borderId="34" xfId="54" applyNumberFormat="1" applyFont="1" applyBorder="1" applyAlignment="1">
      <alignment horizontal="right" vertical="top"/>
    </xf>
    <xf numFmtId="0" fontId="12" fillId="0" borderId="31" xfId="51" applyFont="1" applyBorder="1" applyAlignment="1">
      <alignment horizontal="left" vertical="top" wrapText="1"/>
    </xf>
    <xf numFmtId="164" fontId="10" fillId="0" borderId="26" xfId="42" applyNumberFormat="1" applyFont="1" applyBorder="1" applyAlignment="1">
      <alignment horizontal="right" vertical="top"/>
    </xf>
    <xf numFmtId="165" fontId="10" fillId="0" borderId="27" xfId="43" applyNumberFormat="1" applyFont="1" applyBorder="1" applyAlignment="1">
      <alignment horizontal="right" vertical="top"/>
    </xf>
    <xf numFmtId="164" fontId="10" fillId="0" borderId="29" xfId="42" applyNumberFormat="1" applyFont="1" applyBorder="1" applyAlignment="1">
      <alignment horizontal="right" vertical="top"/>
    </xf>
    <xf numFmtId="165" fontId="10" fillId="0" borderId="30" xfId="43" applyNumberFormat="1" applyFont="1" applyBorder="1" applyAlignment="1">
      <alignment horizontal="right" vertical="top"/>
    </xf>
    <xf numFmtId="164" fontId="10" fillId="0" borderId="3" xfId="39" applyNumberFormat="1" applyFont="1" applyAlignment="1">
      <alignment horizontal="right" vertical="top"/>
    </xf>
    <xf numFmtId="165" fontId="10" fillId="0" borderId="3" xfId="40" applyNumberFormat="1" applyFont="1" applyAlignment="1">
      <alignment horizontal="right" vertical="top"/>
    </xf>
    <xf numFmtId="164" fontId="3" fillId="0" borderId="25" xfId="34" applyNumberFormat="1" applyFont="1" applyBorder="1" applyAlignment="1">
      <alignment horizontal="right" vertical="top"/>
    </xf>
    <xf numFmtId="165" fontId="3" fillId="0" borderId="35" xfId="32" applyNumberFormat="1" applyFont="1" applyBorder="1" applyAlignment="1">
      <alignment horizontal="right" vertical="top"/>
    </xf>
    <xf numFmtId="165" fontId="3" fillId="0" borderId="36" xfId="33" applyNumberFormat="1" applyFont="1" applyBorder="1" applyAlignment="1">
      <alignment horizontal="right" vertical="top"/>
    </xf>
    <xf numFmtId="164" fontId="3" fillId="0" borderId="7" xfId="34" applyNumberFormat="1" applyFont="1" applyBorder="1" applyAlignment="1">
      <alignment horizontal="right" vertical="top"/>
    </xf>
    <xf numFmtId="165" fontId="3" fillId="0" borderId="37" xfId="32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0" fontId="12" fillId="0" borderId="31" xfId="60" applyFont="1" applyBorder="1" applyAlignment="1">
      <alignment horizontal="left" vertical="top" wrapText="1"/>
    </xf>
    <xf numFmtId="164" fontId="10" fillId="0" borderId="38" xfId="52" applyNumberFormat="1" applyFont="1" applyBorder="1" applyAlignment="1">
      <alignment horizontal="right" vertical="top"/>
    </xf>
    <xf numFmtId="165" fontId="10" fillId="0" borderId="35" xfId="53" applyNumberFormat="1" applyFont="1" applyBorder="1" applyAlignment="1">
      <alignment horizontal="right" vertical="top"/>
    </xf>
    <xf numFmtId="165" fontId="3" fillId="0" borderId="3" xfId="35" applyNumberFormat="1" applyFont="1" applyBorder="1" applyAlignment="1">
      <alignment horizontal="right" vertical="top"/>
    </xf>
    <xf numFmtId="0" fontId="5" fillId="0" borderId="25" xfId="12" applyFont="1" applyBorder="1" applyAlignment="1">
      <alignment horizontal="left" vertical="top" wrapText="1"/>
    </xf>
    <xf numFmtId="164" fontId="3" fillId="0" borderId="26" xfId="29" applyNumberFormat="1" applyFont="1" applyBorder="1" applyAlignment="1">
      <alignment horizontal="right" vertical="top"/>
    </xf>
    <xf numFmtId="0" fontId="6" fillId="0" borderId="31" xfId="51" applyFont="1" applyBorder="1" applyAlignment="1">
      <alignment horizontal="left" vertical="top" wrapText="1"/>
    </xf>
    <xf numFmtId="16" fontId="5" fillId="0" borderId="25" xfId="10" applyNumberFormat="1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11" fillId="0" borderId="3" xfId="48" applyFont="1" applyAlignment="1">
      <alignment horizontal="center" vertical="center" wrapText="1"/>
    </xf>
    <xf numFmtId="0" fontId="11" fillId="0" borderId="3" xfId="49" applyFont="1" applyAlignment="1">
      <alignment horizontal="center" vertical="center" wrapText="1"/>
    </xf>
    <xf numFmtId="0" fontId="11" fillId="0" borderId="3" xfId="50" applyFont="1" applyAlignment="1">
      <alignment horizontal="center" vertical="center" wrapText="1"/>
    </xf>
    <xf numFmtId="0" fontId="12" fillId="0" borderId="8" xfId="55" applyFont="1" applyBorder="1" applyAlignment="1">
      <alignment horizontal="left" wrapText="1"/>
    </xf>
    <xf numFmtId="0" fontId="12" fillId="0" borderId="8" xfId="56" applyFont="1" applyBorder="1" applyAlignment="1">
      <alignment horizontal="left" wrapText="1"/>
    </xf>
  </cellXfs>
  <cellStyles count="61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464326689" xfId="49" xr:uid="{00000000-0005-0000-0000-000027000000}"/>
    <cellStyle name="style1687464326783" xfId="50" xr:uid="{00000000-0005-0000-0000-000028000000}"/>
    <cellStyle name="style1687464326870" xfId="48" xr:uid="{00000000-0005-0000-0000-000029000000}"/>
    <cellStyle name="style1687464327852" xfId="55" xr:uid="{00000000-0005-0000-0000-00002A000000}"/>
    <cellStyle name="style1687464327929" xfId="56" xr:uid="{00000000-0005-0000-0000-00002B000000}"/>
    <cellStyle name="style1687464328006" xfId="57" xr:uid="{00000000-0005-0000-0000-00002C000000}"/>
    <cellStyle name="style1687464328084" xfId="58" xr:uid="{00000000-0005-0000-0000-00002D000000}"/>
    <cellStyle name="style1687464328162" xfId="59" xr:uid="{00000000-0005-0000-0000-00002E000000}"/>
    <cellStyle name="style1687464328392" xfId="39" xr:uid="{00000000-0005-0000-0000-00002F000000}"/>
    <cellStyle name="style1687464328626" xfId="42" xr:uid="{00000000-0005-0000-0000-000030000000}"/>
    <cellStyle name="style1687464329006" xfId="47" xr:uid="{00000000-0005-0000-0000-000031000000}"/>
    <cellStyle name="style1687464329206" xfId="40" xr:uid="{00000000-0005-0000-0000-000032000000}"/>
    <cellStyle name="style1687464329266" xfId="41" xr:uid="{00000000-0005-0000-0000-000033000000}"/>
    <cellStyle name="style1687464329323" xfId="43" xr:uid="{00000000-0005-0000-0000-000034000000}"/>
    <cellStyle name="style1687464329384" xfId="44" xr:uid="{00000000-0005-0000-0000-000035000000}"/>
    <cellStyle name="style1687464329443" xfId="45" xr:uid="{00000000-0005-0000-0000-000036000000}"/>
    <cellStyle name="style1687464329505" xfId="46" xr:uid="{00000000-0005-0000-0000-000037000000}"/>
    <cellStyle name="style1687464329570" xfId="60" xr:uid="{00000000-0005-0000-0000-000038000000}"/>
    <cellStyle name="style1687464329647" xfId="51" xr:uid="{00000000-0005-0000-0000-000039000000}"/>
    <cellStyle name="style1687464329723" xfId="52" xr:uid="{00000000-0005-0000-0000-00003A000000}"/>
    <cellStyle name="style1687464329799" xfId="53" xr:uid="{00000000-0005-0000-0000-00003B000000}"/>
    <cellStyle name="style1687464329876" xfId="54" xr:uid="{00000000-0005-0000-0000-00003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numRef>
              <c:f>Sheet1!$C$10:$C$12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cat>
          <c:val>
            <c:numRef>
              <c:f>Sheet1!$D$10:$D$12</c:f>
              <c:numCache>
                <c:formatCode>###0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9712"/>
        <c:axId val="17516032"/>
      </c:barChart>
      <c:catAx>
        <c:axId val="173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516032"/>
        <c:crosses val="autoZero"/>
        <c:auto val="1"/>
        <c:lblAlgn val="ctr"/>
        <c:lblOffset val="100"/>
        <c:noMultiLvlLbl val="0"/>
      </c:catAx>
      <c:valAx>
        <c:axId val="175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cat>
            <c:strRef>
              <c:f>Sheet1!$C$88:$C$91</c:f>
              <c:strCache>
                <c:ptCount val="4"/>
                <c:pt idx="0">
                  <c:v>b;d leu;s</c:v>
                </c:pt>
                <c:pt idx="1">
                  <c:v>leu;shs</c:v>
                </c:pt>
                <c:pt idx="2">
                  <c:v>uOHia:hs</c:v>
                </c:pt>
                <c:pt idx="3">
                  <c:v>wlue;s</c:v>
                </c:pt>
              </c:strCache>
            </c:strRef>
          </c:cat>
          <c:val>
            <c:numRef>
              <c:f>Sheet1!$D$88:$D$91</c:f>
              <c:numCache>
                <c:formatCode>###0</c:formatCode>
                <c:ptCount val="4"/>
                <c:pt idx="0">
                  <c:v>46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25696"/>
        <c:axId val="61327232"/>
      </c:barChart>
      <c:catAx>
        <c:axId val="613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1327232"/>
        <c:crosses val="autoZero"/>
        <c:auto val="1"/>
        <c:lblAlgn val="ctr"/>
        <c:lblOffset val="100"/>
        <c:noMultiLvlLbl val="0"/>
      </c:catAx>
      <c:valAx>
        <c:axId val="61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cat>
            <c:strRef>
              <c:f>Sheet1!$C$109:$C$110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8736"/>
        <c:axId val="62790272"/>
      </c:barChart>
      <c:catAx>
        <c:axId val="6278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2790272"/>
        <c:crosses val="autoZero"/>
        <c:auto val="1"/>
        <c:lblAlgn val="ctr"/>
        <c:lblOffset val="100"/>
        <c:noMultiLvlLbl val="0"/>
      </c:catAx>
      <c:valAx>
        <c:axId val="627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cat>
            <c:strRef>
              <c:f>Sheet1!$C$109:$C$110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Sheet1!$D$109:$D$110</c:f>
              <c:numCache>
                <c:formatCode>###0</c:formatCode>
                <c:ptCount val="2"/>
                <c:pt idx="0">
                  <c:v>58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Sheet1!$C$128:$C$150</c:f>
              <c:strCache>
                <c:ptCount val="23"/>
                <c:pt idx="0">
                  <c:v>BTS</c:v>
                </c:pt>
                <c:pt idx="1">
                  <c:v>Blackpink</c:v>
                </c:pt>
                <c:pt idx="2">
                  <c:v>Seventeen</c:v>
                </c:pt>
                <c:pt idx="3">
                  <c:v>EXO</c:v>
                </c:pt>
                <c:pt idx="4">
                  <c:v>Twice</c:v>
                </c:pt>
                <c:pt idx="5">
                  <c:v>Red Velvet</c:v>
                </c:pt>
                <c:pt idx="6">
                  <c:v>Ikon</c:v>
                </c:pt>
                <c:pt idx="7">
                  <c:v>NCT 127</c:v>
                </c:pt>
                <c:pt idx="8">
                  <c:v>Mamamoo</c:v>
                </c:pt>
                <c:pt idx="9">
                  <c:v>Itzy</c:v>
                </c:pt>
                <c:pt idx="10">
                  <c:v>TXT</c:v>
                </c:pt>
                <c:pt idx="11">
                  <c:v>Enhypen</c:v>
                </c:pt>
                <c:pt idx="12">
                  <c:v>Girls Generation</c:v>
                </c:pt>
                <c:pt idx="13">
                  <c:v>Shinee</c:v>
                </c:pt>
                <c:pt idx="14">
                  <c:v>Gfriend</c:v>
                </c:pt>
                <c:pt idx="15">
                  <c:v>Aspa</c:v>
                </c:pt>
                <c:pt idx="16">
                  <c:v>(G) IDLE</c:v>
                </c:pt>
                <c:pt idx="17">
                  <c:v>Nu’estw</c:v>
                </c:pt>
                <c:pt idx="18">
                  <c:v>NCT Dream</c:v>
                </c:pt>
                <c:pt idx="19">
                  <c:v>Izone</c:v>
                </c:pt>
                <c:pt idx="20">
                  <c:v>New jeans</c:v>
                </c:pt>
                <c:pt idx="21">
                  <c:v>වෙනත්</c:v>
                </c:pt>
                <c:pt idx="22">
                  <c:v>ඉහත සියල්ල</c:v>
                </c:pt>
              </c:strCache>
            </c:strRef>
          </c:cat>
          <c:val>
            <c:numRef>
              <c:f>Sheet1!$D$128:$D$150</c:f>
              <c:numCache>
                <c:formatCode>###0</c:formatCode>
                <c:ptCount val="23"/>
                <c:pt idx="0">
                  <c:v>54</c:v>
                </c:pt>
                <c:pt idx="1">
                  <c:v>35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26</c:v>
                </c:pt>
                <c:pt idx="9">
                  <c:v>27</c:v>
                </c:pt>
                <c:pt idx="10">
                  <c:v>36</c:v>
                </c:pt>
                <c:pt idx="11">
                  <c:v>34</c:v>
                </c:pt>
                <c:pt idx="12">
                  <c:v>12</c:v>
                </c:pt>
                <c:pt idx="13">
                  <c:v>24</c:v>
                </c:pt>
                <c:pt idx="14">
                  <c:v>9</c:v>
                </c:pt>
                <c:pt idx="15">
                  <c:v>12</c:v>
                </c:pt>
                <c:pt idx="16">
                  <c:v>13</c:v>
                </c:pt>
                <c:pt idx="17">
                  <c:v>10</c:v>
                </c:pt>
                <c:pt idx="18">
                  <c:v>21</c:v>
                </c:pt>
                <c:pt idx="19">
                  <c:v>6</c:v>
                </c:pt>
                <c:pt idx="20">
                  <c:v>28</c:v>
                </c:pt>
                <c:pt idx="21">
                  <c:v>17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32000"/>
        <c:axId val="62841984"/>
      </c:barChart>
      <c:catAx>
        <c:axId val="628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841984"/>
        <c:crosses val="autoZero"/>
        <c:auto val="1"/>
        <c:lblAlgn val="ctr"/>
        <c:lblOffset val="100"/>
        <c:noMultiLvlLbl val="0"/>
      </c:catAx>
      <c:valAx>
        <c:axId val="628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54-46BF-98D6-7842B8801D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54-46BF-98D6-7842B8801D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54-46BF-98D6-7842B8801D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54-46BF-98D6-7842B8801D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54-46BF-98D6-7842B8801D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54-46BF-98D6-7842B8801D1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54-46BF-98D6-7842B8801D1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54-46BF-98D6-7842B8801D1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54-46BF-98D6-7842B8801D1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54-46BF-98D6-7842B8801D1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154-46BF-98D6-7842B8801D1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154-46BF-98D6-7842B8801D1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154-46BF-98D6-7842B8801D1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154-46BF-98D6-7842B8801D1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154-46BF-98D6-7842B8801D1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154-46BF-98D6-7842B8801D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154-46BF-98D6-7842B8801D1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154-46BF-98D6-7842B8801D1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154-46BF-98D6-7842B8801D1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154-46BF-98D6-7842B8801D1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154-46BF-98D6-7842B8801D13}"/>
              </c:ext>
            </c:extLst>
          </c:dPt>
          <c:cat>
            <c:strRef>
              <c:f>Sheet1!$C$128:$C$150</c:f>
              <c:strCache>
                <c:ptCount val="23"/>
                <c:pt idx="0">
                  <c:v>BTS</c:v>
                </c:pt>
                <c:pt idx="1">
                  <c:v>Blackpink</c:v>
                </c:pt>
                <c:pt idx="2">
                  <c:v>Seventeen</c:v>
                </c:pt>
                <c:pt idx="3">
                  <c:v>EXO</c:v>
                </c:pt>
                <c:pt idx="4">
                  <c:v>Twice</c:v>
                </c:pt>
                <c:pt idx="5">
                  <c:v>Red Velvet</c:v>
                </c:pt>
                <c:pt idx="6">
                  <c:v>Ikon</c:v>
                </c:pt>
                <c:pt idx="7">
                  <c:v>NCT 127</c:v>
                </c:pt>
                <c:pt idx="8">
                  <c:v>Mamamoo</c:v>
                </c:pt>
                <c:pt idx="9">
                  <c:v>Itzy</c:v>
                </c:pt>
                <c:pt idx="10">
                  <c:v>TXT</c:v>
                </c:pt>
                <c:pt idx="11">
                  <c:v>Enhypen</c:v>
                </c:pt>
                <c:pt idx="12">
                  <c:v>Girls Generation</c:v>
                </c:pt>
                <c:pt idx="13">
                  <c:v>Shinee</c:v>
                </c:pt>
                <c:pt idx="14">
                  <c:v>Gfriend</c:v>
                </c:pt>
                <c:pt idx="15">
                  <c:v>Aspa</c:v>
                </c:pt>
                <c:pt idx="16">
                  <c:v>(G) IDLE</c:v>
                </c:pt>
                <c:pt idx="17">
                  <c:v>Nu’estw</c:v>
                </c:pt>
                <c:pt idx="18">
                  <c:v>NCT Dream</c:v>
                </c:pt>
                <c:pt idx="19">
                  <c:v>Izone</c:v>
                </c:pt>
                <c:pt idx="20">
                  <c:v>New jeans</c:v>
                </c:pt>
                <c:pt idx="21">
                  <c:v>වෙනත්</c:v>
                </c:pt>
                <c:pt idx="22">
                  <c:v>ඉහත සියල්ල</c:v>
                </c:pt>
              </c:strCache>
            </c:strRef>
          </c:cat>
          <c:val>
            <c:numRef>
              <c:f>Sheet1!$D$128:$D$150</c:f>
              <c:numCache>
                <c:formatCode>###0</c:formatCode>
                <c:ptCount val="23"/>
                <c:pt idx="0">
                  <c:v>54</c:v>
                </c:pt>
                <c:pt idx="1">
                  <c:v>35</c:v>
                </c:pt>
                <c:pt idx="2">
                  <c:v>37</c:v>
                </c:pt>
                <c:pt idx="3">
                  <c:v>37</c:v>
                </c:pt>
                <c:pt idx="4">
                  <c:v>24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26</c:v>
                </c:pt>
                <c:pt idx="9">
                  <c:v>27</c:v>
                </c:pt>
                <c:pt idx="10">
                  <c:v>36</c:v>
                </c:pt>
                <c:pt idx="11">
                  <c:v>34</c:v>
                </c:pt>
                <c:pt idx="12">
                  <c:v>12</c:v>
                </c:pt>
                <c:pt idx="13">
                  <c:v>24</c:v>
                </c:pt>
                <c:pt idx="14">
                  <c:v>9</c:v>
                </c:pt>
                <c:pt idx="15">
                  <c:v>12</c:v>
                </c:pt>
                <c:pt idx="16">
                  <c:v>13</c:v>
                </c:pt>
                <c:pt idx="17">
                  <c:v>10</c:v>
                </c:pt>
                <c:pt idx="18">
                  <c:v>21</c:v>
                </c:pt>
                <c:pt idx="19">
                  <c:v>6</c:v>
                </c:pt>
                <c:pt idx="20">
                  <c:v>28</c:v>
                </c:pt>
                <c:pt idx="21">
                  <c:v>17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Sheet1!$C$166:$C$174</c:f>
              <c:strCache>
                <c:ptCount val="9"/>
                <c:pt idx="0">
                  <c:v>රූපවාහිනියෙන්</c:v>
                </c:pt>
                <c:pt idx="1">
                  <c:v>ගුවන්විදුලියෙන්</c:v>
                </c:pt>
                <c:pt idx="2">
                  <c:v>youtube  හරහා</c:v>
                </c:pt>
                <c:pt idx="3">
                  <c:v>FB  හරහා</c:v>
                </c:pt>
                <c:pt idx="4">
                  <c:v>Twitter  හරහා</c:v>
                </c:pt>
                <c:pt idx="5">
                  <c:v>Werverse  හරහා</c:v>
                </c:pt>
                <c:pt idx="6">
                  <c:v>vilile  හරහා</c:v>
                </c:pt>
                <c:pt idx="7">
                  <c:v>ඉහත සියල්ලම</c:v>
                </c:pt>
                <c:pt idx="8">
                  <c:v>වෙනත්</c:v>
                </c:pt>
              </c:strCache>
            </c:strRef>
          </c:cat>
          <c:val>
            <c:numRef>
              <c:f>Sheet1!$D$166:$D$174</c:f>
              <c:numCache>
                <c:formatCode>###0</c:formatCode>
                <c:ptCount val="9"/>
                <c:pt idx="0">
                  <c:v>21</c:v>
                </c:pt>
                <c:pt idx="1">
                  <c:v>8</c:v>
                </c:pt>
                <c:pt idx="2">
                  <c:v>52</c:v>
                </c:pt>
                <c:pt idx="3">
                  <c:v>32</c:v>
                </c:pt>
                <c:pt idx="4">
                  <c:v>23</c:v>
                </c:pt>
                <c:pt idx="5">
                  <c:v>38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32960"/>
        <c:axId val="81434496"/>
      </c:barChart>
      <c:catAx>
        <c:axId val="814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1434496"/>
        <c:crosses val="autoZero"/>
        <c:auto val="1"/>
        <c:lblAlgn val="ctr"/>
        <c:lblOffset val="100"/>
        <c:noMultiLvlLbl val="0"/>
      </c:catAx>
      <c:valAx>
        <c:axId val="814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43-4682-B9F0-5717C04901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43-4682-B9F0-5717C04901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43-4682-B9F0-5717C04901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43-4682-B9F0-5717C04901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43-4682-B9F0-5717C04901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43-4682-B9F0-5717C0490126}"/>
              </c:ext>
            </c:extLst>
          </c:dPt>
          <c:cat>
            <c:strRef>
              <c:f>Sheet1!$C$166:$C$174</c:f>
              <c:strCache>
                <c:ptCount val="9"/>
                <c:pt idx="0">
                  <c:v>රූපවාහිනියෙන්</c:v>
                </c:pt>
                <c:pt idx="1">
                  <c:v>ගුවන්විදුලියෙන්</c:v>
                </c:pt>
                <c:pt idx="2">
                  <c:v>youtube  හරහා</c:v>
                </c:pt>
                <c:pt idx="3">
                  <c:v>FB  හරහා</c:v>
                </c:pt>
                <c:pt idx="4">
                  <c:v>Twitter  හරහා</c:v>
                </c:pt>
                <c:pt idx="5">
                  <c:v>Werverse  හරහා</c:v>
                </c:pt>
                <c:pt idx="6">
                  <c:v>vilile  හරහා</c:v>
                </c:pt>
                <c:pt idx="7">
                  <c:v>ඉහත සියල්ලම</c:v>
                </c:pt>
                <c:pt idx="8">
                  <c:v>වෙනත්</c:v>
                </c:pt>
              </c:strCache>
            </c:strRef>
          </c:cat>
          <c:val>
            <c:numRef>
              <c:f>Sheet1!$D$166:$D$174</c:f>
              <c:numCache>
                <c:formatCode>###0</c:formatCode>
                <c:ptCount val="9"/>
                <c:pt idx="0">
                  <c:v>21</c:v>
                </c:pt>
                <c:pt idx="1">
                  <c:v>8</c:v>
                </c:pt>
                <c:pt idx="2">
                  <c:v>52</c:v>
                </c:pt>
                <c:pt idx="3">
                  <c:v>32</c:v>
                </c:pt>
                <c:pt idx="4">
                  <c:v>23</c:v>
                </c:pt>
                <c:pt idx="5">
                  <c:v>38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Sheet1!$C$185:$C$208</c:f>
              <c:strCache>
                <c:ptCount val="24"/>
                <c:pt idx="0">
                  <c:v>ඔවුන්ගේ ගීත වීඩියෝ වල ඇති ආකර්ෂණීය බව</c:v>
                </c:pt>
                <c:pt idx="1">
                  <c:v>ඔවුන්  භාවිතා කරන විලාසිතාවල ආකර්ෂණීය බව</c:v>
                </c:pt>
                <c:pt idx="2">
                  <c:v>ගීතයන් සඳහා යොදාගෙන තිබෙන පසුබිම් කතා</c:v>
                </c:pt>
                <c:pt idx="3">
                  <c:v>RUN BTS වැඩසටහන</c:v>
                </c:pt>
                <c:pt idx="4">
                  <c:v>රසික හමුවීම පවත්වන නිසා</c:v>
                </c:pt>
                <c:pt idx="5">
                  <c:v>ගීතවල අර්ථය කැමැති වීම</c:v>
                </c:pt>
                <c:pt idx="6">
                  <c:v>ඔවුන්ගේ ගීත ඉතා රසවත් වීම</c:v>
                </c:pt>
                <c:pt idx="7">
                  <c:v>ඔවුන්ගේ ගීත වල නර්තන රචනය කැමති වීම</c:v>
                </c:pt>
                <c:pt idx="8">
                  <c:v>ඔවුන් ARMY වෙත දක්වන ආදරය</c:v>
                </c:pt>
                <c:pt idx="9">
                  <c:v>සජීවි ප්‍රසංග පවත්වන නිසා</c:v>
                </c:pt>
                <c:pt idx="10">
                  <c:v>ඔවුන්ගේ චිත්‍රපට නිසා</c:v>
                </c:pt>
                <c:pt idx="11">
                  <c:v>BTS world game නිසා</c:v>
                </c:pt>
                <c:pt idx="12">
                  <c:v>Ship වීඩියෝ</c:v>
                </c:pt>
                <c:pt idx="13">
                  <c:v>Bon voyage වැඩසටහන</c:v>
                </c:pt>
                <c:pt idx="14">
                  <c:v>තරුණයින්ගේ ආකර්ෂණීය පෙනුම</c:v>
                </c:pt>
                <c:pt idx="15">
                  <c:v>සජීවී වීඩියෝ (Vlive) තුළින් army සමග සන්නිවේදනය කරන නිසා</c:v>
                </c:pt>
                <c:pt idx="16">
                  <c:v>Knowing brothers වැඩසටහන් නිසා</c:v>
                </c:pt>
                <c:pt idx="17">
                  <c:v>සාමාජිකයින්ගේ යහපත් ගතිගුණ නිසා</c:v>
                </c:pt>
                <c:pt idx="18">
                  <c:v>ඔවුන්ගේ රූපලාවණ්‍යකරණයට</c:v>
                </c:pt>
                <c:pt idx="19">
                  <c:v>ඔවුන්ට විශාල රසික ප්‍රමාණයක් සිටින නිසා</c:v>
                </c:pt>
                <c:pt idx="20">
                  <c:v>කණ්ඩායමේ තම ප්‍රියතම සාමාජිකයා (bias) සිටින නිසා</c:v>
                </c:pt>
                <c:pt idx="21">
                  <c:v>ඔවුන් army  සමග Twitter හරහා සන්නිවේදනය කරන්න නිසා</c:v>
                </c:pt>
                <c:pt idx="22">
                  <c:v>ඉහත සියල්ලම</c:v>
                </c:pt>
                <c:pt idx="23">
                  <c:v>වෙනත්</c:v>
                </c:pt>
              </c:strCache>
            </c:strRef>
          </c:cat>
          <c:val>
            <c:numRef>
              <c:f>Sheet1!$D$185:$D$208</c:f>
              <c:numCache>
                <c:formatCode>###0</c:formatCode>
                <c:ptCount val="24"/>
                <c:pt idx="0">
                  <c:v>36</c:v>
                </c:pt>
                <c:pt idx="1">
                  <c:v>26</c:v>
                </c:pt>
                <c:pt idx="2">
                  <c:v>35</c:v>
                </c:pt>
                <c:pt idx="3">
                  <c:v>24</c:v>
                </c:pt>
                <c:pt idx="4">
                  <c:v>18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28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7</c:v>
                </c:pt>
                <c:pt idx="13">
                  <c:v>20</c:v>
                </c:pt>
                <c:pt idx="14">
                  <c:v>15</c:v>
                </c:pt>
                <c:pt idx="15">
                  <c:v>19</c:v>
                </c:pt>
                <c:pt idx="16">
                  <c:v>11</c:v>
                </c:pt>
                <c:pt idx="17">
                  <c:v>31</c:v>
                </c:pt>
                <c:pt idx="18">
                  <c:v>17</c:v>
                </c:pt>
                <c:pt idx="19">
                  <c:v>6</c:v>
                </c:pt>
                <c:pt idx="20">
                  <c:v>12</c:v>
                </c:pt>
                <c:pt idx="21">
                  <c:v>10</c:v>
                </c:pt>
                <c:pt idx="22">
                  <c:v>26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52064"/>
        <c:axId val="82153856"/>
      </c:barChart>
      <c:catAx>
        <c:axId val="821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2153856"/>
        <c:crosses val="autoZero"/>
        <c:auto val="1"/>
        <c:lblAlgn val="ctr"/>
        <c:lblOffset val="100"/>
        <c:noMultiLvlLbl val="0"/>
      </c:catAx>
      <c:valAx>
        <c:axId val="82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cat>
            <c:strRef>
              <c:f>Sheet1!$C$224:$C$225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76256"/>
        <c:axId val="82178048"/>
      </c:barChart>
      <c:catAx>
        <c:axId val="821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2178048"/>
        <c:crosses val="autoZero"/>
        <c:auto val="1"/>
        <c:lblAlgn val="ctr"/>
        <c:lblOffset val="100"/>
        <c:noMultiLvlLbl val="0"/>
      </c:catAx>
      <c:valAx>
        <c:axId val="821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cat>
            <c:strRef>
              <c:f>Sheet1!$C$224:$C$225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56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80-47A2-9344-5ABC6508C750}"/>
              </c:ext>
            </c:extLst>
          </c:dPt>
          <c:cat>
            <c:numRef>
              <c:f>Sheet1!$C$10:$C$12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18</c:v>
                </c:pt>
              </c:numCache>
            </c:numRef>
          </c:cat>
          <c:val>
            <c:numRef>
              <c:f>Sheet1!$D$10:$D$12</c:f>
              <c:numCache>
                <c:formatCode>###0</c:formatCode>
                <c:ptCount val="3"/>
                <c:pt idx="0">
                  <c:v>13</c:v>
                </c:pt>
                <c:pt idx="1">
                  <c:v>12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cat>
            <c:strRef>
              <c:f>Sheet1!$C$243:$C$244</c:f>
              <c:strCache>
                <c:ptCount val="2"/>
                <c:pt idx="0">
                  <c:v>ys;lr</c:v>
                </c:pt>
                <c:pt idx="1">
                  <c:v>wys;lr</c:v>
                </c:pt>
              </c:strCache>
            </c:strRef>
          </c:cat>
          <c:val>
            <c:numRef>
              <c:f>Sheet1!$D$243:$D$244</c:f>
              <c:numCache>
                <c:formatCode>###0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65824"/>
        <c:axId val="82367616"/>
      </c:barChart>
      <c:catAx>
        <c:axId val="823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2367616"/>
        <c:crosses val="autoZero"/>
        <c:auto val="1"/>
        <c:lblAlgn val="ctr"/>
        <c:lblOffset val="100"/>
        <c:noMultiLvlLbl val="0"/>
      </c:catAx>
      <c:valAx>
        <c:axId val="823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cat>
            <c:strRef>
              <c:f>Sheet1!$C$243:$C$244</c:f>
              <c:strCache>
                <c:ptCount val="2"/>
                <c:pt idx="0">
                  <c:v>ys;lr</c:v>
                </c:pt>
                <c:pt idx="1">
                  <c:v>wys;lr</c:v>
                </c:pt>
              </c:strCache>
            </c:strRef>
          </c:cat>
          <c:val>
            <c:numRef>
              <c:f>Sheet1!$D$243:$D$244</c:f>
              <c:numCache>
                <c:formatCode>###0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cat>
            <c:strRef>
              <c:f>Sheet1!$C$262:$C$263</c:f>
              <c:strCache>
                <c:ptCount val="2"/>
                <c:pt idx="0">
                  <c:v>leu;shs</c:v>
                </c:pt>
                <c:pt idx="1">
                  <c:v>wlue;s</c:v>
                </c:pt>
              </c:strCache>
            </c:strRef>
          </c:cat>
          <c:val>
            <c:numRef>
              <c:f>Sheet1!$D$262:$D$263</c:f>
              <c:numCache>
                <c:formatCode>###0</c:formatCode>
                <c:ptCount val="2"/>
                <c:pt idx="0">
                  <c:v>51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46848"/>
        <c:axId val="82848384"/>
      </c:barChart>
      <c:catAx>
        <c:axId val="828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2848384"/>
        <c:crosses val="autoZero"/>
        <c:auto val="1"/>
        <c:lblAlgn val="ctr"/>
        <c:lblOffset val="100"/>
        <c:noMultiLvlLbl val="0"/>
      </c:catAx>
      <c:valAx>
        <c:axId val="828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cat>
            <c:strRef>
              <c:f>Sheet1!$C$262:$C$263</c:f>
              <c:strCache>
                <c:ptCount val="2"/>
                <c:pt idx="0">
                  <c:v>leu;shs</c:v>
                </c:pt>
                <c:pt idx="1">
                  <c:v>wlue;s</c:v>
                </c:pt>
              </c:strCache>
            </c:strRef>
          </c:cat>
          <c:val>
            <c:numRef>
              <c:f>Sheet1!$D$262:$D$263</c:f>
              <c:numCache>
                <c:formatCode>###0</c:formatCode>
                <c:ptCount val="2"/>
                <c:pt idx="0">
                  <c:v>51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Sheet1!$C$281:$C$296</c:f>
              <c:strCache>
                <c:ptCount val="16"/>
                <c:pt idx="0">
                  <c:v>දක්ෂ තරුණ තරුණියන් තෝරාගෙන සංගීත කණ්ඩායම් නිර්මාණය කිරීම.</c:v>
                </c:pt>
                <c:pt idx="1">
                  <c:v>දේශීය සාම්ප්‍රදායික සංගීතය මුසු කිරීම</c:v>
                </c:pt>
                <c:pt idx="2">
                  <c:v>රැප් සංගීතය ඇතුළත් ගීත නිර්මාණය කිරීම</c:v>
                </c:pt>
                <c:pt idx="3">
                  <c:v>ජාත්‍යන්තර වෙළෙඳ පොළට ගැලපෙන ඇඳුම් විලාසිතා භාවිතය</c:v>
                </c:pt>
                <c:pt idx="4">
                  <c:v>රූප රචනා තුළින් අලංකාර නර්තන ඉදිරිපත් කිරීම්</c:v>
                </c:pt>
                <c:pt idx="5">
                  <c:v>ආකර්ෂණීය පෙනුම</c:v>
                </c:pt>
                <c:pt idx="6">
                  <c:v>දැඩි පුහුණුව</c:v>
                </c:pt>
                <c:pt idx="7">
                  <c:v>සංගීත කණ්ඩායමේ සාමාජිකයින්ට වේදිකා (stage name) නම් ලබාදීම</c:v>
                </c:pt>
                <c:pt idx="8">
                  <c:v>සංගීත කණ්ඩායම් සඳහා සිටින රසිකයින්ට විවිධ නාම ලබා දීම  (Eg: BTS –ARMY)</c:v>
                </c:pt>
                <c:pt idx="9">
                  <c:v>සංගීත කණ්ඩායම් සඳහා රජයේ අනුග්‍රහය ලබාදීම</c:v>
                </c:pt>
                <c:pt idx="10">
                  <c:v>සංගීත කණ්ඩායම සඳහා පෞද්ගලික සමාගම්වල වල අනුග්‍රහය ලබාදීම</c:v>
                </c:pt>
                <c:pt idx="11">
                  <c:v>දේශීය සංස්කෘතියට ගැලපෙන ඇදුම් විලාසිතා භාවිතය</c:v>
                </c:pt>
                <c:pt idx="12">
                  <c:v>ගායනය, නර්තනය, රැප් සංගීතය යන අංශ තුනම සහිත සංගීත කණ්ඩායම් නිර්මාණය කිරීම</c:v>
                </c:pt>
                <c:pt idx="13">
                  <c:v>සංගීත කණ්ඩායම් සඳහා සංකේත සහ සංකල්ප ලබාදීම</c:v>
                </c:pt>
                <c:pt idx="14">
                  <c:v>කණ්ඩායම සඳහා ඉතා හොඳ මාධ්‍ය ආවරණයක් ලබා දීම</c:v>
                </c:pt>
                <c:pt idx="15">
                  <c:v>ඉහත සියල්ල</c:v>
                </c:pt>
              </c:strCache>
            </c:strRef>
          </c:cat>
          <c:val>
            <c:numRef>
              <c:f>Sheet1!$D$281:$D$296</c:f>
              <c:numCache>
                <c:formatCode>###0</c:formatCode>
                <c:ptCount val="16"/>
                <c:pt idx="0">
                  <c:v>28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28</c:v>
                </c:pt>
                <c:pt idx="5">
                  <c:v>19</c:v>
                </c:pt>
                <c:pt idx="6">
                  <c:v>23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  <c:pt idx="10">
                  <c:v>25</c:v>
                </c:pt>
                <c:pt idx="11">
                  <c:v>7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88960"/>
        <c:axId val="82907136"/>
      </c:barChart>
      <c:catAx>
        <c:axId val="828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2907136"/>
        <c:crosses val="autoZero"/>
        <c:auto val="1"/>
        <c:lblAlgn val="ctr"/>
        <c:lblOffset val="100"/>
        <c:noMultiLvlLbl val="0"/>
      </c:catAx>
      <c:valAx>
        <c:axId val="829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85-45E5-A55F-0F469B1308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85-45E5-A55F-0F469B1308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85-45E5-A55F-0F469B1308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85-45E5-A55F-0F469B1308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85-45E5-A55F-0F469B1308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85-45E5-A55F-0F469B1308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85-45E5-A55F-0F469B1308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D85-45E5-A55F-0F469B1308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D85-45E5-A55F-0F469B13085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D85-45E5-A55F-0F469B13085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D85-45E5-A55F-0F469B13085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D85-45E5-A55F-0F469B13085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D85-45E5-A55F-0F469B130854}"/>
              </c:ext>
            </c:extLst>
          </c:dPt>
          <c:cat>
            <c:strRef>
              <c:f>Sheet1!$C$281:$C$296</c:f>
              <c:strCache>
                <c:ptCount val="16"/>
                <c:pt idx="0">
                  <c:v>දක්ෂ තරුණ තරුණියන් තෝරාගෙන සංගීත කණ්ඩායම් නිර්මාණය කිරීම.</c:v>
                </c:pt>
                <c:pt idx="1">
                  <c:v>දේශීය සාම්ප්‍රදායික සංගීතය මුසු කිරීම</c:v>
                </c:pt>
                <c:pt idx="2">
                  <c:v>රැප් සංගීතය ඇතුළත් ගීත නිර්මාණය කිරීම</c:v>
                </c:pt>
                <c:pt idx="3">
                  <c:v>ජාත්‍යන්තර වෙළෙඳ පොළට ගැලපෙන ඇඳුම් විලාසිතා භාවිතය</c:v>
                </c:pt>
                <c:pt idx="4">
                  <c:v>රූප රචනා තුළින් අලංකාර නර්තන ඉදිරිපත් කිරීම්</c:v>
                </c:pt>
                <c:pt idx="5">
                  <c:v>ආකර්ෂණීය පෙනුම</c:v>
                </c:pt>
                <c:pt idx="6">
                  <c:v>දැඩි පුහුණුව</c:v>
                </c:pt>
                <c:pt idx="7">
                  <c:v>සංගීත කණ්ඩායමේ සාමාජිකයින්ට වේදිකා (stage name) නම් ලබාදීම</c:v>
                </c:pt>
                <c:pt idx="8">
                  <c:v>සංගීත කණ්ඩායම් සඳහා සිටින රසිකයින්ට විවිධ නාම ලබා දීම  (Eg: BTS –ARMY)</c:v>
                </c:pt>
                <c:pt idx="9">
                  <c:v>සංගීත කණ්ඩායම් සඳහා රජයේ අනුග්‍රහය ලබාදීම</c:v>
                </c:pt>
                <c:pt idx="10">
                  <c:v>සංගීත කණ්ඩායම සඳහා පෞද්ගලික සමාගම්වල වල අනුග්‍රහය ලබාදීම</c:v>
                </c:pt>
                <c:pt idx="11">
                  <c:v>දේශීය සංස්කෘතියට ගැලපෙන ඇදුම් විලාසිතා භාවිතය</c:v>
                </c:pt>
                <c:pt idx="12">
                  <c:v>ගායනය, නර්තනය, රැප් සංගීතය යන අංශ තුනම සහිත සංගීත කණ්ඩායම් නිර්මාණය කිරීම</c:v>
                </c:pt>
                <c:pt idx="13">
                  <c:v>සංගීත කණ්ඩායම් සඳහා සංකේත සහ සංකල්ප ලබාදීම</c:v>
                </c:pt>
                <c:pt idx="14">
                  <c:v>කණ්ඩායම සඳහා ඉතා හොඳ මාධ්‍ය ආවරණයක් ලබා දීම</c:v>
                </c:pt>
                <c:pt idx="15">
                  <c:v>ඉහත සියල්ල</c:v>
                </c:pt>
              </c:strCache>
            </c:strRef>
          </c:cat>
          <c:val>
            <c:numRef>
              <c:f>Sheet1!$D$281:$D$296</c:f>
              <c:numCache>
                <c:formatCode>###0</c:formatCode>
                <c:ptCount val="16"/>
                <c:pt idx="0">
                  <c:v>28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28</c:v>
                </c:pt>
                <c:pt idx="5">
                  <c:v>19</c:v>
                </c:pt>
                <c:pt idx="6">
                  <c:v>23</c:v>
                </c:pt>
                <c:pt idx="7">
                  <c:v>16</c:v>
                </c:pt>
                <c:pt idx="8">
                  <c:v>20</c:v>
                </c:pt>
                <c:pt idx="9">
                  <c:v>17</c:v>
                </c:pt>
                <c:pt idx="10">
                  <c:v>25</c:v>
                </c:pt>
                <c:pt idx="11">
                  <c:v>7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Sheet1!$C$314:$C$315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Sheet1!$D$314:$D$315</c:f>
              <c:numCache>
                <c:formatCode>###0</c:formatCode>
                <c:ptCount val="2"/>
                <c:pt idx="0">
                  <c:v>14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0128"/>
        <c:axId val="83121664"/>
      </c:barChart>
      <c:catAx>
        <c:axId val="831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3121664"/>
        <c:crosses val="autoZero"/>
        <c:auto val="1"/>
        <c:lblAlgn val="ctr"/>
        <c:lblOffset val="100"/>
        <c:noMultiLvlLbl val="0"/>
      </c:catAx>
      <c:valAx>
        <c:axId val="831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cat>
            <c:strRef>
              <c:f>Sheet1!$C$314:$C$315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Sheet1!$D$314:$D$315</c:f>
              <c:numCache>
                <c:formatCode>###0</c:formatCode>
                <c:ptCount val="2"/>
                <c:pt idx="0">
                  <c:v>14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Sheet1!$P$9</c:f>
              <c:strCache>
                <c:ptCount val="1"/>
                <c:pt idx="0">
                  <c:v>ixLHd;h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Sheet1!$O$10</c:f>
              <c:strCache>
                <c:ptCount val="1"/>
                <c:pt idx="0">
                  <c:v>Anuradhapura</c:v>
                </c:pt>
              </c:strCache>
            </c:strRef>
          </c:cat>
          <c:val>
            <c:numRef>
              <c:f>Sheet1!$P$10</c:f>
              <c:numCache>
                <c:formatCode>###0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3-4B3A-8FD5-CB4F33DA3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8912"/>
        <c:axId val="83160448"/>
      </c:barChart>
      <c:catAx>
        <c:axId val="831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0448"/>
        <c:crosses val="autoZero"/>
        <c:auto val="1"/>
        <c:lblAlgn val="ctr"/>
        <c:lblOffset val="100"/>
        <c:noMultiLvlLbl val="0"/>
      </c:catAx>
      <c:valAx>
        <c:axId val="831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Sheet1!$C$156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Sheet1!$D$156</c:f>
              <c:numCache>
                <c:formatCode>###0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0-492F-90A5-C0FB5BB0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68352"/>
        <c:axId val="83694720"/>
      </c:barChart>
      <c:catAx>
        <c:axId val="836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3694720"/>
        <c:crosses val="autoZero"/>
        <c:auto val="1"/>
        <c:lblAlgn val="ctr"/>
        <c:lblOffset val="100"/>
        <c:noMultiLvlLbl val="0"/>
      </c:catAx>
      <c:valAx>
        <c:axId val="83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Sheet1!$C$31:$C$32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Sheet1!$D$31:$D$32</c:f>
              <c:numCache>
                <c:formatCode>###0</c:formatCode>
                <c:ptCount val="2"/>
                <c:pt idx="0">
                  <c:v>52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15488"/>
        <c:axId val="100863360"/>
      </c:barChart>
      <c:catAx>
        <c:axId val="944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0863360"/>
        <c:crosses val="autoZero"/>
        <c:auto val="1"/>
        <c:lblAlgn val="ctr"/>
        <c:lblOffset val="100"/>
        <c:noMultiLvlLbl val="0"/>
      </c:catAx>
      <c:valAx>
        <c:axId val="1008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DD-49FC-AC6D-852E3D29785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DD-49FC-AC6D-852E3D29785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DD-49FC-AC6D-852E3D29785E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DD-49FC-AC6D-852E3D29785E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DD-49FC-AC6D-852E3D29785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DD-49FC-AC6D-852E3D29785E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DD-49FC-AC6D-852E3D29785E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BDD-49FC-AC6D-852E3D29785E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DD-49FC-AC6D-852E3D29785E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BDD-49FC-AC6D-852E3D29785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DD-49FC-AC6D-852E3D29785E}"/>
              </c:ext>
            </c:extLst>
          </c:dPt>
          <c:cat>
            <c:strRef>
              <c:f>Sheet1!$C$328:$C$340</c:f>
              <c:strCache>
                <c:ptCount val="13"/>
                <c:pt idx="0">
                  <c:v>wjq 1</c:v>
                </c:pt>
                <c:pt idx="1">
                  <c:v>wjq 2</c:v>
                </c:pt>
                <c:pt idx="2">
                  <c:v>wjq 3</c:v>
                </c:pt>
                <c:pt idx="3">
                  <c:v>wjq 4</c:v>
                </c:pt>
                <c:pt idx="4">
                  <c:v>wjq 5</c:v>
                </c:pt>
                <c:pt idx="5">
                  <c:v>wjq 6</c:v>
                </c:pt>
                <c:pt idx="6">
                  <c:v>wjq 7</c:v>
                </c:pt>
                <c:pt idx="7">
                  <c:v>wjq 8</c:v>
                </c:pt>
                <c:pt idx="8">
                  <c:v>wjq 9</c:v>
                </c:pt>
                <c:pt idx="9">
                  <c:v>wjq 10</c:v>
                </c:pt>
                <c:pt idx="10">
                  <c:v>wjq 11</c:v>
                </c:pt>
                <c:pt idx="11">
                  <c:v>wjq 12</c:v>
                </c:pt>
                <c:pt idx="12">
                  <c:v>wjq 13</c:v>
                </c:pt>
              </c:strCache>
            </c:strRef>
          </c:cat>
          <c:val>
            <c:numRef>
              <c:f>Sheet1!$D$328:$D$340</c:f>
              <c:numCache>
                <c:formatCode>###0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D-49FC-AC6D-852E3D29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308848"/>
        <c:axId val="519310288"/>
      </c:barChart>
      <c:catAx>
        <c:axId val="5193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9310288"/>
        <c:crosses val="autoZero"/>
        <c:auto val="1"/>
        <c:lblAlgn val="ctr"/>
        <c:lblOffset val="100"/>
        <c:noMultiLvlLbl val="0"/>
      </c:catAx>
      <c:valAx>
        <c:axId val="519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93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cat>
            <c:strRef>
              <c:f>Sheet1!$C$31:$C$32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Sheet1!$D$31:$D$32</c:f>
              <c:numCache>
                <c:formatCode>###0</c:formatCode>
                <c:ptCount val="2"/>
                <c:pt idx="0">
                  <c:v>52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Sheet1!$C$50:$C$53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54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65792"/>
        <c:axId val="104867328"/>
      </c:barChart>
      <c:catAx>
        <c:axId val="1048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867328"/>
        <c:crosses val="autoZero"/>
        <c:auto val="1"/>
        <c:lblAlgn val="ctr"/>
        <c:lblOffset val="100"/>
        <c:noMultiLvlLbl val="0"/>
      </c:catAx>
      <c:valAx>
        <c:axId val="104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27-4E5A-8911-E077710B8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27-4E5A-8911-E077710B8EBC}"/>
              </c:ext>
            </c:extLst>
          </c:dPt>
          <c:cat>
            <c:strRef>
              <c:f>Sheet1!$C$50:$C$53</c:f>
              <c:strCache>
                <c:ptCount val="4"/>
                <c:pt idx="0">
                  <c:v>isxy,</c:v>
                </c:pt>
                <c:pt idx="1">
                  <c:v>fou&lt;</c:v>
                </c:pt>
                <c:pt idx="2">
                  <c:v>uqia,sï</c:v>
                </c:pt>
                <c:pt idx="3">
                  <c:v>fjk;a</c:v>
                </c:pt>
              </c:strCache>
            </c:strRef>
          </c:cat>
          <c:val>
            <c:numRef>
              <c:f>Sheet1!$D$50:$D$53</c:f>
              <c:numCache>
                <c:formatCode>###0</c:formatCode>
                <c:ptCount val="4"/>
                <c:pt idx="0">
                  <c:v>54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cat>
            <c:strRef>
              <c:f>Sheet1!$C$69:$C$70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Sheet1!$D$69:$D$70</c:f>
              <c:numCache>
                <c:formatCode>###0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53504"/>
        <c:axId val="106971136"/>
      </c:barChart>
      <c:catAx>
        <c:axId val="1068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6971136"/>
        <c:crosses val="autoZero"/>
        <c:auto val="1"/>
        <c:lblAlgn val="ctr"/>
        <c:lblOffset val="100"/>
        <c:noMultiLvlLbl val="0"/>
      </c:catAx>
      <c:valAx>
        <c:axId val="1069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cat>
            <c:strRef>
              <c:f>Sheet1!$C$69:$C$70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Sheet1!$D$69:$D$70</c:f>
              <c:numCache>
                <c:formatCode>###0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cat>
            <c:strRef>
              <c:f>Sheet1!$C$88:$C$91</c:f>
              <c:strCache>
                <c:ptCount val="4"/>
                <c:pt idx="0">
                  <c:v>b;d leu;s</c:v>
                </c:pt>
                <c:pt idx="1">
                  <c:v>leu;shs</c:v>
                </c:pt>
                <c:pt idx="2">
                  <c:v>uOHia:hs</c:v>
                </c:pt>
                <c:pt idx="3">
                  <c:v>wlue;s</c:v>
                </c:pt>
              </c:strCache>
            </c:strRef>
          </c:cat>
          <c:val>
            <c:numRef>
              <c:f>Sheet1!$D$88:$D$91</c:f>
              <c:numCache>
                <c:formatCode>###0</c:formatCode>
                <c:ptCount val="4"/>
                <c:pt idx="0">
                  <c:v>46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13</xdr:row>
      <xdr:rowOff>123825</xdr:rowOff>
    </xdr:from>
    <xdr:to>
      <xdr:col>6</xdr:col>
      <xdr:colOff>333375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13</xdr:row>
      <xdr:rowOff>104775</xdr:rowOff>
    </xdr:from>
    <xdr:to>
      <xdr:col>11</xdr:col>
      <xdr:colOff>647700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30</xdr:row>
      <xdr:rowOff>9525</xdr:rowOff>
    </xdr:from>
    <xdr:to>
      <xdr:col>12</xdr:col>
      <xdr:colOff>247650</xdr:colOff>
      <xdr:row>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29</xdr:row>
      <xdr:rowOff>342900</xdr:rowOff>
    </xdr:from>
    <xdr:to>
      <xdr:col>17</xdr:col>
      <xdr:colOff>561975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47</xdr:row>
      <xdr:rowOff>200025</xdr:rowOff>
    </xdr:from>
    <xdr:to>
      <xdr:col>12</xdr:col>
      <xdr:colOff>361950</xdr:colOff>
      <xdr:row>60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47</xdr:row>
      <xdr:rowOff>247650</xdr:rowOff>
    </xdr:from>
    <xdr:to>
      <xdr:col>17</xdr:col>
      <xdr:colOff>647700</xdr:colOff>
      <xdr:row>60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67</xdr:row>
      <xdr:rowOff>66675</xdr:rowOff>
    </xdr:from>
    <xdr:to>
      <xdr:col>12</xdr:col>
      <xdr:colOff>657225</xdr:colOff>
      <xdr:row>77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67</xdr:row>
      <xdr:rowOff>66675</xdr:rowOff>
    </xdr:from>
    <xdr:to>
      <xdr:col>18</xdr:col>
      <xdr:colOff>200025</xdr:colOff>
      <xdr:row>77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86</xdr:row>
      <xdr:rowOff>171450</xdr:rowOff>
    </xdr:from>
    <xdr:to>
      <xdr:col>17</xdr:col>
      <xdr:colOff>142875</xdr:colOff>
      <xdr:row>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86</xdr:row>
      <xdr:rowOff>180975</xdr:rowOff>
    </xdr:from>
    <xdr:to>
      <xdr:col>12</xdr:col>
      <xdr:colOff>76200</xdr:colOff>
      <xdr:row>96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106</xdr:row>
      <xdr:rowOff>247650</xdr:rowOff>
    </xdr:from>
    <xdr:to>
      <xdr:col>12</xdr:col>
      <xdr:colOff>219075</xdr:colOff>
      <xdr:row>115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107</xdr:row>
      <xdr:rowOff>19050</xdr:rowOff>
    </xdr:from>
    <xdr:to>
      <xdr:col>17</xdr:col>
      <xdr:colOff>571500</xdr:colOff>
      <xdr:row>115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126</xdr:row>
      <xdr:rowOff>314325</xdr:rowOff>
    </xdr:from>
    <xdr:to>
      <xdr:col>12</xdr:col>
      <xdr:colOff>600075</xdr:colOff>
      <xdr:row>139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126</xdr:row>
      <xdr:rowOff>257175</xdr:rowOff>
    </xdr:from>
    <xdr:to>
      <xdr:col>17</xdr:col>
      <xdr:colOff>819150</xdr:colOff>
      <xdr:row>139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163</xdr:row>
      <xdr:rowOff>390525</xdr:rowOff>
    </xdr:from>
    <xdr:to>
      <xdr:col>12</xdr:col>
      <xdr:colOff>285750</xdr:colOff>
      <xdr:row>175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609600</xdr:colOff>
      <xdr:row>163</xdr:row>
      <xdr:rowOff>400050</xdr:rowOff>
    </xdr:from>
    <xdr:to>
      <xdr:col>17</xdr:col>
      <xdr:colOff>657225</xdr:colOff>
      <xdr:row>175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182</xdr:row>
      <xdr:rowOff>142875</xdr:rowOff>
    </xdr:from>
    <xdr:to>
      <xdr:col>12</xdr:col>
      <xdr:colOff>514350</xdr:colOff>
      <xdr:row>195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221</xdr:row>
      <xdr:rowOff>409575</xdr:rowOff>
    </xdr:from>
    <xdr:to>
      <xdr:col>12</xdr:col>
      <xdr:colOff>523875</xdr:colOff>
      <xdr:row>232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221</xdr:row>
      <xdr:rowOff>419100</xdr:rowOff>
    </xdr:from>
    <xdr:to>
      <xdr:col>17</xdr:col>
      <xdr:colOff>809625</xdr:colOff>
      <xdr:row>232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240</xdr:row>
      <xdr:rowOff>381000</xdr:rowOff>
    </xdr:from>
    <xdr:to>
      <xdr:col>12</xdr:col>
      <xdr:colOff>333375</xdr:colOff>
      <xdr:row>252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240</xdr:row>
      <xdr:rowOff>400050</xdr:rowOff>
    </xdr:from>
    <xdr:to>
      <xdr:col>17</xdr:col>
      <xdr:colOff>800100</xdr:colOff>
      <xdr:row>252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260</xdr:row>
      <xdr:rowOff>76200</xdr:rowOff>
    </xdr:from>
    <xdr:to>
      <xdr:col>12</xdr:col>
      <xdr:colOff>704850</xdr:colOff>
      <xdr:row>270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260</xdr:row>
      <xdr:rowOff>19050</xdr:rowOff>
    </xdr:from>
    <xdr:to>
      <xdr:col>18</xdr:col>
      <xdr:colOff>57150</xdr:colOff>
      <xdr:row>270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279</xdr:row>
      <xdr:rowOff>19050</xdr:rowOff>
    </xdr:from>
    <xdr:to>
      <xdr:col>12</xdr:col>
      <xdr:colOff>323850</xdr:colOff>
      <xdr:row>291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279</xdr:row>
      <xdr:rowOff>9525</xdr:rowOff>
    </xdr:from>
    <xdr:to>
      <xdr:col>17</xdr:col>
      <xdr:colOff>723900</xdr:colOff>
      <xdr:row>291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762000</xdr:colOff>
      <xdr:row>306</xdr:row>
      <xdr:rowOff>28575</xdr:rowOff>
    </xdr:from>
    <xdr:to>
      <xdr:col>12</xdr:col>
      <xdr:colOff>809625</xdr:colOff>
      <xdr:row>316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66675</xdr:colOff>
      <xdr:row>305</xdr:row>
      <xdr:rowOff>133350</xdr:rowOff>
    </xdr:from>
    <xdr:to>
      <xdr:col>18</xdr:col>
      <xdr:colOff>114300</xdr:colOff>
      <xdr:row>315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400050</xdr:colOff>
      <xdr:row>12</xdr:row>
      <xdr:rowOff>119062</xdr:rowOff>
    </xdr:from>
    <xdr:to>
      <xdr:col>19</xdr:col>
      <xdr:colOff>447675</xdr:colOff>
      <xdr:row>25</xdr:row>
      <xdr:rowOff>138112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9BA550D-F44C-6CD8-6326-6C00EB45B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495300</xdr:colOff>
      <xdr:row>150</xdr:row>
      <xdr:rowOff>33337</xdr:rowOff>
    </xdr:from>
    <xdr:to>
      <xdr:col>12</xdr:col>
      <xdr:colOff>542925</xdr:colOff>
      <xdr:row>163</xdr:row>
      <xdr:rowOff>61912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B5344E84-843F-D16A-F3BD-B2DF2C180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266700</xdr:colOff>
      <xdr:row>326</xdr:row>
      <xdr:rowOff>61912</xdr:rowOff>
    </xdr:from>
    <xdr:to>
      <xdr:col>12</xdr:col>
      <xdr:colOff>314325</xdr:colOff>
      <xdr:row>339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D1CF2F-4516-0236-9620-39F8180D8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341"/>
  <sheetViews>
    <sheetView tabSelected="1" topLeftCell="A322" workbookViewId="0">
      <selection activeCell="J346" sqref="J346"/>
    </sheetView>
  </sheetViews>
  <sheetFormatPr defaultRowHeight="15.75" x14ac:dyDescent="0.25"/>
  <cols>
    <col min="2" max="2" width="21.140625" style="10" customWidth="1"/>
    <col min="3" max="3" width="22.7109375" style="21" customWidth="1"/>
    <col min="4" max="4" width="23" customWidth="1"/>
    <col min="5" max="25" width="13.5703125" customWidth="1"/>
  </cols>
  <sheetData>
    <row r="3" spans="2:25" ht="21" customHeight="1" x14ac:dyDescent="0.25">
      <c r="B3" s="84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6"/>
    </row>
    <row r="6" spans="2:25" ht="18" x14ac:dyDescent="0.25">
      <c r="B6" s="11" t="s">
        <v>1</v>
      </c>
    </row>
    <row r="8" spans="2:25" ht="21" customHeight="1" x14ac:dyDescent="0.25">
      <c r="B8" s="84" t="s">
        <v>13</v>
      </c>
      <c r="C8" s="85"/>
      <c r="D8" s="85"/>
      <c r="E8" s="85"/>
      <c r="F8" s="85"/>
      <c r="G8" s="86"/>
      <c r="N8" s="87" t="s">
        <v>95</v>
      </c>
      <c r="O8" s="88"/>
      <c r="P8" s="88"/>
      <c r="Q8" s="88"/>
      <c r="R8" s="88"/>
      <c r="S8" s="89"/>
    </row>
    <row r="9" spans="2:25" ht="29.1" customHeight="1" x14ac:dyDescent="0.25">
      <c r="B9" s="12"/>
      <c r="C9" s="22"/>
      <c r="D9" s="17" t="s">
        <v>3</v>
      </c>
      <c r="E9" s="18" t="s">
        <v>4</v>
      </c>
      <c r="F9" s="18" t="s">
        <v>5</v>
      </c>
      <c r="G9" s="19" t="s">
        <v>6</v>
      </c>
      <c r="N9" s="12"/>
      <c r="O9" s="22"/>
      <c r="P9" s="17" t="s">
        <v>3</v>
      </c>
      <c r="Q9" s="18" t="s">
        <v>4</v>
      </c>
      <c r="R9" s="18" t="s">
        <v>5</v>
      </c>
      <c r="S9" s="19" t="s">
        <v>6</v>
      </c>
    </row>
    <row r="10" spans="2:25" ht="17.100000000000001" customHeight="1" x14ac:dyDescent="0.25">
      <c r="B10" s="13"/>
      <c r="C10" s="44">
        <v>16</v>
      </c>
      <c r="D10" s="51">
        <v>13</v>
      </c>
      <c r="E10" s="52">
        <v>21.666666666666668</v>
      </c>
      <c r="F10" s="52">
        <v>21.666666666666668</v>
      </c>
      <c r="G10" s="53">
        <v>21.666666666666668</v>
      </c>
      <c r="N10" s="13"/>
      <c r="O10" s="63" t="s">
        <v>96</v>
      </c>
      <c r="P10" s="60">
        <v>60</v>
      </c>
      <c r="Q10" s="61">
        <v>100</v>
      </c>
      <c r="R10" s="61">
        <v>100</v>
      </c>
      <c r="S10" s="62">
        <v>100</v>
      </c>
    </row>
    <row r="11" spans="2:25" ht="17.100000000000001" customHeight="1" x14ac:dyDescent="0.25">
      <c r="B11" s="14"/>
      <c r="C11" s="44">
        <v>17</v>
      </c>
      <c r="D11" s="54">
        <v>12</v>
      </c>
      <c r="E11" s="55">
        <v>20</v>
      </c>
      <c r="F11" s="55">
        <v>20</v>
      </c>
      <c r="G11" s="56">
        <v>41.666666666666671</v>
      </c>
      <c r="N11" s="14"/>
      <c r="O11" s="16" t="s">
        <v>2</v>
      </c>
      <c r="P11" s="57">
        <v>60</v>
      </c>
      <c r="Q11" s="58">
        <v>100</v>
      </c>
      <c r="R11" s="58">
        <v>100</v>
      </c>
      <c r="S11" s="59"/>
    </row>
    <row r="12" spans="2:25" ht="17.100000000000001" customHeight="1" x14ac:dyDescent="0.25">
      <c r="B12" s="14"/>
      <c r="C12" s="44">
        <v>18</v>
      </c>
      <c r="D12" s="54">
        <v>35</v>
      </c>
      <c r="E12" s="55">
        <v>58.333333333333336</v>
      </c>
      <c r="F12" s="55">
        <v>58.333333333333336</v>
      </c>
      <c r="G12" s="56">
        <v>100</v>
      </c>
      <c r="N12" s="14"/>
      <c r="O12" s="44"/>
      <c r="P12" s="54"/>
      <c r="Q12" s="55"/>
      <c r="R12" s="55"/>
      <c r="S12" s="56"/>
    </row>
    <row r="13" spans="2:25" ht="17.100000000000001" customHeight="1" x14ac:dyDescent="0.25">
      <c r="B13" s="15"/>
      <c r="C13" s="16" t="s">
        <v>2</v>
      </c>
      <c r="D13" s="57">
        <v>60</v>
      </c>
      <c r="E13" s="58">
        <v>100</v>
      </c>
      <c r="F13" s="58">
        <v>100</v>
      </c>
      <c r="G13" s="59"/>
      <c r="N13" s="15"/>
    </row>
    <row r="14" spans="2:25" ht="17.100000000000001" customHeight="1" x14ac:dyDescent="0.25">
      <c r="B14" s="15"/>
      <c r="C14" s="39"/>
      <c r="D14" s="40"/>
      <c r="E14" s="41"/>
      <c r="F14" s="41"/>
      <c r="G14" s="42"/>
    </row>
    <row r="15" spans="2:25" ht="17.100000000000001" customHeight="1" x14ac:dyDescent="0.25">
      <c r="B15" s="15"/>
      <c r="C15" s="39"/>
      <c r="D15" s="40"/>
      <c r="E15" s="41"/>
      <c r="F15" s="41"/>
      <c r="G15" s="42"/>
    </row>
    <row r="16" spans="2:25" ht="17.100000000000001" customHeight="1" x14ac:dyDescent="0.25">
      <c r="B16" s="15"/>
      <c r="C16" s="39"/>
      <c r="D16" s="40"/>
      <c r="E16" s="41"/>
      <c r="F16" s="41"/>
      <c r="G16" s="42"/>
    </row>
    <row r="17" spans="2:7" ht="17.100000000000001" customHeight="1" x14ac:dyDescent="0.25">
      <c r="B17" s="15"/>
      <c r="C17" s="39"/>
      <c r="D17" s="40"/>
      <c r="E17" s="41"/>
      <c r="F17" s="41"/>
      <c r="G17" s="42"/>
    </row>
    <row r="18" spans="2:7" ht="17.100000000000001" customHeight="1" x14ac:dyDescent="0.25">
      <c r="B18" s="15"/>
      <c r="C18" s="39"/>
      <c r="D18" s="40"/>
      <c r="E18" s="41"/>
      <c r="F18" s="41"/>
      <c r="G18" s="42"/>
    </row>
    <row r="19" spans="2:7" ht="17.100000000000001" customHeight="1" x14ac:dyDescent="0.25">
      <c r="B19" s="15"/>
      <c r="C19" s="39"/>
      <c r="D19" s="40"/>
      <c r="E19" s="41"/>
      <c r="F19" s="41"/>
      <c r="G19" s="42"/>
    </row>
    <row r="20" spans="2:7" ht="17.100000000000001" customHeight="1" x14ac:dyDescent="0.25">
      <c r="B20" s="15"/>
      <c r="C20" s="39"/>
      <c r="D20" s="40"/>
      <c r="E20" s="41"/>
      <c r="F20" s="41"/>
      <c r="G20" s="42"/>
    </row>
    <row r="21" spans="2:7" ht="17.100000000000001" customHeight="1" x14ac:dyDescent="0.25">
      <c r="B21" s="15"/>
      <c r="C21" s="39"/>
      <c r="D21" s="40"/>
      <c r="E21" s="41"/>
      <c r="F21" s="41"/>
      <c r="G21" s="42"/>
    </row>
    <row r="22" spans="2:7" ht="17.100000000000001" customHeight="1" x14ac:dyDescent="0.25">
      <c r="B22" s="15"/>
      <c r="C22" s="39"/>
      <c r="D22" s="40"/>
      <c r="E22" s="41"/>
      <c r="F22" s="41"/>
      <c r="G22" s="42"/>
    </row>
    <row r="23" spans="2:7" ht="17.100000000000001" customHeight="1" x14ac:dyDescent="0.25">
      <c r="B23" s="15"/>
      <c r="C23" s="39"/>
      <c r="D23" s="40"/>
      <c r="E23" s="41"/>
      <c r="F23" s="41"/>
      <c r="G23" s="42"/>
    </row>
    <row r="24" spans="2:7" ht="17.100000000000001" customHeight="1" x14ac:dyDescent="0.25">
      <c r="B24" s="15"/>
      <c r="C24" s="39"/>
      <c r="D24" s="40"/>
      <c r="E24" s="41"/>
      <c r="F24" s="41"/>
      <c r="G24" s="42"/>
    </row>
    <row r="25" spans="2:7" ht="17.100000000000001" customHeight="1" x14ac:dyDescent="0.25">
      <c r="B25" s="15"/>
      <c r="C25" s="39"/>
      <c r="D25" s="40"/>
      <c r="E25" s="41"/>
      <c r="F25" s="41"/>
      <c r="G25" s="42"/>
    </row>
    <row r="26" spans="2:7" ht="17.100000000000001" customHeight="1" x14ac:dyDescent="0.25">
      <c r="B26" s="15"/>
      <c r="C26" s="39"/>
      <c r="D26" s="40"/>
      <c r="E26" s="41"/>
      <c r="F26" s="41"/>
      <c r="G26" s="42"/>
    </row>
    <row r="27" spans="2:7" ht="17.100000000000001" customHeight="1" x14ac:dyDescent="0.25">
      <c r="B27" s="15"/>
      <c r="C27" s="39"/>
      <c r="D27" s="40"/>
      <c r="E27" s="41"/>
      <c r="F27" s="41"/>
      <c r="G27" s="42"/>
    </row>
    <row r="29" spans="2:7" ht="21" customHeight="1" x14ac:dyDescent="0.25">
      <c r="B29" s="84" t="s">
        <v>14</v>
      </c>
      <c r="C29" s="85"/>
      <c r="D29" s="85"/>
      <c r="E29" s="85"/>
      <c r="F29" s="85"/>
      <c r="G29" s="86"/>
    </row>
    <row r="30" spans="2:7" ht="29.1" customHeight="1" x14ac:dyDescent="0.25">
      <c r="B30" s="12"/>
      <c r="C30" s="22"/>
      <c r="D30" s="17" t="s">
        <v>3</v>
      </c>
      <c r="E30" s="18" t="s">
        <v>4</v>
      </c>
      <c r="F30" s="18" t="s">
        <v>5</v>
      </c>
      <c r="G30" s="19" t="s">
        <v>6</v>
      </c>
    </row>
    <row r="31" spans="2:7" ht="17.100000000000001" customHeight="1" x14ac:dyDescent="0.25">
      <c r="B31" s="13"/>
      <c r="C31" s="43" t="s">
        <v>8</v>
      </c>
      <c r="D31" s="54">
        <v>52</v>
      </c>
      <c r="E31" s="55">
        <v>86.666666666666671</v>
      </c>
      <c r="F31" s="55">
        <v>86.666666666666671</v>
      </c>
      <c r="G31" s="26">
        <f>F31</f>
        <v>86.666666666666671</v>
      </c>
    </row>
    <row r="32" spans="2:7" ht="17.100000000000001" customHeight="1" x14ac:dyDescent="0.25">
      <c r="B32" s="14"/>
      <c r="C32" s="43" t="s">
        <v>7</v>
      </c>
      <c r="D32" s="51">
        <v>8</v>
      </c>
      <c r="E32" s="52">
        <v>13.333333333333334</v>
      </c>
      <c r="F32" s="52">
        <v>13.333333333333334</v>
      </c>
      <c r="G32" s="32">
        <f>F32+G31</f>
        <v>100</v>
      </c>
    </row>
    <row r="33" spans="2:7" ht="17.100000000000001" customHeight="1" x14ac:dyDescent="0.25">
      <c r="B33" s="15"/>
      <c r="C33" s="16" t="s">
        <v>2</v>
      </c>
      <c r="D33" s="2">
        <v>60</v>
      </c>
      <c r="E33" s="8">
        <v>100</v>
      </c>
      <c r="F33" s="8">
        <v>100</v>
      </c>
      <c r="G33" s="9"/>
    </row>
    <row r="34" spans="2:7" ht="17.100000000000001" customHeight="1" x14ac:dyDescent="0.25">
      <c r="B34" s="15"/>
      <c r="C34" s="39"/>
      <c r="D34" s="40"/>
      <c r="E34" s="41"/>
      <c r="F34" s="41"/>
      <c r="G34" s="42"/>
    </row>
    <row r="35" spans="2:7" ht="17.100000000000001" customHeight="1" x14ac:dyDescent="0.25">
      <c r="B35" s="15"/>
      <c r="C35" s="39"/>
      <c r="D35" s="40"/>
      <c r="E35" s="41"/>
      <c r="F35" s="41"/>
      <c r="G35" s="42"/>
    </row>
    <row r="36" spans="2:7" ht="17.100000000000001" customHeight="1" x14ac:dyDescent="0.25">
      <c r="B36" s="15"/>
      <c r="C36" s="39"/>
      <c r="D36" s="40"/>
      <c r="E36" s="41"/>
      <c r="F36" s="41"/>
      <c r="G36" s="42"/>
    </row>
    <row r="37" spans="2:7" ht="17.100000000000001" customHeight="1" x14ac:dyDescent="0.25">
      <c r="B37" s="15"/>
      <c r="C37" s="39"/>
      <c r="D37" s="40"/>
      <c r="E37" s="41"/>
      <c r="F37" s="41"/>
      <c r="G37" s="42"/>
    </row>
    <row r="38" spans="2:7" ht="17.100000000000001" customHeight="1" x14ac:dyDescent="0.25">
      <c r="B38" s="15"/>
      <c r="C38" s="39"/>
      <c r="D38" s="40"/>
      <c r="E38" s="41"/>
      <c r="F38" s="41"/>
      <c r="G38" s="42"/>
    </row>
    <row r="39" spans="2:7" ht="17.100000000000001" customHeight="1" x14ac:dyDescent="0.25">
      <c r="B39" s="15"/>
      <c r="C39" s="39"/>
      <c r="D39" s="40"/>
      <c r="E39" s="41"/>
      <c r="F39" s="41"/>
      <c r="G39" s="42"/>
    </row>
    <row r="40" spans="2:7" ht="17.100000000000001" customHeight="1" x14ac:dyDescent="0.25">
      <c r="B40" s="15"/>
      <c r="C40" s="39"/>
      <c r="D40" s="40"/>
      <c r="E40" s="41"/>
      <c r="F40" s="41"/>
      <c r="G40" s="42"/>
    </row>
    <row r="41" spans="2:7" ht="17.100000000000001" customHeight="1" x14ac:dyDescent="0.25">
      <c r="B41" s="15"/>
      <c r="C41" s="39"/>
      <c r="D41" s="40"/>
      <c r="E41" s="41"/>
      <c r="F41" s="41"/>
      <c r="G41" s="42"/>
    </row>
    <row r="42" spans="2:7" ht="17.100000000000001" customHeight="1" x14ac:dyDescent="0.25">
      <c r="B42" s="15"/>
      <c r="C42" s="39"/>
      <c r="D42" s="40"/>
      <c r="E42" s="41"/>
      <c r="F42" s="41"/>
      <c r="G42" s="42"/>
    </row>
    <row r="43" spans="2:7" ht="17.100000000000001" customHeight="1" x14ac:dyDescent="0.25">
      <c r="B43" s="15"/>
      <c r="C43" s="39"/>
      <c r="D43" s="40"/>
      <c r="E43" s="41"/>
      <c r="F43" s="41"/>
      <c r="G43" s="42"/>
    </row>
    <row r="44" spans="2:7" ht="17.100000000000001" customHeight="1" x14ac:dyDescent="0.25">
      <c r="B44" s="15"/>
      <c r="C44" s="39"/>
      <c r="D44" s="40"/>
      <c r="E44" s="41"/>
      <c r="F44" s="41"/>
      <c r="G44" s="42"/>
    </row>
    <row r="45" spans="2:7" ht="17.100000000000001" customHeight="1" x14ac:dyDescent="0.25">
      <c r="B45" s="15"/>
      <c r="C45" s="39"/>
      <c r="D45" s="40"/>
      <c r="E45" s="41"/>
      <c r="F45" s="41"/>
      <c r="G45" s="42"/>
    </row>
    <row r="46" spans="2:7" ht="17.100000000000001" customHeight="1" x14ac:dyDescent="0.25">
      <c r="B46" s="15"/>
      <c r="C46" s="39"/>
      <c r="D46" s="40"/>
      <c r="E46" s="41"/>
      <c r="F46" s="41"/>
      <c r="G46" s="42"/>
    </row>
    <row r="48" spans="2:7" ht="21" customHeight="1" x14ac:dyDescent="0.25">
      <c r="B48" s="84" t="s">
        <v>15</v>
      </c>
      <c r="C48" s="85"/>
      <c r="D48" s="85"/>
      <c r="E48" s="85"/>
      <c r="F48" s="85"/>
      <c r="G48" s="86"/>
    </row>
    <row r="49" spans="2:7" ht="29.1" customHeight="1" x14ac:dyDescent="0.25">
      <c r="B49" s="12"/>
      <c r="C49" s="22"/>
      <c r="D49" s="17" t="s">
        <v>3</v>
      </c>
      <c r="E49" s="18" t="s">
        <v>4</v>
      </c>
      <c r="F49" s="18" t="s">
        <v>5</v>
      </c>
      <c r="G49" s="19" t="s">
        <v>6</v>
      </c>
    </row>
    <row r="50" spans="2:7" ht="17.100000000000001" customHeight="1" x14ac:dyDescent="0.25">
      <c r="B50" s="13"/>
      <c r="C50" s="43" t="s">
        <v>103</v>
      </c>
      <c r="D50" s="64">
        <v>54</v>
      </c>
      <c r="E50" s="65">
        <v>90</v>
      </c>
      <c r="F50" s="65">
        <v>90</v>
      </c>
      <c r="G50" s="26">
        <f>F50</f>
        <v>90</v>
      </c>
    </row>
    <row r="51" spans="2:7" ht="17.100000000000001" customHeight="1" x14ac:dyDescent="0.25">
      <c r="B51" s="14"/>
      <c r="C51" s="43" t="s">
        <v>104</v>
      </c>
      <c r="D51" s="68">
        <v>1</v>
      </c>
      <c r="E51" s="69">
        <v>1.6666666666666667</v>
      </c>
      <c r="F51" s="69">
        <v>1.6666666666666667</v>
      </c>
      <c r="G51" s="33">
        <f>F51+G50</f>
        <v>91.666666666666671</v>
      </c>
    </row>
    <row r="52" spans="2:7" ht="17.100000000000001" customHeight="1" x14ac:dyDescent="0.25">
      <c r="B52" s="15"/>
      <c r="C52" s="43" t="s">
        <v>105</v>
      </c>
      <c r="D52" s="66">
        <v>4</v>
      </c>
      <c r="E52" s="67">
        <v>6.666666666666667</v>
      </c>
      <c r="F52" s="67">
        <v>6.666666666666667</v>
      </c>
      <c r="G52" s="33">
        <f t="shared" ref="G52:G53" si="0">F52+G51</f>
        <v>98.333333333333343</v>
      </c>
    </row>
    <row r="53" spans="2:7" ht="17.100000000000001" customHeight="1" x14ac:dyDescent="0.25">
      <c r="B53" s="15"/>
      <c r="C53" s="43" t="s">
        <v>9</v>
      </c>
      <c r="D53" s="54">
        <v>1</v>
      </c>
      <c r="E53" s="55">
        <v>1.6666666666666667</v>
      </c>
      <c r="F53" s="55">
        <v>1.6666666666666667</v>
      </c>
      <c r="G53" s="33">
        <f t="shared" si="0"/>
        <v>100.00000000000001</v>
      </c>
    </row>
    <row r="54" spans="2:7" ht="17.100000000000001" customHeight="1" x14ac:dyDescent="0.25">
      <c r="B54" s="15"/>
      <c r="C54" s="35" t="s">
        <v>2</v>
      </c>
      <c r="D54" s="36">
        <v>60</v>
      </c>
      <c r="E54" s="37">
        <v>100</v>
      </c>
      <c r="F54" s="37">
        <v>100</v>
      </c>
      <c r="G54" s="38"/>
    </row>
    <row r="55" spans="2:7" ht="17.100000000000001" customHeight="1" x14ac:dyDescent="0.25">
      <c r="B55" s="15"/>
    </row>
    <row r="56" spans="2:7" ht="17.100000000000001" customHeight="1" x14ac:dyDescent="0.25">
      <c r="B56" s="15"/>
    </row>
    <row r="57" spans="2:7" ht="17.100000000000001" customHeight="1" x14ac:dyDescent="0.25">
      <c r="B57" s="15"/>
      <c r="C57" s="39"/>
      <c r="D57" s="40"/>
      <c r="E57" s="41"/>
      <c r="F57" s="41"/>
      <c r="G57" s="42"/>
    </row>
    <row r="58" spans="2:7" ht="17.100000000000001" customHeight="1" x14ac:dyDescent="0.25">
      <c r="B58" s="15"/>
      <c r="C58" s="39"/>
      <c r="D58" s="40"/>
      <c r="E58" s="41"/>
      <c r="F58" s="41"/>
      <c r="G58" s="42"/>
    </row>
    <row r="59" spans="2:7" ht="17.100000000000001" customHeight="1" x14ac:dyDescent="0.25">
      <c r="B59" s="15"/>
      <c r="C59" s="39"/>
      <c r="D59" s="40"/>
      <c r="E59" s="41"/>
      <c r="F59" s="41"/>
      <c r="G59" s="42"/>
    </row>
    <row r="60" spans="2:7" ht="17.100000000000001" customHeight="1" x14ac:dyDescent="0.25">
      <c r="B60" s="15"/>
      <c r="C60" s="39"/>
      <c r="D60" s="40"/>
      <c r="E60" s="41"/>
      <c r="F60" s="41"/>
      <c r="G60" s="42"/>
    </row>
    <row r="61" spans="2:7" ht="17.100000000000001" customHeight="1" x14ac:dyDescent="0.25">
      <c r="B61" s="15"/>
      <c r="C61" s="39"/>
      <c r="D61" s="40"/>
      <c r="E61" s="41"/>
      <c r="F61" s="41"/>
      <c r="G61" s="42"/>
    </row>
    <row r="62" spans="2:7" ht="17.100000000000001" customHeight="1" x14ac:dyDescent="0.25">
      <c r="B62" s="15"/>
      <c r="C62" s="39"/>
      <c r="D62" s="40"/>
      <c r="E62" s="41"/>
      <c r="F62" s="41"/>
      <c r="G62" s="42"/>
    </row>
    <row r="63" spans="2:7" ht="17.100000000000001" customHeight="1" x14ac:dyDescent="0.25">
      <c r="B63" s="15"/>
      <c r="C63" s="39"/>
      <c r="D63" s="40"/>
      <c r="E63" s="41"/>
      <c r="F63" s="41"/>
      <c r="G63" s="42"/>
    </row>
    <row r="64" spans="2:7" ht="17.100000000000001" customHeight="1" x14ac:dyDescent="0.25">
      <c r="B64" s="15"/>
      <c r="C64" s="39"/>
      <c r="D64" s="40"/>
      <c r="E64" s="41"/>
      <c r="F64" s="41"/>
      <c r="G64" s="42"/>
    </row>
    <row r="65" spans="2:7" ht="17.100000000000001" customHeight="1" x14ac:dyDescent="0.25">
      <c r="B65" s="15"/>
      <c r="C65" s="39"/>
      <c r="D65" s="40"/>
      <c r="E65" s="41"/>
      <c r="F65" s="41"/>
      <c r="G65" s="42"/>
    </row>
    <row r="67" spans="2:7" ht="21" customHeight="1" x14ac:dyDescent="0.25">
      <c r="B67" s="84" t="s">
        <v>17</v>
      </c>
      <c r="C67" s="85"/>
      <c r="D67" s="85"/>
      <c r="E67" s="85"/>
      <c r="F67" s="85"/>
      <c r="G67" s="86"/>
    </row>
    <row r="68" spans="2:7" ht="29.1" customHeight="1" x14ac:dyDescent="0.25">
      <c r="B68" s="12"/>
      <c r="C68" s="22"/>
      <c r="D68" s="17" t="s">
        <v>3</v>
      </c>
      <c r="E68" s="18" t="s">
        <v>4</v>
      </c>
      <c r="F68" s="18" t="s">
        <v>5</v>
      </c>
      <c r="G68" s="19" t="s">
        <v>6</v>
      </c>
    </row>
    <row r="69" spans="2:7" ht="17.100000000000001" customHeight="1" x14ac:dyDescent="0.25">
      <c r="B69" s="13"/>
      <c r="C69" s="43" t="s">
        <v>10</v>
      </c>
      <c r="D69" s="60">
        <v>60</v>
      </c>
      <c r="E69" s="61">
        <v>100</v>
      </c>
      <c r="F69" s="61">
        <v>100</v>
      </c>
      <c r="G69" s="4">
        <f>F69</f>
        <v>100</v>
      </c>
    </row>
    <row r="70" spans="2:7" ht="17.100000000000001" customHeight="1" x14ac:dyDescent="0.25">
      <c r="B70" s="14"/>
      <c r="C70" s="43" t="s">
        <v>11</v>
      </c>
      <c r="D70" s="5">
        <v>0</v>
      </c>
      <c r="E70" s="6">
        <v>0</v>
      </c>
      <c r="F70" s="6">
        <v>0</v>
      </c>
      <c r="G70" s="4">
        <f>F70+G69</f>
        <v>100</v>
      </c>
    </row>
    <row r="71" spans="2:7" ht="17.100000000000001" customHeight="1" x14ac:dyDescent="0.25">
      <c r="B71" s="15"/>
      <c r="C71" s="16" t="s">
        <v>2</v>
      </c>
      <c r="D71" s="2">
        <v>60</v>
      </c>
      <c r="E71" s="8">
        <v>100</v>
      </c>
      <c r="F71" s="8">
        <v>100</v>
      </c>
      <c r="G71" s="9"/>
    </row>
    <row r="72" spans="2:7" ht="17.100000000000001" customHeight="1" x14ac:dyDescent="0.25">
      <c r="B72" s="15"/>
      <c r="C72" s="39"/>
      <c r="D72" s="40"/>
      <c r="E72" s="41"/>
      <c r="F72" s="41"/>
      <c r="G72" s="42"/>
    </row>
    <row r="73" spans="2:7" ht="17.100000000000001" customHeight="1" x14ac:dyDescent="0.25">
      <c r="B73" s="15"/>
      <c r="C73" s="39"/>
      <c r="D73" s="40"/>
      <c r="E73" s="41"/>
      <c r="F73" s="41"/>
      <c r="G73" s="42"/>
    </row>
    <row r="74" spans="2:7" ht="17.100000000000001" customHeight="1" x14ac:dyDescent="0.25">
      <c r="B74" s="15"/>
      <c r="C74" s="39"/>
      <c r="D74" s="40"/>
      <c r="E74" s="41"/>
      <c r="F74" s="41"/>
      <c r="G74" s="42"/>
    </row>
    <row r="75" spans="2:7" ht="17.100000000000001" customHeight="1" x14ac:dyDescent="0.25">
      <c r="B75" s="15"/>
      <c r="C75" s="39"/>
      <c r="D75" s="40"/>
      <c r="E75" s="41"/>
      <c r="F75" s="41"/>
      <c r="G75" s="42"/>
    </row>
    <row r="76" spans="2:7" ht="17.100000000000001" customHeight="1" x14ac:dyDescent="0.25">
      <c r="B76" s="15"/>
      <c r="C76" s="39"/>
      <c r="D76" s="40"/>
      <c r="E76" s="41"/>
      <c r="F76" s="41"/>
      <c r="G76" s="42"/>
    </row>
    <row r="77" spans="2:7" ht="17.100000000000001" customHeight="1" x14ac:dyDescent="0.25">
      <c r="B77" s="15"/>
      <c r="C77" s="39"/>
      <c r="D77" s="40"/>
      <c r="E77" s="41"/>
      <c r="F77" s="41"/>
      <c r="G77" s="42"/>
    </row>
    <row r="78" spans="2:7" ht="17.100000000000001" customHeight="1" x14ac:dyDescent="0.25">
      <c r="B78" s="15"/>
      <c r="C78" s="39"/>
      <c r="D78" s="40"/>
      <c r="E78" s="41"/>
      <c r="F78" s="41"/>
      <c r="G78" s="42"/>
    </row>
    <row r="79" spans="2:7" ht="17.100000000000001" customHeight="1" x14ac:dyDescent="0.25">
      <c r="B79" s="15"/>
      <c r="C79" s="39"/>
      <c r="D79" s="40"/>
      <c r="E79" s="41"/>
      <c r="F79" s="41"/>
      <c r="G79" s="42"/>
    </row>
    <row r="80" spans="2:7" ht="17.100000000000001" customHeight="1" x14ac:dyDescent="0.25">
      <c r="B80" s="15"/>
      <c r="C80" s="39"/>
      <c r="D80" s="40"/>
      <c r="E80" s="41"/>
      <c r="F80" s="41"/>
      <c r="G80" s="42"/>
    </row>
    <row r="81" spans="2:7" ht="17.100000000000001" customHeight="1" x14ac:dyDescent="0.25">
      <c r="B81" s="15"/>
      <c r="C81" s="39"/>
      <c r="D81" s="40"/>
      <c r="E81" s="41"/>
      <c r="F81" s="41"/>
      <c r="G81" s="42"/>
    </row>
    <row r="82" spans="2:7" ht="17.100000000000001" customHeight="1" x14ac:dyDescent="0.25">
      <c r="B82" s="15"/>
      <c r="C82" s="39"/>
      <c r="D82" s="40"/>
      <c r="E82" s="41"/>
      <c r="F82" s="41"/>
      <c r="G82" s="42"/>
    </row>
    <row r="83" spans="2:7" ht="17.100000000000001" customHeight="1" x14ac:dyDescent="0.25">
      <c r="B83" s="15"/>
      <c r="C83" s="39"/>
      <c r="D83" s="40"/>
      <c r="E83" s="41"/>
      <c r="F83" s="41"/>
      <c r="G83" s="42"/>
    </row>
    <row r="84" spans="2:7" ht="17.100000000000001" customHeight="1" x14ac:dyDescent="0.25">
      <c r="B84" s="15"/>
      <c r="C84" s="39"/>
      <c r="D84" s="40"/>
      <c r="E84" s="41"/>
      <c r="F84" s="41"/>
      <c r="G84" s="42"/>
    </row>
    <row r="86" spans="2:7" ht="21" customHeight="1" x14ac:dyDescent="0.25">
      <c r="B86" s="84" t="s">
        <v>18</v>
      </c>
      <c r="C86" s="85"/>
      <c r="D86" s="85"/>
      <c r="E86" s="85"/>
      <c r="F86" s="85"/>
      <c r="G86" s="86"/>
    </row>
    <row r="87" spans="2:7" ht="29.1" customHeight="1" x14ac:dyDescent="0.25">
      <c r="B87" s="12"/>
      <c r="C87" s="22"/>
      <c r="D87" s="17" t="s">
        <v>3</v>
      </c>
      <c r="E87" s="18" t="s">
        <v>4</v>
      </c>
      <c r="F87" s="18" t="s">
        <v>5</v>
      </c>
      <c r="G87" s="19" t="s">
        <v>6</v>
      </c>
    </row>
    <row r="88" spans="2:7" ht="17.100000000000001" customHeight="1" x14ac:dyDescent="0.25">
      <c r="B88" s="13"/>
      <c r="C88" s="21" t="s">
        <v>102</v>
      </c>
      <c r="D88" s="51">
        <v>46</v>
      </c>
      <c r="E88" s="52">
        <v>76.666666666666671</v>
      </c>
      <c r="F88" s="52">
        <v>76.666666666666671</v>
      </c>
      <c r="G88" s="26">
        <f>F88</f>
        <v>76.666666666666671</v>
      </c>
    </row>
    <row r="89" spans="2:7" ht="30" customHeight="1" x14ac:dyDescent="0.25">
      <c r="B89" s="14"/>
      <c r="C89" s="21" t="s">
        <v>98</v>
      </c>
      <c r="D89" s="54">
        <v>13</v>
      </c>
      <c r="E89" s="55">
        <v>21.666666666666668</v>
      </c>
      <c r="F89" s="55">
        <v>21.666666666666668</v>
      </c>
      <c r="G89" s="33">
        <f>F89+G88</f>
        <v>98.333333333333343</v>
      </c>
    </row>
    <row r="90" spans="2:7" ht="17.100000000000001" customHeight="1" x14ac:dyDescent="0.25">
      <c r="B90" s="14"/>
      <c r="C90" s="21" t="s">
        <v>12</v>
      </c>
      <c r="D90" s="54">
        <v>1</v>
      </c>
      <c r="E90" s="55">
        <v>1.6666666666666667</v>
      </c>
      <c r="F90" s="55">
        <v>1.6666666666666667</v>
      </c>
      <c r="G90" s="33">
        <f t="shared" ref="G90:G91" si="1">F90+G89</f>
        <v>100.00000000000001</v>
      </c>
    </row>
    <row r="91" spans="2:7" ht="17.100000000000001" customHeight="1" x14ac:dyDescent="0.25">
      <c r="B91" s="14"/>
      <c r="C91" s="21" t="s">
        <v>99</v>
      </c>
      <c r="D91" s="5">
        <v>0</v>
      </c>
      <c r="E91" s="6">
        <v>0</v>
      </c>
      <c r="F91" s="6">
        <v>0</v>
      </c>
      <c r="G91" s="33">
        <f t="shared" si="1"/>
        <v>100.00000000000001</v>
      </c>
    </row>
    <row r="92" spans="2:7" ht="17.100000000000001" customHeight="1" x14ac:dyDescent="0.25">
      <c r="B92" s="15"/>
      <c r="C92" s="16" t="s">
        <v>2</v>
      </c>
      <c r="D92" s="2">
        <v>60</v>
      </c>
      <c r="E92" s="8">
        <v>100</v>
      </c>
      <c r="F92" s="8">
        <v>100</v>
      </c>
      <c r="G92" s="9"/>
    </row>
    <row r="93" spans="2:7" ht="17.100000000000001" customHeight="1" x14ac:dyDescent="0.25">
      <c r="B93" s="15"/>
      <c r="C93" s="39"/>
      <c r="D93" s="40"/>
      <c r="E93" s="41"/>
      <c r="F93" s="41"/>
      <c r="G93" s="42"/>
    </row>
    <row r="94" spans="2:7" ht="17.100000000000001" customHeight="1" x14ac:dyDescent="0.25">
      <c r="B94" s="15"/>
      <c r="C94" s="39"/>
      <c r="D94" s="40"/>
      <c r="E94" s="41"/>
      <c r="F94" s="41"/>
      <c r="G94" s="42"/>
    </row>
    <row r="95" spans="2:7" ht="17.100000000000001" customHeight="1" x14ac:dyDescent="0.25">
      <c r="B95" s="15"/>
      <c r="C95" s="39"/>
      <c r="D95" s="40"/>
      <c r="E95" s="41"/>
      <c r="F95" s="41"/>
      <c r="G95" s="42"/>
    </row>
    <row r="96" spans="2:7" ht="17.100000000000001" customHeight="1" x14ac:dyDescent="0.25">
      <c r="B96" s="15"/>
      <c r="C96" s="39"/>
      <c r="D96" s="40"/>
      <c r="E96" s="41"/>
      <c r="F96" s="41"/>
      <c r="G96" s="42"/>
    </row>
    <row r="97" spans="2:7" ht="17.100000000000001" customHeight="1" x14ac:dyDescent="0.25">
      <c r="B97" s="15"/>
      <c r="C97" s="39"/>
      <c r="D97" s="40"/>
      <c r="E97" s="41"/>
      <c r="F97" s="41"/>
      <c r="G97" s="42"/>
    </row>
    <row r="98" spans="2:7" ht="17.100000000000001" customHeight="1" x14ac:dyDescent="0.25">
      <c r="B98" s="15"/>
      <c r="C98" s="39"/>
      <c r="D98" s="40"/>
      <c r="E98" s="41"/>
      <c r="F98" s="41"/>
      <c r="G98" s="42"/>
    </row>
    <row r="99" spans="2:7" ht="17.100000000000001" customHeight="1" x14ac:dyDescent="0.25">
      <c r="B99" s="15"/>
      <c r="C99" s="39"/>
      <c r="D99" s="40"/>
      <c r="E99" s="41"/>
      <c r="F99" s="41"/>
      <c r="G99" s="42"/>
    </row>
    <row r="100" spans="2:7" ht="17.100000000000001" customHeight="1" x14ac:dyDescent="0.25">
      <c r="B100" s="15"/>
      <c r="C100" s="39"/>
      <c r="D100" s="40"/>
      <c r="E100" s="41"/>
      <c r="F100" s="41"/>
      <c r="G100" s="42"/>
    </row>
    <row r="101" spans="2:7" ht="17.100000000000001" customHeight="1" x14ac:dyDescent="0.25">
      <c r="B101" s="15"/>
      <c r="C101" s="39"/>
      <c r="D101" s="40"/>
      <c r="E101" s="41"/>
      <c r="F101" s="41"/>
      <c r="G101" s="42"/>
    </row>
    <row r="102" spans="2:7" ht="17.100000000000001" customHeight="1" x14ac:dyDescent="0.25">
      <c r="B102" s="15"/>
      <c r="C102" s="39"/>
      <c r="D102" s="40"/>
      <c r="E102" s="41"/>
      <c r="F102" s="41"/>
      <c r="G102" s="42"/>
    </row>
    <row r="103" spans="2:7" ht="17.100000000000001" customHeight="1" x14ac:dyDescent="0.25">
      <c r="B103" s="15"/>
      <c r="C103" s="39"/>
      <c r="D103" s="40"/>
      <c r="E103" s="41"/>
      <c r="F103" s="41"/>
      <c r="G103" s="42"/>
    </row>
    <row r="104" spans="2:7" ht="17.100000000000001" customHeight="1" x14ac:dyDescent="0.25">
      <c r="B104" s="15"/>
      <c r="C104" s="39"/>
      <c r="D104" s="40"/>
      <c r="E104" s="41"/>
      <c r="F104" s="41"/>
      <c r="G104" s="42"/>
    </row>
    <row r="105" spans="2:7" ht="17.100000000000001" customHeight="1" x14ac:dyDescent="0.25">
      <c r="B105" s="15"/>
      <c r="C105" s="39"/>
      <c r="D105" s="40"/>
      <c r="E105" s="41"/>
      <c r="F105" s="41"/>
      <c r="G105" s="42"/>
    </row>
    <row r="107" spans="2:7" ht="21" customHeight="1" x14ac:dyDescent="0.25">
      <c r="B107" s="84" t="s">
        <v>19</v>
      </c>
      <c r="C107" s="85"/>
      <c r="D107" s="85"/>
      <c r="E107" s="85"/>
      <c r="F107" s="85"/>
      <c r="G107" s="86"/>
    </row>
    <row r="108" spans="2:7" ht="29.1" customHeight="1" x14ac:dyDescent="0.25">
      <c r="B108" s="12"/>
      <c r="C108" s="22"/>
      <c r="D108" s="17" t="s">
        <v>3</v>
      </c>
      <c r="E108" s="18" t="s">
        <v>4</v>
      </c>
      <c r="F108" s="18" t="s">
        <v>5</v>
      </c>
      <c r="G108" s="19" t="s">
        <v>6</v>
      </c>
    </row>
    <row r="109" spans="2:7" ht="17.100000000000001" customHeight="1" x14ac:dyDescent="0.25">
      <c r="B109" s="13"/>
      <c r="C109" s="43" t="s">
        <v>10</v>
      </c>
      <c r="D109" s="51">
        <v>58</v>
      </c>
      <c r="E109" s="52">
        <v>96.666666666666671</v>
      </c>
      <c r="F109" s="52">
        <v>96.666666666666671</v>
      </c>
      <c r="G109" s="4">
        <f>F109</f>
        <v>96.666666666666671</v>
      </c>
    </row>
    <row r="110" spans="2:7" ht="17.100000000000001" customHeight="1" x14ac:dyDescent="0.25">
      <c r="B110" s="14"/>
      <c r="C110" s="43" t="s">
        <v>11</v>
      </c>
      <c r="D110" s="54">
        <v>2</v>
      </c>
      <c r="E110" s="55">
        <v>3.3333333333333335</v>
      </c>
      <c r="F110" s="55">
        <v>3.3333333333333335</v>
      </c>
      <c r="G110" s="7">
        <f>F110+G109</f>
        <v>100</v>
      </c>
    </row>
    <row r="111" spans="2:7" ht="17.100000000000001" customHeight="1" x14ac:dyDescent="0.25">
      <c r="B111" s="15"/>
      <c r="C111" s="16" t="s">
        <v>2</v>
      </c>
      <c r="D111" s="2">
        <v>60</v>
      </c>
      <c r="E111" s="8">
        <v>100</v>
      </c>
      <c r="F111" s="8">
        <v>100</v>
      </c>
      <c r="G111" s="9"/>
    </row>
    <row r="112" spans="2:7" ht="17.100000000000001" customHeight="1" x14ac:dyDescent="0.25">
      <c r="B112" s="15"/>
      <c r="C112" s="39"/>
      <c r="D112" s="40"/>
      <c r="E112" s="41"/>
      <c r="F112" s="41"/>
      <c r="G112" s="42"/>
    </row>
    <row r="113" spans="2:7" ht="17.100000000000001" customHeight="1" x14ac:dyDescent="0.25">
      <c r="B113" s="15"/>
      <c r="C113" s="39"/>
      <c r="D113" s="40"/>
      <c r="E113" s="41"/>
      <c r="F113" s="41"/>
      <c r="G113" s="42"/>
    </row>
    <row r="114" spans="2:7" ht="17.100000000000001" customHeight="1" x14ac:dyDescent="0.25">
      <c r="B114" s="15"/>
    </row>
    <row r="115" spans="2:7" ht="17.100000000000001" customHeight="1" x14ac:dyDescent="0.25">
      <c r="B115" s="15"/>
      <c r="C115" s="39"/>
      <c r="D115" s="40"/>
      <c r="E115" s="41"/>
      <c r="F115" s="41"/>
      <c r="G115" s="42"/>
    </row>
    <row r="116" spans="2:7" ht="17.100000000000001" customHeight="1" x14ac:dyDescent="0.25">
      <c r="B116" s="15"/>
      <c r="C116" s="39"/>
      <c r="D116" s="40"/>
      <c r="E116" s="41"/>
      <c r="F116" s="41"/>
      <c r="G116" s="42"/>
    </row>
    <row r="117" spans="2:7" ht="17.100000000000001" customHeight="1" x14ac:dyDescent="0.25">
      <c r="B117" s="15"/>
      <c r="C117" s="39"/>
      <c r="D117" s="40"/>
      <c r="E117" s="41"/>
      <c r="F117" s="41"/>
      <c r="G117" s="42"/>
    </row>
    <row r="118" spans="2:7" ht="17.100000000000001" customHeight="1" x14ac:dyDescent="0.25">
      <c r="B118" s="15"/>
      <c r="C118" s="39"/>
      <c r="D118" s="40"/>
      <c r="E118" s="41"/>
      <c r="F118" s="41"/>
      <c r="G118" s="42"/>
    </row>
    <row r="119" spans="2:7" ht="17.100000000000001" customHeight="1" x14ac:dyDescent="0.25">
      <c r="B119" s="15"/>
      <c r="C119" s="39"/>
      <c r="D119" s="40"/>
      <c r="E119" s="41"/>
      <c r="F119" s="41"/>
      <c r="G119" s="42"/>
    </row>
    <row r="120" spans="2:7" ht="17.100000000000001" customHeight="1" x14ac:dyDescent="0.25">
      <c r="B120" s="15"/>
      <c r="C120" s="39"/>
      <c r="D120" s="40"/>
      <c r="E120" s="41"/>
      <c r="F120" s="41"/>
      <c r="G120" s="42"/>
    </row>
    <row r="121" spans="2:7" ht="17.100000000000001" customHeight="1" x14ac:dyDescent="0.25">
      <c r="B121" s="15"/>
      <c r="C121" s="39"/>
      <c r="D121" s="40"/>
      <c r="E121" s="41"/>
      <c r="F121" s="41"/>
      <c r="G121" s="42"/>
    </row>
    <row r="122" spans="2:7" ht="17.100000000000001" customHeight="1" x14ac:dyDescent="0.25">
      <c r="B122" s="15"/>
      <c r="C122" s="39"/>
      <c r="D122" s="40"/>
      <c r="E122" s="41"/>
      <c r="F122" s="41"/>
      <c r="G122" s="42"/>
    </row>
    <row r="123" spans="2:7" ht="17.100000000000001" customHeight="1" x14ac:dyDescent="0.25">
      <c r="B123" s="15"/>
      <c r="C123" s="39"/>
      <c r="D123" s="40"/>
      <c r="E123" s="41"/>
      <c r="F123" s="41"/>
      <c r="G123" s="42"/>
    </row>
    <row r="124" spans="2:7" ht="17.100000000000001" customHeight="1" x14ac:dyDescent="0.25">
      <c r="B124" s="15"/>
      <c r="C124" s="39"/>
      <c r="D124" s="40"/>
      <c r="E124" s="41"/>
      <c r="F124" s="41"/>
      <c r="G124" s="42"/>
    </row>
    <row r="126" spans="2:7" ht="21" customHeight="1" x14ac:dyDescent="0.25">
      <c r="B126" s="84" t="s">
        <v>20</v>
      </c>
      <c r="C126" s="85"/>
      <c r="D126" s="85"/>
      <c r="E126" s="85"/>
      <c r="F126" s="85"/>
      <c r="G126" s="86"/>
    </row>
    <row r="127" spans="2:7" ht="29.1" customHeight="1" x14ac:dyDescent="0.25">
      <c r="B127" s="12"/>
      <c r="C127" s="22"/>
      <c r="D127" s="17" t="s">
        <v>3</v>
      </c>
      <c r="E127" s="18" t="s">
        <v>4</v>
      </c>
      <c r="F127" s="18" t="s">
        <v>5</v>
      </c>
      <c r="G127" s="19" t="s">
        <v>6</v>
      </c>
    </row>
    <row r="128" spans="2:7" ht="17.100000000000001" customHeight="1" x14ac:dyDescent="0.25">
      <c r="B128" s="13"/>
      <c r="C128" s="45" t="s">
        <v>21</v>
      </c>
      <c r="D128" s="1">
        <v>54</v>
      </c>
      <c r="E128" s="71">
        <f>D128/520*100</f>
        <v>10.384615384615385</v>
      </c>
      <c r="F128" s="71">
        <f>E128</f>
        <v>10.384615384615385</v>
      </c>
      <c r="G128" s="72">
        <f>F128</f>
        <v>10.384615384615385</v>
      </c>
    </row>
    <row r="129" spans="2:7" ht="17.100000000000001" customHeight="1" x14ac:dyDescent="0.25">
      <c r="B129" s="14"/>
      <c r="C129" s="48" t="s">
        <v>22</v>
      </c>
      <c r="D129" s="70">
        <v>35</v>
      </c>
      <c r="E129" s="31">
        <f>D129/520*100</f>
        <v>6.7307692307692308</v>
      </c>
      <c r="F129" s="31">
        <f>E129</f>
        <v>6.7307692307692308</v>
      </c>
      <c r="G129" s="32">
        <f>F129+G128</f>
        <v>17.115384615384617</v>
      </c>
    </row>
    <row r="130" spans="2:7" ht="17.100000000000001" customHeight="1" x14ac:dyDescent="0.25">
      <c r="B130" s="15"/>
      <c r="C130" s="47" t="s">
        <v>23</v>
      </c>
      <c r="D130" s="40">
        <v>37</v>
      </c>
      <c r="E130" s="31">
        <f t="shared" ref="E130:E150" si="2">D130/520*100</f>
        <v>7.115384615384615</v>
      </c>
      <c r="F130" s="31">
        <f t="shared" ref="F130:F150" si="3">E130</f>
        <v>7.115384615384615</v>
      </c>
      <c r="G130" s="32">
        <f t="shared" ref="G130:G150" si="4">F130+G129</f>
        <v>24.230769230769234</v>
      </c>
    </row>
    <row r="131" spans="2:7" ht="17.100000000000001" customHeight="1" x14ac:dyDescent="0.25">
      <c r="B131" s="15"/>
      <c r="C131" s="47" t="s">
        <v>24</v>
      </c>
      <c r="D131" s="40">
        <v>37</v>
      </c>
      <c r="E131" s="31">
        <f t="shared" si="2"/>
        <v>7.115384615384615</v>
      </c>
      <c r="F131" s="31">
        <f t="shared" si="3"/>
        <v>7.115384615384615</v>
      </c>
      <c r="G131" s="32">
        <f t="shared" si="4"/>
        <v>31.346153846153847</v>
      </c>
    </row>
    <row r="132" spans="2:7" ht="17.100000000000001" customHeight="1" x14ac:dyDescent="0.25">
      <c r="B132" s="15"/>
      <c r="C132" s="47" t="s">
        <v>25</v>
      </c>
      <c r="D132" s="40">
        <v>24</v>
      </c>
      <c r="E132" s="31">
        <f t="shared" si="2"/>
        <v>4.6153846153846159</v>
      </c>
      <c r="F132" s="31">
        <f t="shared" si="3"/>
        <v>4.6153846153846159</v>
      </c>
      <c r="G132" s="32">
        <f t="shared" si="4"/>
        <v>35.96153846153846</v>
      </c>
    </row>
    <row r="133" spans="2:7" ht="17.100000000000001" customHeight="1" x14ac:dyDescent="0.25">
      <c r="B133" s="15"/>
      <c r="C133" s="47" t="s">
        <v>26</v>
      </c>
      <c r="D133" s="40">
        <v>19</v>
      </c>
      <c r="E133" s="31">
        <f t="shared" si="2"/>
        <v>3.6538461538461542</v>
      </c>
      <c r="F133" s="31">
        <f t="shared" si="3"/>
        <v>3.6538461538461542</v>
      </c>
      <c r="G133" s="32">
        <f t="shared" si="4"/>
        <v>39.615384615384613</v>
      </c>
    </row>
    <row r="134" spans="2:7" ht="17.100000000000001" customHeight="1" x14ac:dyDescent="0.25">
      <c r="B134" s="15"/>
      <c r="C134" s="47" t="s">
        <v>27</v>
      </c>
      <c r="D134" s="40">
        <v>18</v>
      </c>
      <c r="E134" s="31">
        <f t="shared" si="2"/>
        <v>3.4615384615384617</v>
      </c>
      <c r="F134" s="31">
        <f t="shared" si="3"/>
        <v>3.4615384615384617</v>
      </c>
      <c r="G134" s="32">
        <f t="shared" si="4"/>
        <v>43.076923076923073</v>
      </c>
    </row>
    <row r="135" spans="2:7" ht="17.100000000000001" customHeight="1" x14ac:dyDescent="0.25">
      <c r="B135" s="15"/>
      <c r="C135" s="47" t="s">
        <v>28</v>
      </c>
      <c r="D135" s="40">
        <v>17</v>
      </c>
      <c r="E135" s="31">
        <f t="shared" si="2"/>
        <v>3.2692307692307696</v>
      </c>
      <c r="F135" s="31">
        <f t="shared" si="3"/>
        <v>3.2692307692307696</v>
      </c>
      <c r="G135" s="32">
        <f t="shared" si="4"/>
        <v>46.34615384615384</v>
      </c>
    </row>
    <row r="136" spans="2:7" ht="17.100000000000001" customHeight="1" x14ac:dyDescent="0.25">
      <c r="B136" s="15"/>
      <c r="C136" s="47" t="s">
        <v>29</v>
      </c>
      <c r="D136" s="40">
        <v>26</v>
      </c>
      <c r="E136" s="31">
        <f t="shared" si="2"/>
        <v>5</v>
      </c>
      <c r="F136" s="31">
        <f t="shared" si="3"/>
        <v>5</v>
      </c>
      <c r="G136" s="32">
        <f t="shared" si="4"/>
        <v>51.34615384615384</v>
      </c>
    </row>
    <row r="137" spans="2:7" ht="17.100000000000001" customHeight="1" x14ac:dyDescent="0.25">
      <c r="B137" s="15"/>
      <c r="C137" s="47" t="s">
        <v>30</v>
      </c>
      <c r="D137" s="40">
        <v>27</v>
      </c>
      <c r="E137" s="31">
        <f t="shared" si="2"/>
        <v>5.1923076923076925</v>
      </c>
      <c r="F137" s="31">
        <f t="shared" si="3"/>
        <v>5.1923076923076925</v>
      </c>
      <c r="G137" s="32">
        <f t="shared" si="4"/>
        <v>56.538461538461533</v>
      </c>
    </row>
    <row r="138" spans="2:7" ht="17.100000000000001" customHeight="1" x14ac:dyDescent="0.25">
      <c r="B138" s="15"/>
      <c r="C138" s="47" t="s">
        <v>31</v>
      </c>
      <c r="D138" s="40">
        <v>36</v>
      </c>
      <c r="E138" s="31">
        <f t="shared" si="2"/>
        <v>6.9230769230769234</v>
      </c>
      <c r="F138" s="31">
        <f t="shared" si="3"/>
        <v>6.9230769230769234</v>
      </c>
      <c r="G138" s="32">
        <f t="shared" si="4"/>
        <v>63.461538461538453</v>
      </c>
    </row>
    <row r="139" spans="2:7" ht="17.100000000000001" customHeight="1" x14ac:dyDescent="0.25">
      <c r="B139" s="15"/>
      <c r="C139" s="47" t="s">
        <v>32</v>
      </c>
      <c r="D139" s="40">
        <v>34</v>
      </c>
      <c r="E139" s="31">
        <f t="shared" si="2"/>
        <v>6.5384615384615392</v>
      </c>
      <c r="F139" s="31">
        <f t="shared" si="3"/>
        <v>6.5384615384615392</v>
      </c>
      <c r="G139" s="32">
        <f t="shared" si="4"/>
        <v>69.999999999999986</v>
      </c>
    </row>
    <row r="140" spans="2:7" ht="17.100000000000001" customHeight="1" x14ac:dyDescent="0.25">
      <c r="B140" s="15"/>
      <c r="C140" s="47" t="s">
        <v>33</v>
      </c>
      <c r="D140" s="40">
        <v>12</v>
      </c>
      <c r="E140" s="31">
        <f t="shared" si="2"/>
        <v>2.3076923076923079</v>
      </c>
      <c r="F140" s="31">
        <f t="shared" si="3"/>
        <v>2.3076923076923079</v>
      </c>
      <c r="G140" s="32">
        <f t="shared" si="4"/>
        <v>72.307692307692292</v>
      </c>
    </row>
    <row r="141" spans="2:7" ht="17.100000000000001" customHeight="1" x14ac:dyDescent="0.25">
      <c r="B141" s="15"/>
      <c r="C141" s="47" t="s">
        <v>34</v>
      </c>
      <c r="D141" s="40">
        <v>24</v>
      </c>
      <c r="E141" s="31">
        <f t="shared" si="2"/>
        <v>4.6153846153846159</v>
      </c>
      <c r="F141" s="31">
        <f t="shared" si="3"/>
        <v>4.6153846153846159</v>
      </c>
      <c r="G141" s="32">
        <f t="shared" si="4"/>
        <v>76.923076923076906</v>
      </c>
    </row>
    <row r="142" spans="2:7" ht="17.100000000000001" customHeight="1" x14ac:dyDescent="0.25">
      <c r="B142" s="15"/>
      <c r="C142" s="47" t="s">
        <v>35</v>
      </c>
      <c r="D142" s="40">
        <v>9</v>
      </c>
      <c r="E142" s="31">
        <f t="shared" si="2"/>
        <v>1.7307692307692308</v>
      </c>
      <c r="F142" s="31">
        <f t="shared" si="3"/>
        <v>1.7307692307692308</v>
      </c>
      <c r="G142" s="32">
        <f t="shared" si="4"/>
        <v>78.653846153846132</v>
      </c>
    </row>
    <row r="143" spans="2:7" ht="17.100000000000001" customHeight="1" x14ac:dyDescent="0.25">
      <c r="B143" s="15"/>
      <c r="C143" s="47" t="s">
        <v>36</v>
      </c>
      <c r="D143" s="40">
        <v>12</v>
      </c>
      <c r="E143" s="31">
        <f t="shared" si="2"/>
        <v>2.3076923076923079</v>
      </c>
      <c r="F143" s="31">
        <f t="shared" si="3"/>
        <v>2.3076923076923079</v>
      </c>
      <c r="G143" s="32">
        <f t="shared" si="4"/>
        <v>80.961538461538439</v>
      </c>
    </row>
    <row r="144" spans="2:7" ht="17.100000000000001" customHeight="1" x14ac:dyDescent="0.25">
      <c r="B144" s="15"/>
      <c r="C144" s="47" t="s">
        <v>37</v>
      </c>
      <c r="D144" s="40">
        <v>13</v>
      </c>
      <c r="E144" s="31">
        <f t="shared" si="2"/>
        <v>2.5</v>
      </c>
      <c r="F144" s="31">
        <f t="shared" si="3"/>
        <v>2.5</v>
      </c>
      <c r="G144" s="32">
        <f t="shared" si="4"/>
        <v>83.461538461538439</v>
      </c>
    </row>
    <row r="145" spans="2:7" ht="17.100000000000001" customHeight="1" x14ac:dyDescent="0.25">
      <c r="B145" s="15"/>
      <c r="C145" s="47" t="s">
        <v>38</v>
      </c>
      <c r="D145" s="40">
        <v>10</v>
      </c>
      <c r="E145" s="31">
        <f t="shared" si="2"/>
        <v>1.9230769230769231</v>
      </c>
      <c r="F145" s="31">
        <f t="shared" si="3"/>
        <v>1.9230769230769231</v>
      </c>
      <c r="G145" s="32">
        <f t="shared" si="4"/>
        <v>85.384615384615358</v>
      </c>
    </row>
    <row r="146" spans="2:7" ht="17.100000000000001" customHeight="1" x14ac:dyDescent="0.25">
      <c r="B146" s="15"/>
      <c r="C146" s="47" t="s">
        <v>39</v>
      </c>
      <c r="D146" s="40">
        <v>21</v>
      </c>
      <c r="E146" s="31">
        <f t="shared" si="2"/>
        <v>4.0384615384615383</v>
      </c>
      <c r="F146" s="31">
        <f t="shared" si="3"/>
        <v>4.0384615384615383</v>
      </c>
      <c r="G146" s="32">
        <f t="shared" si="4"/>
        <v>89.423076923076891</v>
      </c>
    </row>
    <row r="147" spans="2:7" ht="17.100000000000001" customHeight="1" x14ac:dyDescent="0.25">
      <c r="B147" s="15"/>
      <c r="C147" s="47" t="s">
        <v>40</v>
      </c>
      <c r="D147" s="40">
        <v>6</v>
      </c>
      <c r="E147" s="31">
        <f t="shared" si="2"/>
        <v>1.153846153846154</v>
      </c>
      <c r="F147" s="31">
        <f t="shared" si="3"/>
        <v>1.153846153846154</v>
      </c>
      <c r="G147" s="32">
        <f t="shared" si="4"/>
        <v>90.576923076923052</v>
      </c>
    </row>
    <row r="148" spans="2:7" ht="17.100000000000001" customHeight="1" x14ac:dyDescent="0.25">
      <c r="B148" s="15"/>
      <c r="C148" s="47" t="s">
        <v>41</v>
      </c>
      <c r="D148" s="40">
        <v>28</v>
      </c>
      <c r="E148" s="31">
        <f t="shared" si="2"/>
        <v>5.384615384615385</v>
      </c>
      <c r="F148" s="31">
        <f t="shared" si="3"/>
        <v>5.384615384615385</v>
      </c>
      <c r="G148" s="32">
        <f t="shared" si="4"/>
        <v>95.961538461538439</v>
      </c>
    </row>
    <row r="149" spans="2:7" ht="17.100000000000001" customHeight="1" x14ac:dyDescent="0.25">
      <c r="B149" s="15"/>
      <c r="C149" s="47" t="s">
        <v>16</v>
      </c>
      <c r="D149" s="40">
        <v>17</v>
      </c>
      <c r="E149" s="31">
        <f t="shared" si="2"/>
        <v>3.2692307692307696</v>
      </c>
      <c r="F149" s="31">
        <f t="shared" si="3"/>
        <v>3.2692307692307696</v>
      </c>
      <c r="G149" s="32">
        <f t="shared" si="4"/>
        <v>99.230769230769212</v>
      </c>
    </row>
    <row r="150" spans="2:7" ht="17.100000000000001" customHeight="1" x14ac:dyDescent="0.25">
      <c r="B150" s="15"/>
      <c r="C150" s="39" t="s">
        <v>42</v>
      </c>
      <c r="D150" s="40">
        <v>4</v>
      </c>
      <c r="E150" s="31">
        <f t="shared" si="2"/>
        <v>0.76923076923076927</v>
      </c>
      <c r="F150" s="31">
        <f t="shared" si="3"/>
        <v>0.76923076923076927</v>
      </c>
      <c r="G150" s="32">
        <f t="shared" si="4"/>
        <v>99.999999999999986</v>
      </c>
    </row>
    <row r="151" spans="2:7" ht="17.100000000000001" customHeight="1" x14ac:dyDescent="0.25">
      <c r="B151" s="15"/>
      <c r="C151" s="16" t="s">
        <v>2</v>
      </c>
      <c r="D151" s="2">
        <f>SUM(D128:D150)</f>
        <v>520</v>
      </c>
      <c r="E151" s="8">
        <v>100</v>
      </c>
      <c r="F151" s="8">
        <v>100</v>
      </c>
      <c r="G151" s="42"/>
    </row>
    <row r="152" spans="2:7" ht="17.100000000000001" customHeight="1" x14ac:dyDescent="0.25">
      <c r="B152" s="15"/>
      <c r="C152" s="39"/>
      <c r="D152" s="40"/>
      <c r="E152" s="41"/>
      <c r="F152" s="41"/>
      <c r="G152" s="42"/>
    </row>
    <row r="153" spans="2:7" ht="17.100000000000001" customHeight="1" x14ac:dyDescent="0.25">
      <c r="B153" s="15"/>
      <c r="C153" s="39"/>
      <c r="D153" s="40"/>
      <c r="E153" s="41"/>
      <c r="F153" s="41"/>
      <c r="G153" s="42"/>
    </row>
    <row r="154" spans="2:7" ht="17.100000000000001" customHeight="1" x14ac:dyDescent="0.25">
      <c r="B154" s="87" t="s">
        <v>97</v>
      </c>
      <c r="C154" s="88"/>
      <c r="D154" s="88"/>
      <c r="E154" s="88"/>
      <c r="F154" s="88"/>
      <c r="G154" s="89"/>
    </row>
    <row r="155" spans="2:7" ht="17.100000000000001" customHeight="1" x14ac:dyDescent="0.25">
      <c r="B155" s="90"/>
      <c r="C155" s="91"/>
      <c r="D155" s="17" t="s">
        <v>3</v>
      </c>
      <c r="E155" s="18" t="s">
        <v>4</v>
      </c>
      <c r="F155" s="18" t="s">
        <v>5</v>
      </c>
      <c r="G155" s="19" t="s">
        <v>6</v>
      </c>
    </row>
    <row r="156" spans="2:7" ht="17.100000000000001" customHeight="1" x14ac:dyDescent="0.25">
      <c r="B156" s="76"/>
      <c r="C156" s="82" t="s">
        <v>10</v>
      </c>
      <c r="D156" s="60">
        <v>60</v>
      </c>
      <c r="E156" s="61">
        <v>100</v>
      </c>
      <c r="F156" s="61">
        <v>100</v>
      </c>
      <c r="G156" s="62">
        <v>100</v>
      </c>
    </row>
    <row r="157" spans="2:7" ht="17.100000000000001" customHeight="1" x14ac:dyDescent="0.25">
      <c r="B157" s="15"/>
      <c r="C157" s="35" t="s">
        <v>2</v>
      </c>
      <c r="D157" s="60">
        <v>60</v>
      </c>
      <c r="E157" s="37">
        <v>100</v>
      </c>
      <c r="F157" s="37">
        <v>100</v>
      </c>
      <c r="G157" s="42"/>
    </row>
    <row r="158" spans="2:7" ht="17.100000000000001" customHeight="1" x14ac:dyDescent="0.25">
      <c r="B158" s="15"/>
      <c r="C158" s="39"/>
      <c r="D158" s="40"/>
      <c r="E158" s="41"/>
      <c r="F158" s="41"/>
      <c r="G158" s="42"/>
    </row>
    <row r="159" spans="2:7" ht="17.100000000000001" customHeight="1" x14ac:dyDescent="0.25">
      <c r="B159" s="15"/>
      <c r="C159" s="39"/>
      <c r="D159" s="40"/>
      <c r="E159" s="41"/>
      <c r="F159" s="41"/>
      <c r="G159" s="42"/>
    </row>
    <row r="160" spans="2:7" ht="17.100000000000001" customHeight="1" x14ac:dyDescent="0.25">
      <c r="B160" s="15"/>
      <c r="C160" s="39"/>
      <c r="D160" s="40"/>
      <c r="E160" s="41"/>
      <c r="F160" s="41"/>
      <c r="G160" s="42"/>
    </row>
    <row r="161" spans="2:7" ht="17.100000000000001" customHeight="1" x14ac:dyDescent="0.25">
      <c r="B161" s="15"/>
      <c r="C161" s="39"/>
      <c r="D161" s="40"/>
      <c r="E161" s="41"/>
      <c r="F161" s="41"/>
      <c r="G161" s="42"/>
    </row>
    <row r="162" spans="2:7" ht="17.100000000000001" customHeight="1" x14ac:dyDescent="0.25">
      <c r="B162" s="15"/>
      <c r="C162" s="39"/>
      <c r="D162" s="40"/>
      <c r="E162" s="41"/>
      <c r="F162" s="41"/>
      <c r="G162" s="42"/>
    </row>
    <row r="164" spans="2:7" ht="36" customHeight="1" x14ac:dyDescent="0.25">
      <c r="B164" s="84" t="s">
        <v>43</v>
      </c>
      <c r="C164" s="85"/>
      <c r="D164" s="85"/>
      <c r="E164" s="85"/>
      <c r="F164" s="85"/>
      <c r="G164" s="86"/>
    </row>
    <row r="165" spans="2:7" ht="29.1" customHeight="1" x14ac:dyDescent="0.25">
      <c r="B165" s="12"/>
      <c r="C165" s="22"/>
      <c r="D165" s="17" t="s">
        <v>3</v>
      </c>
      <c r="E165" s="18" t="s">
        <v>4</v>
      </c>
      <c r="F165" s="18" t="s">
        <v>5</v>
      </c>
      <c r="G165" s="19" t="s">
        <v>6</v>
      </c>
    </row>
    <row r="166" spans="2:7" ht="17.100000000000001" customHeight="1" x14ac:dyDescent="0.25">
      <c r="B166" s="13"/>
      <c r="C166" s="46" t="s">
        <v>44</v>
      </c>
      <c r="D166" s="30">
        <v>21</v>
      </c>
      <c r="E166" s="71">
        <f>D166/217*100</f>
        <v>9.67741935483871</v>
      </c>
      <c r="F166" s="71">
        <f>E166</f>
        <v>9.67741935483871</v>
      </c>
      <c r="G166" s="72">
        <f>F166</f>
        <v>9.67741935483871</v>
      </c>
    </row>
    <row r="167" spans="2:7" ht="17.100000000000001" customHeight="1" x14ac:dyDescent="0.25">
      <c r="B167" s="14"/>
      <c r="C167" s="48" t="s">
        <v>45</v>
      </c>
      <c r="D167" s="73">
        <v>8</v>
      </c>
      <c r="E167" s="31">
        <f t="shared" ref="E167:E174" si="5">D167/217*100</f>
        <v>3.6866359447004609</v>
      </c>
      <c r="F167" s="31">
        <f>E167</f>
        <v>3.6866359447004609</v>
      </c>
      <c r="G167" s="32">
        <f>F167+G166</f>
        <v>13.364055299539171</v>
      </c>
    </row>
    <row r="168" spans="2:7" ht="19.5" customHeight="1" x14ac:dyDescent="0.25">
      <c r="B168" s="14"/>
      <c r="C168" s="49" t="s">
        <v>46</v>
      </c>
      <c r="D168" s="70">
        <v>52</v>
      </c>
      <c r="E168" s="31">
        <f t="shared" si="5"/>
        <v>23.963133640552993</v>
      </c>
      <c r="F168" s="31">
        <f t="shared" ref="F168:F174" si="6">E168</f>
        <v>23.963133640552993</v>
      </c>
      <c r="G168" s="32">
        <f t="shared" ref="G168:G172" si="7">F168+G167</f>
        <v>37.327188940092164</v>
      </c>
    </row>
    <row r="169" spans="2:7" ht="17.100000000000001" customHeight="1" x14ac:dyDescent="0.25">
      <c r="B169" s="15"/>
      <c r="C169" s="46" t="s">
        <v>47</v>
      </c>
      <c r="D169" s="30">
        <v>32</v>
      </c>
      <c r="E169" s="31">
        <f t="shared" si="5"/>
        <v>14.746543778801843</v>
      </c>
      <c r="F169" s="31">
        <f t="shared" si="6"/>
        <v>14.746543778801843</v>
      </c>
      <c r="G169" s="32">
        <f t="shared" si="7"/>
        <v>52.073732718894007</v>
      </c>
    </row>
    <row r="170" spans="2:7" ht="17.100000000000001" customHeight="1" x14ac:dyDescent="0.25">
      <c r="B170" s="15"/>
      <c r="C170" s="48" t="s">
        <v>48</v>
      </c>
      <c r="D170" s="73">
        <v>23</v>
      </c>
      <c r="E170" s="31">
        <f t="shared" si="5"/>
        <v>10.599078341013826</v>
      </c>
      <c r="F170" s="31">
        <f t="shared" si="6"/>
        <v>10.599078341013826</v>
      </c>
      <c r="G170" s="32">
        <f t="shared" si="7"/>
        <v>62.672811059907829</v>
      </c>
    </row>
    <row r="171" spans="2:7" ht="17.100000000000001" customHeight="1" x14ac:dyDescent="0.25">
      <c r="B171" s="15"/>
      <c r="C171" s="49" t="s">
        <v>49</v>
      </c>
      <c r="D171" s="70">
        <v>38</v>
      </c>
      <c r="E171" s="31">
        <f t="shared" si="5"/>
        <v>17.511520737327189</v>
      </c>
      <c r="F171" s="31">
        <f t="shared" si="6"/>
        <v>17.511520737327189</v>
      </c>
      <c r="G171" s="32">
        <f t="shared" si="7"/>
        <v>80.184331797235018</v>
      </c>
    </row>
    <row r="172" spans="2:7" ht="17.100000000000001" customHeight="1" x14ac:dyDescent="0.25">
      <c r="B172" s="15"/>
      <c r="C172" s="46" t="s">
        <v>50</v>
      </c>
      <c r="D172" s="30">
        <v>18</v>
      </c>
      <c r="E172" s="31">
        <f t="shared" si="5"/>
        <v>8.2949308755760374</v>
      </c>
      <c r="F172" s="31">
        <f t="shared" si="6"/>
        <v>8.2949308755760374</v>
      </c>
      <c r="G172" s="32">
        <f t="shared" si="7"/>
        <v>88.47926267281106</v>
      </c>
    </row>
    <row r="173" spans="2:7" ht="17.100000000000001" customHeight="1" x14ac:dyDescent="0.25">
      <c r="B173" s="15"/>
      <c r="C173" s="48" t="s">
        <v>51</v>
      </c>
      <c r="D173" s="73">
        <v>13</v>
      </c>
      <c r="E173" s="31">
        <f t="shared" si="5"/>
        <v>5.9907834101382482</v>
      </c>
      <c r="F173" s="31">
        <f t="shared" si="6"/>
        <v>5.9907834101382482</v>
      </c>
      <c r="G173" s="32">
        <f t="shared" ref="G173:G174" si="8">F173+G172</f>
        <v>94.47004608294931</v>
      </c>
    </row>
    <row r="174" spans="2:7" ht="17.100000000000001" customHeight="1" x14ac:dyDescent="0.25">
      <c r="B174" s="15"/>
      <c r="C174" s="49" t="s">
        <v>16</v>
      </c>
      <c r="D174" s="25">
        <v>12</v>
      </c>
      <c r="E174" s="74">
        <f t="shared" si="5"/>
        <v>5.5299539170506913</v>
      </c>
      <c r="F174" s="31">
        <f t="shared" si="6"/>
        <v>5.5299539170506913</v>
      </c>
      <c r="G174" s="32">
        <f t="shared" si="8"/>
        <v>100</v>
      </c>
    </row>
    <row r="175" spans="2:7" ht="17.100000000000001" customHeight="1" x14ac:dyDescent="0.25">
      <c r="B175" s="15"/>
      <c r="C175" s="35" t="s">
        <v>2</v>
      </c>
      <c r="D175" s="36">
        <f>SUM(D166:D174)</f>
        <v>217</v>
      </c>
      <c r="E175" s="37">
        <v>100</v>
      </c>
      <c r="F175" s="37">
        <v>100</v>
      </c>
      <c r="G175" s="9"/>
    </row>
    <row r="176" spans="2:7" ht="17.100000000000001" customHeight="1" x14ac:dyDescent="0.25">
      <c r="B176" s="15"/>
      <c r="C176" s="39"/>
      <c r="G176" s="42"/>
    </row>
    <row r="177" spans="2:7" ht="17.100000000000001" customHeight="1" x14ac:dyDescent="0.25">
      <c r="B177" s="15"/>
      <c r="C177" s="39"/>
      <c r="D177" s="40"/>
      <c r="E177" s="41"/>
      <c r="F177" s="41"/>
      <c r="G177" s="42"/>
    </row>
    <row r="178" spans="2:7" ht="17.100000000000001" customHeight="1" x14ac:dyDescent="0.25">
      <c r="B178" s="15"/>
      <c r="C178" s="39"/>
      <c r="D178" s="40"/>
      <c r="E178" s="41"/>
      <c r="F178" s="41"/>
      <c r="G178" s="42"/>
    </row>
    <row r="179" spans="2:7" ht="17.100000000000001" customHeight="1" x14ac:dyDescent="0.25">
      <c r="B179" s="15"/>
      <c r="C179" s="39"/>
      <c r="D179" s="40"/>
      <c r="E179" s="41"/>
      <c r="F179" s="41"/>
      <c r="G179" s="42"/>
    </row>
    <row r="180" spans="2:7" ht="17.100000000000001" customHeight="1" x14ac:dyDescent="0.25">
      <c r="B180" s="15"/>
      <c r="C180" s="39"/>
      <c r="D180" s="40"/>
      <c r="E180" s="41"/>
      <c r="F180" s="41"/>
      <c r="G180" s="42"/>
    </row>
    <row r="181" spans="2:7" ht="17.100000000000001" customHeight="1" x14ac:dyDescent="0.25">
      <c r="B181" s="15"/>
      <c r="C181" s="39"/>
      <c r="D181" s="40"/>
      <c r="E181" s="41"/>
      <c r="F181" s="41"/>
      <c r="G181" s="42"/>
    </row>
    <row r="182" spans="2:7" ht="17.100000000000001" customHeight="1" x14ac:dyDescent="0.25">
      <c r="B182" s="84" t="s">
        <v>52</v>
      </c>
      <c r="C182" s="85"/>
      <c r="D182" s="85"/>
      <c r="E182" s="85"/>
      <c r="F182" s="85"/>
      <c r="G182" s="86"/>
    </row>
    <row r="183" spans="2:7" ht="17.100000000000001" customHeight="1" x14ac:dyDescent="0.25">
      <c r="B183" s="15"/>
      <c r="C183" s="39"/>
      <c r="D183" s="40"/>
      <c r="E183" s="41"/>
      <c r="F183" s="41"/>
      <c r="G183" s="42"/>
    </row>
    <row r="184" spans="2:7" ht="34.5" customHeight="1" x14ac:dyDescent="0.25">
      <c r="B184" s="15"/>
      <c r="C184" s="22"/>
      <c r="D184" s="17" t="s">
        <v>3</v>
      </c>
      <c r="E184" s="18" t="s">
        <v>4</v>
      </c>
      <c r="F184" s="18" t="s">
        <v>5</v>
      </c>
      <c r="G184" s="19" t="s">
        <v>6</v>
      </c>
    </row>
    <row r="185" spans="2:7" ht="17.100000000000001" customHeight="1" x14ac:dyDescent="0.25">
      <c r="B185" s="15"/>
      <c r="C185" s="46" t="s">
        <v>53</v>
      </c>
      <c r="D185" s="30">
        <v>36</v>
      </c>
      <c r="E185" s="71">
        <f>D185/493*100</f>
        <v>7.3022312373225153</v>
      </c>
      <c r="F185" s="71">
        <f>E185</f>
        <v>7.3022312373225153</v>
      </c>
      <c r="G185" s="72">
        <f>F185</f>
        <v>7.3022312373225153</v>
      </c>
    </row>
    <row r="186" spans="2:7" ht="17.100000000000001" customHeight="1" x14ac:dyDescent="0.25">
      <c r="B186" s="15"/>
      <c r="C186" s="48" t="s">
        <v>54</v>
      </c>
      <c r="D186" s="73">
        <v>26</v>
      </c>
      <c r="E186" s="31">
        <f t="shared" ref="E186:E208" si="9">D186/493*100</f>
        <v>5.2738336713995944</v>
      </c>
      <c r="F186" s="31">
        <f>E186</f>
        <v>5.2738336713995944</v>
      </c>
      <c r="G186" s="32">
        <f>F186+G185</f>
        <v>12.57606490872211</v>
      </c>
    </row>
    <row r="187" spans="2:7" ht="17.100000000000001" customHeight="1" x14ac:dyDescent="0.25">
      <c r="B187" s="15"/>
      <c r="C187" s="49" t="s">
        <v>55</v>
      </c>
      <c r="D187" s="70">
        <v>35</v>
      </c>
      <c r="E187" s="31">
        <f t="shared" si="9"/>
        <v>7.0993914807302234</v>
      </c>
      <c r="F187" s="31">
        <f t="shared" ref="F187:F208" si="10">E187</f>
        <v>7.0993914807302234</v>
      </c>
      <c r="G187" s="32">
        <f t="shared" ref="G187:G208" si="11">F187+G186</f>
        <v>19.675456389452332</v>
      </c>
    </row>
    <row r="188" spans="2:7" ht="17.100000000000001" customHeight="1" x14ac:dyDescent="0.25">
      <c r="B188" s="15"/>
      <c r="C188" s="46" t="s">
        <v>56</v>
      </c>
      <c r="D188" s="30">
        <v>24</v>
      </c>
      <c r="E188" s="31">
        <f t="shared" si="9"/>
        <v>4.8681541582150096</v>
      </c>
      <c r="F188" s="31">
        <f t="shared" si="10"/>
        <v>4.8681541582150096</v>
      </c>
      <c r="G188" s="32">
        <f t="shared" si="11"/>
        <v>24.543610547667342</v>
      </c>
    </row>
    <row r="189" spans="2:7" ht="17.100000000000001" customHeight="1" x14ac:dyDescent="0.25">
      <c r="B189" s="15"/>
      <c r="C189" s="48" t="s">
        <v>57</v>
      </c>
      <c r="D189" s="5">
        <v>18</v>
      </c>
      <c r="E189" s="31">
        <f t="shared" si="9"/>
        <v>3.6511156186612577</v>
      </c>
      <c r="F189" s="31">
        <f t="shared" si="10"/>
        <v>3.6511156186612577</v>
      </c>
      <c r="G189" s="32">
        <f t="shared" si="11"/>
        <v>28.1947261663286</v>
      </c>
    </row>
    <row r="190" spans="2:7" ht="17.100000000000001" customHeight="1" x14ac:dyDescent="0.25">
      <c r="B190" s="15"/>
      <c r="C190" s="49" t="s">
        <v>58</v>
      </c>
      <c r="D190" s="25">
        <v>33</v>
      </c>
      <c r="E190" s="31">
        <f t="shared" si="9"/>
        <v>6.6937119675456387</v>
      </c>
      <c r="F190" s="31">
        <f t="shared" si="10"/>
        <v>6.6937119675456387</v>
      </c>
      <c r="G190" s="32">
        <f t="shared" si="11"/>
        <v>34.888438133874239</v>
      </c>
    </row>
    <row r="191" spans="2:7" ht="17.100000000000001" customHeight="1" x14ac:dyDescent="0.25">
      <c r="B191" s="15"/>
      <c r="C191" s="46" t="s">
        <v>59</v>
      </c>
      <c r="D191" s="30">
        <v>33</v>
      </c>
      <c r="E191" s="31">
        <f t="shared" si="9"/>
        <v>6.6937119675456387</v>
      </c>
      <c r="F191" s="31">
        <f t="shared" si="10"/>
        <v>6.6937119675456387</v>
      </c>
      <c r="G191" s="32">
        <f t="shared" si="11"/>
        <v>41.582150101419877</v>
      </c>
    </row>
    <row r="192" spans="2:7" ht="17.100000000000001" customHeight="1" x14ac:dyDescent="0.25">
      <c r="B192" s="15"/>
      <c r="C192" s="48" t="s">
        <v>60</v>
      </c>
      <c r="D192" s="5">
        <v>32</v>
      </c>
      <c r="E192" s="31">
        <f t="shared" si="9"/>
        <v>6.4908722109533468</v>
      </c>
      <c r="F192" s="31">
        <f t="shared" si="10"/>
        <v>6.4908722109533468</v>
      </c>
      <c r="G192" s="32">
        <f t="shared" si="11"/>
        <v>48.073022312373226</v>
      </c>
    </row>
    <row r="193" spans="2:7" ht="17.100000000000001" customHeight="1" x14ac:dyDescent="0.25">
      <c r="B193" s="15"/>
      <c r="C193" s="49" t="s">
        <v>61</v>
      </c>
      <c r="D193" s="25">
        <v>28</v>
      </c>
      <c r="E193" s="31">
        <f t="shared" si="9"/>
        <v>5.6795131845841782</v>
      </c>
      <c r="F193" s="31">
        <f t="shared" si="10"/>
        <v>5.6795131845841782</v>
      </c>
      <c r="G193" s="32">
        <f t="shared" si="11"/>
        <v>53.752535496957407</v>
      </c>
    </row>
    <row r="194" spans="2:7" ht="17.100000000000001" customHeight="1" x14ac:dyDescent="0.25">
      <c r="B194" s="15"/>
      <c r="C194" s="50" t="s">
        <v>62</v>
      </c>
      <c r="D194" s="75">
        <v>18</v>
      </c>
      <c r="E194" s="31">
        <f t="shared" si="9"/>
        <v>3.6511156186612577</v>
      </c>
      <c r="F194" s="31">
        <f t="shared" si="10"/>
        <v>3.6511156186612577</v>
      </c>
      <c r="G194" s="32">
        <f t="shared" si="11"/>
        <v>57.403651115618665</v>
      </c>
    </row>
    <row r="195" spans="2:7" ht="17.100000000000001" customHeight="1" x14ac:dyDescent="0.25">
      <c r="B195" s="15"/>
      <c r="C195" s="47" t="s">
        <v>63</v>
      </c>
      <c r="D195" s="40">
        <v>15</v>
      </c>
      <c r="E195" s="31">
        <f t="shared" si="9"/>
        <v>3.0425963488843815</v>
      </c>
      <c r="F195" s="31">
        <f t="shared" si="10"/>
        <v>3.0425963488843815</v>
      </c>
      <c r="G195" s="32">
        <f t="shared" si="11"/>
        <v>60.446247464503045</v>
      </c>
    </row>
    <row r="196" spans="2:7" ht="17.100000000000001" customHeight="1" x14ac:dyDescent="0.25">
      <c r="B196" s="15"/>
      <c r="C196" s="47" t="s">
        <v>64</v>
      </c>
      <c r="D196" s="40">
        <v>16</v>
      </c>
      <c r="E196" s="31">
        <f t="shared" si="9"/>
        <v>3.2454361054766734</v>
      </c>
      <c r="F196" s="31">
        <f t="shared" si="10"/>
        <v>3.2454361054766734</v>
      </c>
      <c r="G196" s="32">
        <f t="shared" si="11"/>
        <v>63.691683569979716</v>
      </c>
    </row>
    <row r="197" spans="2:7" ht="17.100000000000001" customHeight="1" x14ac:dyDescent="0.25">
      <c r="B197" s="15"/>
      <c r="C197" s="47" t="s">
        <v>65</v>
      </c>
      <c r="D197" s="40">
        <v>7</v>
      </c>
      <c r="E197" s="31">
        <f t="shared" si="9"/>
        <v>1.4198782961460445</v>
      </c>
      <c r="F197" s="31">
        <f t="shared" si="10"/>
        <v>1.4198782961460445</v>
      </c>
      <c r="G197" s="32">
        <f t="shared" si="11"/>
        <v>65.111561866125754</v>
      </c>
    </row>
    <row r="198" spans="2:7" ht="17.100000000000001" customHeight="1" x14ac:dyDescent="0.25">
      <c r="B198" s="15"/>
      <c r="C198" s="47" t="s">
        <v>66</v>
      </c>
      <c r="D198" s="40">
        <v>20</v>
      </c>
      <c r="E198" s="31">
        <f t="shared" si="9"/>
        <v>4.056795131845842</v>
      </c>
      <c r="F198" s="31">
        <f t="shared" si="10"/>
        <v>4.056795131845842</v>
      </c>
      <c r="G198" s="32">
        <f t="shared" si="11"/>
        <v>69.1683569979716</v>
      </c>
    </row>
    <row r="199" spans="2:7" ht="17.100000000000001" customHeight="1" x14ac:dyDescent="0.25">
      <c r="B199" s="15"/>
      <c r="C199" s="47" t="s">
        <v>67</v>
      </c>
      <c r="D199" s="40">
        <v>15</v>
      </c>
      <c r="E199" s="31">
        <f t="shared" si="9"/>
        <v>3.0425963488843815</v>
      </c>
      <c r="F199" s="31">
        <f t="shared" si="10"/>
        <v>3.0425963488843815</v>
      </c>
      <c r="G199" s="32">
        <f t="shared" si="11"/>
        <v>72.210953346855987</v>
      </c>
    </row>
    <row r="200" spans="2:7" ht="17.100000000000001" customHeight="1" x14ac:dyDescent="0.25">
      <c r="B200" s="15"/>
      <c r="C200" s="47" t="s">
        <v>68</v>
      </c>
      <c r="D200" s="40">
        <v>19</v>
      </c>
      <c r="E200" s="31">
        <f t="shared" si="9"/>
        <v>3.8539553752535496</v>
      </c>
      <c r="F200" s="31">
        <f t="shared" si="10"/>
        <v>3.8539553752535496</v>
      </c>
      <c r="G200" s="32">
        <f t="shared" si="11"/>
        <v>76.064908722109536</v>
      </c>
    </row>
    <row r="201" spans="2:7" ht="17.100000000000001" customHeight="1" x14ac:dyDescent="0.25">
      <c r="B201" s="15"/>
      <c r="C201" s="47" t="s">
        <v>69</v>
      </c>
      <c r="D201" s="40">
        <v>11</v>
      </c>
      <c r="E201" s="31">
        <f t="shared" si="9"/>
        <v>2.2312373225152129</v>
      </c>
      <c r="F201" s="31">
        <f t="shared" si="10"/>
        <v>2.2312373225152129</v>
      </c>
      <c r="G201" s="32">
        <f t="shared" si="11"/>
        <v>78.296146044624749</v>
      </c>
    </row>
    <row r="202" spans="2:7" ht="17.100000000000001" customHeight="1" x14ac:dyDescent="0.25">
      <c r="B202" s="15"/>
      <c r="C202" s="47" t="s">
        <v>70</v>
      </c>
      <c r="D202" s="40">
        <v>31</v>
      </c>
      <c r="E202" s="31">
        <f t="shared" si="9"/>
        <v>6.2880324543610548</v>
      </c>
      <c r="F202" s="31">
        <f t="shared" si="10"/>
        <v>6.2880324543610548</v>
      </c>
      <c r="G202" s="32">
        <f t="shared" si="11"/>
        <v>84.584178498985807</v>
      </c>
    </row>
    <row r="203" spans="2:7" ht="17.100000000000001" customHeight="1" x14ac:dyDescent="0.25">
      <c r="B203" s="15"/>
      <c r="C203" s="47" t="s">
        <v>71</v>
      </c>
      <c r="D203" s="40">
        <v>17</v>
      </c>
      <c r="E203" s="31">
        <f t="shared" si="9"/>
        <v>3.4482758620689653</v>
      </c>
      <c r="F203" s="31">
        <f t="shared" si="10"/>
        <v>3.4482758620689653</v>
      </c>
      <c r="G203" s="32">
        <f t="shared" si="11"/>
        <v>88.032454361054775</v>
      </c>
    </row>
    <row r="204" spans="2:7" ht="17.100000000000001" customHeight="1" x14ac:dyDescent="0.25">
      <c r="B204" s="15"/>
      <c r="C204" s="47" t="s">
        <v>72</v>
      </c>
      <c r="D204" s="40">
        <v>6</v>
      </c>
      <c r="E204" s="31">
        <f t="shared" si="9"/>
        <v>1.2170385395537524</v>
      </c>
      <c r="F204" s="31">
        <f t="shared" si="10"/>
        <v>1.2170385395537524</v>
      </c>
      <c r="G204" s="32">
        <f t="shared" si="11"/>
        <v>89.24949290060853</v>
      </c>
    </row>
    <row r="205" spans="2:7" x14ac:dyDescent="0.25">
      <c r="C205" s="50" t="s">
        <v>73</v>
      </c>
      <c r="D205" s="40">
        <v>12</v>
      </c>
      <c r="E205" s="31">
        <f t="shared" si="9"/>
        <v>2.4340770791075048</v>
      </c>
      <c r="F205" s="31">
        <f t="shared" si="10"/>
        <v>2.4340770791075048</v>
      </c>
      <c r="G205" s="32">
        <f t="shared" si="11"/>
        <v>91.68356997971604</v>
      </c>
    </row>
    <row r="206" spans="2:7" ht="17.100000000000001" customHeight="1" x14ac:dyDescent="0.25">
      <c r="B206" s="15"/>
      <c r="C206" s="47" t="s">
        <v>74</v>
      </c>
      <c r="D206" s="40">
        <v>10</v>
      </c>
      <c r="E206" s="31">
        <f t="shared" si="9"/>
        <v>2.028397565922921</v>
      </c>
      <c r="F206" s="31">
        <f t="shared" si="10"/>
        <v>2.028397565922921</v>
      </c>
      <c r="G206" s="32">
        <f t="shared" si="11"/>
        <v>93.711967545638956</v>
      </c>
    </row>
    <row r="207" spans="2:7" ht="17.100000000000001" customHeight="1" x14ac:dyDescent="0.25">
      <c r="B207" s="15"/>
      <c r="C207" s="47" t="s">
        <v>51</v>
      </c>
      <c r="D207" s="40">
        <v>26</v>
      </c>
      <c r="E207" s="31">
        <f t="shared" si="9"/>
        <v>5.2738336713995944</v>
      </c>
      <c r="F207" s="31">
        <f t="shared" si="10"/>
        <v>5.2738336713995944</v>
      </c>
      <c r="G207" s="32">
        <f t="shared" si="11"/>
        <v>98.985801217038556</v>
      </c>
    </row>
    <row r="208" spans="2:7" ht="17.100000000000001" customHeight="1" x14ac:dyDescent="0.25">
      <c r="B208" s="15"/>
      <c r="C208" s="47" t="s">
        <v>16</v>
      </c>
      <c r="D208" s="40">
        <v>5</v>
      </c>
      <c r="E208" s="31">
        <f t="shared" si="9"/>
        <v>1.0141987829614605</v>
      </c>
      <c r="F208" s="31">
        <f t="shared" si="10"/>
        <v>1.0141987829614605</v>
      </c>
      <c r="G208" s="32">
        <f t="shared" si="11"/>
        <v>100.00000000000001</v>
      </c>
    </row>
    <row r="209" spans="2:7" ht="17.100000000000001" customHeight="1" x14ac:dyDescent="0.25">
      <c r="B209" s="15"/>
      <c r="C209" s="35" t="s">
        <v>2</v>
      </c>
      <c r="D209" s="36">
        <f>SUM(D185:D208)</f>
        <v>493</v>
      </c>
      <c r="E209" s="37">
        <f>SUM(E185:E208)</f>
        <v>100.00000000000001</v>
      </c>
      <c r="F209" s="37">
        <f>SUM(F185:F208)</f>
        <v>100.00000000000001</v>
      </c>
      <c r="G209" s="9"/>
    </row>
    <row r="210" spans="2:7" ht="17.100000000000001" customHeight="1" x14ac:dyDescent="0.25">
      <c r="B210" s="15"/>
      <c r="C210" s="39"/>
      <c r="D210" s="40"/>
      <c r="E210" s="41"/>
      <c r="F210" s="41"/>
      <c r="G210" s="42"/>
    </row>
    <row r="211" spans="2:7" ht="17.100000000000001" customHeight="1" x14ac:dyDescent="0.25">
      <c r="B211" s="15"/>
      <c r="C211" s="39"/>
      <c r="D211" s="40"/>
      <c r="E211" s="41"/>
      <c r="F211" s="41"/>
      <c r="G211" s="42"/>
    </row>
    <row r="212" spans="2:7" ht="17.100000000000001" customHeight="1" x14ac:dyDescent="0.25">
      <c r="B212" s="15"/>
      <c r="C212" s="39"/>
      <c r="D212" s="40"/>
      <c r="E212" s="41"/>
      <c r="F212" s="41"/>
      <c r="G212" s="42"/>
    </row>
    <row r="214" spans="2:7" ht="17.100000000000001" customHeight="1" x14ac:dyDescent="0.25">
      <c r="B214" s="15"/>
      <c r="C214" s="39"/>
      <c r="D214" s="40"/>
      <c r="E214" s="41"/>
      <c r="F214" s="41"/>
      <c r="G214" s="42"/>
    </row>
    <row r="215" spans="2:7" ht="17.100000000000001" customHeight="1" x14ac:dyDescent="0.25">
      <c r="B215" s="15"/>
      <c r="C215" s="39"/>
      <c r="D215" s="40"/>
      <c r="E215" s="41"/>
      <c r="F215" s="41"/>
      <c r="G215" s="42"/>
    </row>
    <row r="216" spans="2:7" ht="17.100000000000001" customHeight="1" x14ac:dyDescent="0.25">
      <c r="B216" s="15"/>
      <c r="C216" s="39"/>
      <c r="D216" s="40"/>
      <c r="E216" s="41"/>
      <c r="F216" s="41"/>
      <c r="G216" s="42"/>
    </row>
    <row r="217" spans="2:7" ht="17.100000000000001" customHeight="1" x14ac:dyDescent="0.25">
      <c r="B217" s="15"/>
      <c r="C217" s="39"/>
      <c r="D217" s="40"/>
      <c r="E217" s="41"/>
      <c r="F217" s="41"/>
      <c r="G217" s="42"/>
    </row>
    <row r="218" spans="2:7" ht="17.100000000000001" customHeight="1" x14ac:dyDescent="0.25">
      <c r="B218" s="15"/>
      <c r="C218" s="39"/>
      <c r="D218" s="40"/>
      <c r="E218" s="41"/>
      <c r="F218" s="41"/>
      <c r="G218" s="42"/>
    </row>
    <row r="219" spans="2:7" ht="17.100000000000001" customHeight="1" x14ac:dyDescent="0.25">
      <c r="B219" s="15"/>
      <c r="C219" s="39"/>
      <c r="D219" s="40"/>
      <c r="E219" s="41"/>
      <c r="F219" s="41"/>
      <c r="G219" s="42"/>
    </row>
    <row r="220" spans="2:7" ht="17.100000000000001" customHeight="1" x14ac:dyDescent="0.25">
      <c r="B220" s="15"/>
      <c r="C220" s="39"/>
      <c r="D220" s="40"/>
      <c r="E220" s="41"/>
      <c r="F220" s="41"/>
      <c r="G220" s="42"/>
    </row>
    <row r="222" spans="2:7" ht="36" customHeight="1" x14ac:dyDescent="0.25">
      <c r="B222" s="84" t="s">
        <v>75</v>
      </c>
      <c r="C222" s="85"/>
      <c r="D222" s="85"/>
      <c r="E222" s="85"/>
      <c r="F222" s="85"/>
      <c r="G222" s="86"/>
    </row>
    <row r="223" spans="2:7" ht="29.1" customHeight="1" x14ac:dyDescent="0.25">
      <c r="B223" s="12"/>
      <c r="C223" s="22"/>
      <c r="D223" s="17" t="s">
        <v>3</v>
      </c>
      <c r="E223" s="18" t="s">
        <v>4</v>
      </c>
      <c r="F223" s="18" t="s">
        <v>5</v>
      </c>
      <c r="G223" s="19" t="s">
        <v>6</v>
      </c>
    </row>
    <row r="224" spans="2:7" ht="17.100000000000001" customHeight="1" x14ac:dyDescent="0.25">
      <c r="B224" s="13"/>
      <c r="C224" s="20" t="s">
        <v>10</v>
      </c>
      <c r="D224" s="51">
        <v>56</v>
      </c>
      <c r="E224" s="52">
        <v>93.333333333333329</v>
      </c>
      <c r="F224" s="52">
        <v>93.333333333333329</v>
      </c>
      <c r="G224" s="34">
        <f>F224</f>
        <v>93.333333333333329</v>
      </c>
    </row>
    <row r="225" spans="2:7" ht="17.100000000000001" customHeight="1" x14ac:dyDescent="0.25">
      <c r="B225" s="14"/>
      <c r="C225" s="23" t="s">
        <v>11</v>
      </c>
      <c r="D225" s="54">
        <v>4</v>
      </c>
      <c r="E225" s="55">
        <v>6.666666666666667</v>
      </c>
      <c r="F225" s="55">
        <v>6.666666666666667</v>
      </c>
      <c r="G225" s="7">
        <f>F225+G224</f>
        <v>100</v>
      </c>
    </row>
    <row r="226" spans="2:7" ht="17.100000000000001" customHeight="1" x14ac:dyDescent="0.25">
      <c r="B226" s="15"/>
      <c r="C226" s="35" t="s">
        <v>2</v>
      </c>
      <c r="D226" s="36">
        <v>60</v>
      </c>
      <c r="E226" s="37">
        <v>100</v>
      </c>
      <c r="F226" s="37">
        <v>100</v>
      </c>
      <c r="G226" s="9"/>
    </row>
    <row r="227" spans="2:7" ht="17.100000000000001" customHeight="1" x14ac:dyDescent="0.25">
      <c r="B227" s="15"/>
      <c r="C227" s="39"/>
      <c r="D227" s="40"/>
      <c r="E227" s="41"/>
      <c r="F227" s="41"/>
      <c r="G227" s="42"/>
    </row>
    <row r="228" spans="2:7" ht="17.100000000000001" customHeight="1" x14ac:dyDescent="0.25">
      <c r="B228" s="15"/>
      <c r="C228" s="39"/>
      <c r="D228" s="40"/>
      <c r="E228" s="41"/>
      <c r="F228" s="41"/>
      <c r="G228" s="42"/>
    </row>
    <row r="229" spans="2:7" ht="17.100000000000001" customHeight="1" x14ac:dyDescent="0.25">
      <c r="B229" s="15"/>
      <c r="C229" s="39"/>
      <c r="D229" s="40"/>
      <c r="E229" s="41"/>
      <c r="F229" s="41"/>
      <c r="G229" s="42"/>
    </row>
    <row r="230" spans="2:7" ht="17.100000000000001" customHeight="1" x14ac:dyDescent="0.25">
      <c r="B230" s="15"/>
      <c r="C230" s="39"/>
      <c r="D230" s="40"/>
      <c r="E230" s="41"/>
      <c r="F230" s="41"/>
      <c r="G230" s="42"/>
    </row>
    <row r="231" spans="2:7" ht="17.100000000000001" customHeight="1" x14ac:dyDescent="0.25">
      <c r="B231" s="15"/>
      <c r="C231" s="39"/>
      <c r="D231" s="40"/>
      <c r="E231" s="41"/>
      <c r="F231" s="41"/>
      <c r="G231" s="42"/>
    </row>
    <row r="232" spans="2:7" ht="17.100000000000001" customHeight="1" x14ac:dyDescent="0.25">
      <c r="B232" s="15"/>
      <c r="C232" s="39"/>
    </row>
    <row r="233" spans="2:7" ht="17.100000000000001" customHeight="1" x14ac:dyDescent="0.25">
      <c r="B233" s="15"/>
      <c r="C233" s="39"/>
    </row>
    <row r="234" spans="2:7" ht="17.100000000000001" customHeight="1" x14ac:dyDescent="0.25">
      <c r="B234" s="15"/>
      <c r="C234" s="39"/>
    </row>
    <row r="235" spans="2:7" ht="17.100000000000001" customHeight="1" x14ac:dyDescent="0.25">
      <c r="B235" s="15"/>
      <c r="C235" s="39"/>
      <c r="D235" s="40"/>
      <c r="E235" s="41"/>
      <c r="F235" s="41"/>
      <c r="G235" s="42"/>
    </row>
    <row r="236" spans="2:7" ht="17.100000000000001" customHeight="1" x14ac:dyDescent="0.25">
      <c r="B236" s="15"/>
      <c r="C236" s="39"/>
      <c r="D236" s="40"/>
      <c r="E236" s="41"/>
      <c r="F236" s="41"/>
      <c r="G236" s="42"/>
    </row>
    <row r="237" spans="2:7" ht="17.100000000000001" customHeight="1" x14ac:dyDescent="0.25">
      <c r="B237" s="15"/>
      <c r="C237" s="39"/>
      <c r="D237" s="40"/>
      <c r="E237" s="41"/>
      <c r="F237" s="41"/>
      <c r="G237" s="42"/>
    </row>
    <row r="238" spans="2:7" ht="17.100000000000001" customHeight="1" x14ac:dyDescent="0.25">
      <c r="B238" s="15"/>
      <c r="C238" s="39"/>
      <c r="D238" s="40"/>
      <c r="E238" s="41"/>
      <c r="F238" s="41"/>
      <c r="G238" s="42"/>
    </row>
    <row r="239" spans="2:7" ht="17.100000000000001" customHeight="1" x14ac:dyDescent="0.25">
      <c r="B239" s="15"/>
      <c r="C239" s="39"/>
      <c r="D239" s="40"/>
      <c r="E239" s="41"/>
      <c r="F239" s="41"/>
      <c r="G239" s="42"/>
    </row>
    <row r="241" spans="2:7" ht="36" customHeight="1" x14ac:dyDescent="0.25">
      <c r="B241" s="84" t="s">
        <v>76</v>
      </c>
      <c r="C241" s="85"/>
      <c r="D241" s="85"/>
      <c r="E241" s="85"/>
      <c r="F241" s="85"/>
      <c r="G241" s="86"/>
    </row>
    <row r="242" spans="2:7" ht="29.1" customHeight="1" x14ac:dyDescent="0.25">
      <c r="B242" s="12"/>
      <c r="C242" s="22"/>
      <c r="D242" s="17" t="s">
        <v>3</v>
      </c>
      <c r="E242" s="18" t="s">
        <v>4</v>
      </c>
      <c r="F242" s="18" t="s">
        <v>5</v>
      </c>
      <c r="G242" s="19" t="s">
        <v>6</v>
      </c>
    </row>
    <row r="243" spans="2:7" ht="17.100000000000001" customHeight="1" x14ac:dyDescent="0.25">
      <c r="B243" s="13"/>
      <c r="C243" s="43" t="s">
        <v>100</v>
      </c>
      <c r="D243" s="77">
        <v>60</v>
      </c>
      <c r="E243" s="78">
        <v>100</v>
      </c>
      <c r="F243" s="78">
        <v>100</v>
      </c>
      <c r="G243" s="7">
        <f>F243</f>
        <v>100</v>
      </c>
    </row>
    <row r="244" spans="2:7" ht="17.100000000000001" customHeight="1" x14ac:dyDescent="0.25">
      <c r="B244" s="14"/>
      <c r="C244" s="43" t="s">
        <v>101</v>
      </c>
      <c r="D244" s="75">
        <v>0</v>
      </c>
      <c r="E244" s="79">
        <v>0</v>
      </c>
      <c r="F244" s="79">
        <v>0</v>
      </c>
      <c r="G244" s="34">
        <f>F244+G243</f>
        <v>100</v>
      </c>
    </row>
    <row r="245" spans="2:7" ht="17.100000000000001" customHeight="1" x14ac:dyDescent="0.25">
      <c r="B245" s="15"/>
      <c r="C245" s="35" t="s">
        <v>2</v>
      </c>
      <c r="D245" s="36">
        <v>60</v>
      </c>
      <c r="E245" s="37">
        <v>100</v>
      </c>
      <c r="F245" s="37">
        <v>100</v>
      </c>
      <c r="G245" s="9"/>
    </row>
    <row r="246" spans="2:7" ht="17.100000000000001" customHeight="1" x14ac:dyDescent="0.25">
      <c r="B246" s="15"/>
      <c r="C246" s="39"/>
      <c r="D246" s="40"/>
      <c r="E246" s="41"/>
      <c r="F246" s="41"/>
      <c r="G246" s="42"/>
    </row>
    <row r="247" spans="2:7" ht="17.100000000000001" customHeight="1" x14ac:dyDescent="0.25">
      <c r="B247" s="15"/>
      <c r="C247" s="39"/>
      <c r="D247" s="40"/>
      <c r="E247" s="41"/>
      <c r="F247" s="41"/>
      <c r="G247" s="42"/>
    </row>
    <row r="248" spans="2:7" ht="17.100000000000001" customHeight="1" x14ac:dyDescent="0.25">
      <c r="B248" s="15"/>
      <c r="C248" s="39"/>
      <c r="D248" s="40"/>
      <c r="E248" s="41"/>
      <c r="F248" s="41"/>
      <c r="G248" s="42"/>
    </row>
    <row r="249" spans="2:7" ht="17.100000000000001" customHeight="1" x14ac:dyDescent="0.25">
      <c r="B249" s="15"/>
      <c r="C249" s="39"/>
      <c r="D249" s="40"/>
      <c r="E249" s="41"/>
      <c r="F249" s="41"/>
      <c r="G249" s="42"/>
    </row>
    <row r="250" spans="2:7" ht="17.100000000000001" customHeight="1" x14ac:dyDescent="0.25">
      <c r="B250" s="15"/>
      <c r="C250" s="39"/>
      <c r="D250" s="40"/>
      <c r="E250" s="41"/>
      <c r="F250" s="41"/>
      <c r="G250" s="42"/>
    </row>
    <row r="251" spans="2:7" ht="17.100000000000001" customHeight="1" x14ac:dyDescent="0.25">
      <c r="B251" s="15"/>
      <c r="C251" s="39"/>
      <c r="D251" s="40"/>
      <c r="E251" s="41"/>
      <c r="F251" s="41"/>
      <c r="G251" s="42"/>
    </row>
    <row r="252" spans="2:7" ht="17.100000000000001" customHeight="1" x14ac:dyDescent="0.25">
      <c r="B252" s="15"/>
      <c r="C252" s="39"/>
      <c r="D252" s="40"/>
      <c r="E252" s="41"/>
      <c r="F252" s="41"/>
      <c r="G252" s="42"/>
    </row>
    <row r="253" spans="2:7" ht="17.100000000000001" customHeight="1" x14ac:dyDescent="0.25">
      <c r="B253" s="15"/>
      <c r="C253" s="39"/>
      <c r="D253" s="40"/>
      <c r="E253" s="41"/>
      <c r="F253" s="41"/>
      <c r="G253" s="42"/>
    </row>
    <row r="254" spans="2:7" ht="17.100000000000001" customHeight="1" x14ac:dyDescent="0.25">
      <c r="B254" s="15"/>
      <c r="C254" s="39"/>
      <c r="D254" s="40"/>
      <c r="E254" s="41"/>
      <c r="F254" s="41"/>
      <c r="G254" s="42"/>
    </row>
    <row r="255" spans="2:7" ht="17.100000000000001" customHeight="1" x14ac:dyDescent="0.25">
      <c r="B255" s="15"/>
      <c r="C255" s="39"/>
      <c r="D255" s="40"/>
      <c r="E255" s="41"/>
      <c r="F255" s="41"/>
      <c r="G255" s="42"/>
    </row>
    <row r="256" spans="2:7" ht="17.100000000000001" customHeight="1" x14ac:dyDescent="0.25">
      <c r="B256" s="15"/>
      <c r="C256" s="39"/>
      <c r="D256" s="40"/>
      <c r="E256" s="41"/>
      <c r="F256" s="41"/>
      <c r="G256" s="42"/>
    </row>
    <row r="257" spans="2:7" ht="17.100000000000001" customHeight="1" x14ac:dyDescent="0.25">
      <c r="B257" s="15"/>
      <c r="C257" s="39"/>
      <c r="D257" s="40"/>
      <c r="E257" s="41"/>
      <c r="F257" s="41"/>
      <c r="G257" s="42"/>
    </row>
    <row r="258" spans="2:7" ht="17.100000000000001" customHeight="1" x14ac:dyDescent="0.25">
      <c r="B258" s="15"/>
      <c r="C258" s="39"/>
      <c r="D258" s="40"/>
      <c r="E258" s="41"/>
      <c r="F258" s="41"/>
      <c r="G258" s="42"/>
    </row>
    <row r="260" spans="2:7" ht="36" customHeight="1" x14ac:dyDescent="0.25">
      <c r="B260" s="84" t="s">
        <v>77</v>
      </c>
      <c r="C260" s="85"/>
      <c r="D260" s="85"/>
      <c r="E260" s="85"/>
      <c r="F260" s="85"/>
      <c r="G260" s="86"/>
    </row>
    <row r="261" spans="2:7" ht="29.1" customHeight="1" x14ac:dyDescent="0.25">
      <c r="B261" s="12"/>
      <c r="C261" s="22"/>
      <c r="D261" s="17" t="s">
        <v>3</v>
      </c>
      <c r="E261" s="18" t="s">
        <v>4</v>
      </c>
      <c r="F261" s="18" t="s">
        <v>5</v>
      </c>
      <c r="G261" s="19" t="s">
        <v>6</v>
      </c>
    </row>
    <row r="262" spans="2:7" ht="17.100000000000001" customHeight="1" x14ac:dyDescent="0.25">
      <c r="B262" s="13"/>
      <c r="C262" s="43" t="s">
        <v>98</v>
      </c>
      <c r="D262" s="54">
        <v>51</v>
      </c>
      <c r="E262" s="55">
        <v>85</v>
      </c>
      <c r="F262" s="55">
        <v>85</v>
      </c>
      <c r="G262" s="34">
        <f>F262</f>
        <v>85</v>
      </c>
    </row>
    <row r="263" spans="2:7" ht="17.100000000000001" customHeight="1" x14ac:dyDescent="0.25">
      <c r="B263" s="14"/>
      <c r="C263" s="43" t="s">
        <v>99</v>
      </c>
      <c r="D263" s="51">
        <v>9</v>
      </c>
      <c r="E263" s="52">
        <v>15</v>
      </c>
      <c r="F263" s="52">
        <v>15</v>
      </c>
      <c r="G263" s="7">
        <f>F263+G262</f>
        <v>100</v>
      </c>
    </row>
    <row r="264" spans="2:7" ht="17.100000000000001" customHeight="1" x14ac:dyDescent="0.25">
      <c r="B264" s="15"/>
      <c r="C264" s="35" t="s">
        <v>2</v>
      </c>
      <c r="D264" s="36">
        <v>60</v>
      </c>
      <c r="E264" s="37">
        <v>100</v>
      </c>
      <c r="F264" s="37">
        <v>100</v>
      </c>
      <c r="G264" s="9"/>
    </row>
    <row r="265" spans="2:7" ht="17.100000000000001" customHeight="1" x14ac:dyDescent="0.25">
      <c r="B265" s="15"/>
      <c r="C265" s="39"/>
      <c r="D265" s="40"/>
      <c r="E265" s="41"/>
      <c r="F265" s="41"/>
      <c r="G265" s="42"/>
    </row>
    <row r="266" spans="2:7" ht="17.100000000000001" customHeight="1" x14ac:dyDescent="0.25">
      <c r="B266" s="15"/>
      <c r="C266" s="39"/>
      <c r="D266" s="40"/>
      <c r="E266" s="41"/>
      <c r="F266" s="41"/>
      <c r="G266" s="42"/>
    </row>
    <row r="267" spans="2:7" ht="17.100000000000001" customHeight="1" x14ac:dyDescent="0.25">
      <c r="B267" s="15"/>
      <c r="C267" s="39"/>
    </row>
    <row r="268" spans="2:7" ht="17.100000000000001" customHeight="1" x14ac:dyDescent="0.25">
      <c r="B268" s="15"/>
      <c r="C268" s="39"/>
    </row>
    <row r="269" spans="2:7" ht="17.100000000000001" customHeight="1" x14ac:dyDescent="0.25">
      <c r="B269" s="15"/>
      <c r="C269" s="39"/>
    </row>
    <row r="270" spans="2:7" ht="17.100000000000001" customHeight="1" x14ac:dyDescent="0.25">
      <c r="B270" s="15"/>
      <c r="C270" s="39"/>
      <c r="D270" s="40"/>
      <c r="E270" s="41"/>
      <c r="F270" s="41"/>
      <c r="G270" s="42"/>
    </row>
    <row r="271" spans="2:7" ht="17.100000000000001" customHeight="1" x14ac:dyDescent="0.25">
      <c r="B271" s="15"/>
      <c r="C271" s="39"/>
      <c r="D271" s="40"/>
      <c r="E271" s="41"/>
      <c r="F271" s="41"/>
      <c r="G271" s="42"/>
    </row>
    <row r="272" spans="2:7" ht="17.100000000000001" customHeight="1" x14ac:dyDescent="0.25">
      <c r="B272" s="15"/>
      <c r="C272" s="39"/>
      <c r="D272" s="40"/>
      <c r="E272" s="41"/>
      <c r="F272" s="41"/>
      <c r="G272" s="42"/>
    </row>
    <row r="273" spans="2:7" ht="17.100000000000001" customHeight="1" x14ac:dyDescent="0.25">
      <c r="B273" s="15"/>
      <c r="C273" s="39"/>
      <c r="D273" s="40"/>
      <c r="E273" s="41"/>
      <c r="F273" s="41"/>
      <c r="G273" s="42"/>
    </row>
    <row r="274" spans="2:7" ht="17.100000000000001" customHeight="1" x14ac:dyDescent="0.25">
      <c r="B274" s="15"/>
      <c r="C274" s="39"/>
      <c r="D274" s="40"/>
      <c r="E274" s="41"/>
      <c r="F274" s="41"/>
      <c r="G274" s="42"/>
    </row>
    <row r="275" spans="2:7" ht="17.100000000000001" customHeight="1" x14ac:dyDescent="0.25">
      <c r="B275" s="15"/>
      <c r="C275" s="39"/>
      <c r="D275" s="40"/>
      <c r="E275" s="41"/>
      <c r="F275" s="41"/>
      <c r="G275" s="42"/>
    </row>
    <row r="276" spans="2:7" ht="17.100000000000001" customHeight="1" x14ac:dyDescent="0.25">
      <c r="B276" s="15"/>
      <c r="C276" s="39"/>
      <c r="D276" s="40"/>
      <c r="E276" s="41"/>
      <c r="F276" s="41"/>
      <c r="G276" s="42"/>
    </row>
    <row r="277" spans="2:7" ht="17.100000000000001" customHeight="1" x14ac:dyDescent="0.25">
      <c r="B277" s="15"/>
      <c r="C277" s="39"/>
      <c r="D277" s="40"/>
      <c r="E277" s="41"/>
      <c r="F277" s="41"/>
      <c r="G277" s="42"/>
    </row>
    <row r="279" spans="2:7" ht="54.95" customHeight="1" x14ac:dyDescent="0.25">
      <c r="B279" s="84" t="s">
        <v>78</v>
      </c>
      <c r="C279" s="85"/>
      <c r="D279" s="85"/>
      <c r="E279" s="85"/>
      <c r="F279" s="85"/>
      <c r="G279" s="86"/>
    </row>
    <row r="280" spans="2:7" ht="29.1" customHeight="1" x14ac:dyDescent="0.25">
      <c r="B280" s="12"/>
      <c r="C280" s="22"/>
      <c r="D280" s="17" t="s">
        <v>3</v>
      </c>
      <c r="E280" s="18" t="s">
        <v>4</v>
      </c>
      <c r="F280" s="18" t="s">
        <v>5</v>
      </c>
      <c r="G280" s="19" t="s">
        <v>6</v>
      </c>
    </row>
    <row r="281" spans="2:7" ht="17.100000000000001" customHeight="1" x14ac:dyDescent="0.25">
      <c r="B281" s="13"/>
      <c r="C281" s="24" t="s">
        <v>79</v>
      </c>
      <c r="D281" s="28">
        <v>28</v>
      </c>
      <c r="E281" s="31">
        <f>D281/348*100</f>
        <v>8.0459770114942533</v>
      </c>
      <c r="F281" s="71">
        <f>E281</f>
        <v>8.0459770114942533</v>
      </c>
      <c r="G281" s="72">
        <f>F281</f>
        <v>8.0459770114942533</v>
      </c>
    </row>
    <row r="282" spans="2:7" ht="17.100000000000001" customHeight="1" x14ac:dyDescent="0.25">
      <c r="B282" s="14"/>
      <c r="C282" s="29" t="s">
        <v>80</v>
      </c>
      <c r="D282" s="25">
        <v>19</v>
      </c>
      <c r="E282" s="31">
        <f>D282/348*100</f>
        <v>5.4597701149425291</v>
      </c>
      <c r="F282" s="31">
        <f>E282</f>
        <v>5.4597701149425291</v>
      </c>
      <c r="G282" s="32">
        <f>F282+G281</f>
        <v>13.505747126436782</v>
      </c>
    </row>
    <row r="283" spans="2:7" ht="17.100000000000001" customHeight="1" x14ac:dyDescent="0.25">
      <c r="B283" s="14"/>
      <c r="C283" s="27" t="s">
        <v>81</v>
      </c>
      <c r="D283" s="30">
        <v>19</v>
      </c>
      <c r="E283" s="31">
        <f t="shared" ref="E283:E296" si="12">D283/348*100</f>
        <v>5.4597701149425291</v>
      </c>
      <c r="F283" s="31">
        <f t="shared" ref="F283:F296" si="13">E283</f>
        <v>5.4597701149425291</v>
      </c>
      <c r="G283" s="32">
        <f t="shared" ref="G283:G296" si="14">F283+G282</f>
        <v>18.96551724137931</v>
      </c>
    </row>
    <row r="284" spans="2:7" ht="17.100000000000001" customHeight="1" x14ac:dyDescent="0.25">
      <c r="B284" s="15"/>
      <c r="C284" s="80" t="s">
        <v>82</v>
      </c>
      <c r="D284" s="81">
        <v>21</v>
      </c>
      <c r="E284" s="31">
        <f t="shared" si="12"/>
        <v>6.0344827586206895</v>
      </c>
      <c r="F284" s="31">
        <f t="shared" si="13"/>
        <v>6.0344827586206895</v>
      </c>
      <c r="G284" s="32">
        <f t="shared" si="14"/>
        <v>25</v>
      </c>
    </row>
    <row r="285" spans="2:7" ht="17.100000000000001" customHeight="1" x14ac:dyDescent="0.25">
      <c r="B285" s="15"/>
      <c r="C285" s="39" t="s">
        <v>83</v>
      </c>
      <c r="D285" s="40">
        <v>28</v>
      </c>
      <c r="E285" s="31">
        <f t="shared" si="12"/>
        <v>8.0459770114942533</v>
      </c>
      <c r="F285" s="31">
        <f t="shared" si="13"/>
        <v>8.0459770114942533</v>
      </c>
      <c r="G285" s="32">
        <f t="shared" si="14"/>
        <v>33.045977011494251</v>
      </c>
    </row>
    <row r="286" spans="2:7" ht="17.100000000000001" customHeight="1" x14ac:dyDescent="0.25">
      <c r="B286" s="15"/>
      <c r="C286" s="39" t="s">
        <v>84</v>
      </c>
      <c r="D286" s="40">
        <v>19</v>
      </c>
      <c r="E286" s="31">
        <f t="shared" si="12"/>
        <v>5.4597701149425291</v>
      </c>
      <c r="F286" s="31">
        <f t="shared" si="13"/>
        <v>5.4597701149425291</v>
      </c>
      <c r="G286" s="32">
        <f t="shared" si="14"/>
        <v>38.505747126436781</v>
      </c>
    </row>
    <row r="287" spans="2:7" ht="17.100000000000001" customHeight="1" x14ac:dyDescent="0.25">
      <c r="B287" s="15"/>
      <c r="C287" s="39" t="s">
        <v>85</v>
      </c>
      <c r="D287" s="40">
        <v>23</v>
      </c>
      <c r="E287" s="31">
        <f t="shared" si="12"/>
        <v>6.6091954022988508</v>
      </c>
      <c r="F287" s="31">
        <f t="shared" si="13"/>
        <v>6.6091954022988508</v>
      </c>
      <c r="G287" s="32">
        <f t="shared" si="14"/>
        <v>45.114942528735632</v>
      </c>
    </row>
    <row r="288" spans="2:7" ht="17.100000000000001" customHeight="1" x14ac:dyDescent="0.25">
      <c r="B288" s="15"/>
      <c r="C288" s="39" t="s">
        <v>86</v>
      </c>
      <c r="D288" s="40">
        <v>16</v>
      </c>
      <c r="E288" s="31">
        <f t="shared" si="12"/>
        <v>4.5977011494252871</v>
      </c>
      <c r="F288" s="31">
        <f t="shared" si="13"/>
        <v>4.5977011494252871</v>
      </c>
      <c r="G288" s="32">
        <f t="shared" si="14"/>
        <v>49.712643678160916</v>
      </c>
    </row>
    <row r="289" spans="2:7" ht="17.100000000000001" customHeight="1" x14ac:dyDescent="0.25">
      <c r="B289" s="15"/>
      <c r="C289" s="39" t="s">
        <v>87</v>
      </c>
      <c r="D289" s="40">
        <v>20</v>
      </c>
      <c r="E289" s="31">
        <f t="shared" si="12"/>
        <v>5.7471264367816088</v>
      </c>
      <c r="F289" s="31">
        <f t="shared" si="13"/>
        <v>5.7471264367816088</v>
      </c>
      <c r="G289" s="32">
        <f t="shared" si="14"/>
        <v>55.459770114942522</v>
      </c>
    </row>
    <row r="290" spans="2:7" ht="17.100000000000001" customHeight="1" x14ac:dyDescent="0.25">
      <c r="B290" s="15"/>
      <c r="C290" s="39" t="s">
        <v>88</v>
      </c>
      <c r="D290" s="40">
        <v>17</v>
      </c>
      <c r="E290" s="31">
        <f t="shared" si="12"/>
        <v>4.8850574712643677</v>
      </c>
      <c r="F290" s="31">
        <f t="shared" si="13"/>
        <v>4.8850574712643677</v>
      </c>
      <c r="G290" s="32">
        <f t="shared" si="14"/>
        <v>60.34482758620689</v>
      </c>
    </row>
    <row r="291" spans="2:7" ht="17.100000000000001" customHeight="1" x14ac:dyDescent="0.25">
      <c r="B291" s="15"/>
      <c r="C291" s="39" t="s">
        <v>89</v>
      </c>
      <c r="D291" s="40">
        <v>25</v>
      </c>
      <c r="E291" s="31">
        <f t="shared" si="12"/>
        <v>7.1839080459770113</v>
      </c>
      <c r="F291" s="31">
        <f t="shared" si="13"/>
        <v>7.1839080459770113</v>
      </c>
      <c r="G291" s="32">
        <f t="shared" si="14"/>
        <v>67.528735632183896</v>
      </c>
    </row>
    <row r="292" spans="2:7" ht="17.100000000000001" customHeight="1" x14ac:dyDescent="0.25">
      <c r="B292" s="15"/>
      <c r="C292" s="39" t="s">
        <v>90</v>
      </c>
      <c r="D292" s="40">
        <v>7</v>
      </c>
      <c r="E292" s="31">
        <f t="shared" si="12"/>
        <v>2.0114942528735633</v>
      </c>
      <c r="F292" s="31">
        <f t="shared" si="13"/>
        <v>2.0114942528735633</v>
      </c>
      <c r="G292" s="32">
        <f t="shared" si="14"/>
        <v>69.540229885057457</v>
      </c>
    </row>
    <row r="293" spans="2:7" ht="17.100000000000001" customHeight="1" x14ac:dyDescent="0.25">
      <c r="B293" s="15"/>
      <c r="C293" s="39" t="s">
        <v>91</v>
      </c>
      <c r="D293" s="40">
        <v>28</v>
      </c>
      <c r="E293" s="31">
        <f t="shared" si="12"/>
        <v>8.0459770114942533</v>
      </c>
      <c r="F293" s="31">
        <f t="shared" si="13"/>
        <v>8.0459770114942533</v>
      </c>
      <c r="G293" s="32">
        <f t="shared" si="14"/>
        <v>77.586206896551715</v>
      </c>
    </row>
    <row r="294" spans="2:7" ht="17.100000000000001" customHeight="1" x14ac:dyDescent="0.25">
      <c r="B294" s="15"/>
      <c r="C294" s="39" t="s">
        <v>92</v>
      </c>
      <c r="D294" s="40">
        <v>24</v>
      </c>
      <c r="E294" s="31">
        <f t="shared" si="12"/>
        <v>6.8965517241379306</v>
      </c>
      <c r="F294" s="31">
        <f t="shared" si="13"/>
        <v>6.8965517241379306</v>
      </c>
      <c r="G294" s="32">
        <f t="shared" si="14"/>
        <v>84.482758620689651</v>
      </c>
    </row>
    <row r="295" spans="2:7" ht="17.100000000000001" customHeight="1" x14ac:dyDescent="0.25">
      <c r="B295" s="15"/>
      <c r="C295" s="39" t="s">
        <v>93</v>
      </c>
      <c r="D295" s="40">
        <v>24</v>
      </c>
      <c r="E295" s="31">
        <f t="shared" si="12"/>
        <v>6.8965517241379306</v>
      </c>
      <c r="F295" s="31">
        <f t="shared" si="13"/>
        <v>6.8965517241379306</v>
      </c>
      <c r="G295" s="32">
        <f t="shared" si="14"/>
        <v>91.379310344827587</v>
      </c>
    </row>
    <row r="296" spans="2:7" ht="17.100000000000001" customHeight="1" x14ac:dyDescent="0.25">
      <c r="B296" s="15"/>
      <c r="C296" s="39" t="s">
        <v>42</v>
      </c>
      <c r="D296" s="40">
        <v>30</v>
      </c>
      <c r="E296" s="31">
        <f t="shared" si="12"/>
        <v>8.6206896551724146</v>
      </c>
      <c r="F296" s="31">
        <f t="shared" si="13"/>
        <v>8.6206896551724146</v>
      </c>
      <c r="G296" s="32">
        <f t="shared" si="14"/>
        <v>100</v>
      </c>
    </row>
    <row r="297" spans="2:7" x14ac:dyDescent="0.25">
      <c r="C297" s="16" t="s">
        <v>2</v>
      </c>
      <c r="D297" s="2">
        <f>SUM(D281:D296)</f>
        <v>348</v>
      </c>
      <c r="E297" s="8">
        <f>SUM(E281:E296)</f>
        <v>100</v>
      </c>
      <c r="F297" s="8">
        <f>SUM(F281:F296)</f>
        <v>100</v>
      </c>
      <c r="G297" s="9"/>
    </row>
    <row r="298" spans="2:7" ht="17.100000000000001" customHeight="1" x14ac:dyDescent="0.25">
      <c r="B298" s="15"/>
      <c r="C298" s="39"/>
      <c r="D298" s="40"/>
      <c r="E298" s="41"/>
      <c r="F298" s="41"/>
      <c r="G298" s="42"/>
    </row>
    <row r="299" spans="2:7" ht="17.100000000000001" customHeight="1" x14ac:dyDescent="0.25">
      <c r="B299" s="15"/>
      <c r="C299" s="39"/>
      <c r="D299" s="40"/>
      <c r="E299" s="41"/>
      <c r="F299" s="41"/>
      <c r="G299" s="42"/>
    </row>
    <row r="300" spans="2:7" ht="17.100000000000001" customHeight="1" x14ac:dyDescent="0.25">
      <c r="B300" s="15"/>
      <c r="C300" s="39"/>
      <c r="D300" s="40"/>
      <c r="E300" s="41"/>
      <c r="F300" s="41"/>
      <c r="G300" s="42"/>
    </row>
    <row r="301" spans="2:7" ht="17.100000000000001" customHeight="1" x14ac:dyDescent="0.25">
      <c r="B301" s="15"/>
      <c r="C301" s="39"/>
      <c r="D301" s="40"/>
      <c r="E301" s="41"/>
      <c r="F301" s="41"/>
      <c r="G301" s="42"/>
    </row>
    <row r="302" spans="2:7" ht="17.100000000000001" customHeight="1" x14ac:dyDescent="0.25">
      <c r="B302" s="15"/>
      <c r="G302" s="42"/>
    </row>
    <row r="303" spans="2:7" ht="17.100000000000001" customHeight="1" x14ac:dyDescent="0.25">
      <c r="B303" s="15"/>
      <c r="G303" s="42"/>
    </row>
    <row r="304" spans="2:7" ht="17.100000000000001" customHeight="1" x14ac:dyDescent="0.25">
      <c r="B304" s="15"/>
      <c r="G304" s="42"/>
    </row>
    <row r="305" spans="2:7" ht="17.100000000000001" customHeight="1" x14ac:dyDescent="0.25">
      <c r="B305" s="15"/>
      <c r="C305" s="39"/>
      <c r="D305" s="40"/>
      <c r="E305" s="41"/>
      <c r="F305" s="41"/>
      <c r="G305" s="42"/>
    </row>
    <row r="306" spans="2:7" ht="17.100000000000001" customHeight="1" x14ac:dyDescent="0.25">
      <c r="B306" s="15"/>
      <c r="C306" s="39"/>
      <c r="D306" s="40"/>
      <c r="E306" s="41"/>
      <c r="F306" s="41"/>
      <c r="G306" s="42"/>
    </row>
    <row r="307" spans="2:7" ht="17.100000000000001" customHeight="1" x14ac:dyDescent="0.25">
      <c r="B307" s="15"/>
      <c r="C307" s="39"/>
      <c r="D307" s="40"/>
      <c r="E307" s="41"/>
      <c r="F307" s="41"/>
      <c r="G307" s="42"/>
    </row>
    <row r="308" spans="2:7" ht="17.100000000000001" customHeight="1" x14ac:dyDescent="0.25">
      <c r="B308" s="15"/>
      <c r="C308" s="39"/>
      <c r="D308" s="40"/>
      <c r="E308" s="41"/>
      <c r="F308" s="41"/>
      <c r="G308" s="42"/>
    </row>
    <row r="309" spans="2:7" ht="17.100000000000001" customHeight="1" x14ac:dyDescent="0.25">
      <c r="B309" s="15"/>
      <c r="C309" s="39"/>
      <c r="D309" s="40"/>
      <c r="E309" s="41"/>
      <c r="F309" s="41"/>
      <c r="G309" s="42"/>
    </row>
    <row r="310" spans="2:7" ht="17.100000000000001" customHeight="1" x14ac:dyDescent="0.25">
      <c r="B310" s="15"/>
      <c r="C310" s="39"/>
      <c r="D310" s="40"/>
      <c r="E310" s="41"/>
      <c r="F310" s="41"/>
      <c r="G310" s="42"/>
    </row>
    <row r="312" spans="2:7" ht="54.95" customHeight="1" x14ac:dyDescent="0.25">
      <c r="B312" s="84" t="s">
        <v>94</v>
      </c>
      <c r="C312" s="85"/>
      <c r="D312" s="85"/>
      <c r="E312" s="85"/>
      <c r="F312" s="85"/>
      <c r="G312" s="86"/>
    </row>
    <row r="313" spans="2:7" ht="29.1" customHeight="1" x14ac:dyDescent="0.25">
      <c r="B313" s="12"/>
      <c r="C313" s="22"/>
      <c r="D313" s="17" t="s">
        <v>3</v>
      </c>
      <c r="E313" s="18" t="s">
        <v>4</v>
      </c>
      <c r="F313" s="18" t="s">
        <v>5</v>
      </c>
      <c r="G313" s="19" t="s">
        <v>6</v>
      </c>
    </row>
    <row r="314" spans="2:7" ht="17.100000000000001" customHeight="1" x14ac:dyDescent="0.25">
      <c r="B314" s="13"/>
      <c r="C314" s="20" t="s">
        <v>10</v>
      </c>
      <c r="D314" s="51">
        <v>14</v>
      </c>
      <c r="E314" s="3">
        <v>43.5</v>
      </c>
      <c r="F314" s="3">
        <v>43.5</v>
      </c>
      <c r="G314" s="4">
        <v>43.5</v>
      </c>
    </row>
    <row r="315" spans="2:7" ht="17.100000000000001" customHeight="1" x14ac:dyDescent="0.25">
      <c r="B315" s="14"/>
      <c r="C315" s="23" t="s">
        <v>11</v>
      </c>
      <c r="D315" s="54">
        <v>46</v>
      </c>
      <c r="E315" s="6">
        <v>56.499999999999993</v>
      </c>
      <c r="F315" s="6">
        <v>56.499999999999993</v>
      </c>
      <c r="G315" s="7">
        <v>100</v>
      </c>
    </row>
    <row r="316" spans="2:7" ht="17.100000000000001" customHeight="1" x14ac:dyDescent="0.25">
      <c r="B316" s="15"/>
      <c r="C316" s="16" t="s">
        <v>2</v>
      </c>
      <c r="D316" s="2">
        <v>60</v>
      </c>
      <c r="E316" s="8">
        <v>100</v>
      </c>
      <c r="F316" s="8">
        <v>100</v>
      </c>
      <c r="G316" s="9"/>
    </row>
    <row r="326" spans="2:7" ht="15" x14ac:dyDescent="0.25">
      <c r="B326" s="84" t="s">
        <v>106</v>
      </c>
      <c r="C326" s="85"/>
      <c r="D326" s="85"/>
      <c r="E326" s="85"/>
      <c r="F326" s="85"/>
      <c r="G326" s="86"/>
    </row>
    <row r="327" spans="2:7" ht="31.5" x14ac:dyDescent="0.25">
      <c r="B327" s="12"/>
      <c r="C327" s="22"/>
      <c r="D327" s="17" t="s">
        <v>3</v>
      </c>
      <c r="E327" s="18" t="s">
        <v>4</v>
      </c>
      <c r="F327" s="18" t="s">
        <v>5</v>
      </c>
      <c r="G327" s="19" t="s">
        <v>6</v>
      </c>
    </row>
    <row r="328" spans="2:7" x14ac:dyDescent="0.25">
      <c r="B328" s="13"/>
      <c r="C328" s="83" t="s">
        <v>107</v>
      </c>
      <c r="D328" s="28">
        <v>5</v>
      </c>
      <c r="E328" s="31">
        <f>D328/60*100</f>
        <v>8.3333333333333321</v>
      </c>
      <c r="F328" s="71">
        <f>E328</f>
        <v>8.3333333333333321</v>
      </c>
      <c r="G328" s="72">
        <f>F328</f>
        <v>8.3333333333333321</v>
      </c>
    </row>
    <row r="329" spans="2:7" x14ac:dyDescent="0.25">
      <c r="B329" s="14"/>
      <c r="C329" s="83" t="s">
        <v>108</v>
      </c>
      <c r="D329" s="25">
        <v>5</v>
      </c>
      <c r="E329" s="31">
        <f>D329/60*100</f>
        <v>8.3333333333333321</v>
      </c>
      <c r="F329" s="31">
        <f>E329</f>
        <v>8.3333333333333321</v>
      </c>
      <c r="G329" s="32">
        <f>F329+G328</f>
        <v>16.666666666666664</v>
      </c>
    </row>
    <row r="330" spans="2:7" x14ac:dyDescent="0.25">
      <c r="B330" s="14"/>
      <c r="C330" s="83" t="s">
        <v>109</v>
      </c>
      <c r="D330" s="30">
        <v>8</v>
      </c>
      <c r="E330" s="31">
        <f t="shared" ref="E330:E340" si="15">D330/60*100</f>
        <v>13.333333333333334</v>
      </c>
      <c r="F330" s="31">
        <f t="shared" ref="F330:F340" si="16">E330</f>
        <v>13.333333333333334</v>
      </c>
      <c r="G330" s="32">
        <f t="shared" ref="G330:G340" si="17">F330+G329</f>
        <v>30</v>
      </c>
    </row>
    <row r="331" spans="2:7" x14ac:dyDescent="0.25">
      <c r="B331" s="15"/>
      <c r="C331" s="83" t="s">
        <v>110</v>
      </c>
      <c r="D331" s="81">
        <v>13</v>
      </c>
      <c r="E331" s="31">
        <f t="shared" si="15"/>
        <v>21.666666666666668</v>
      </c>
      <c r="F331" s="31">
        <f t="shared" si="16"/>
        <v>21.666666666666668</v>
      </c>
      <c r="G331" s="32">
        <f t="shared" si="17"/>
        <v>51.666666666666671</v>
      </c>
    </row>
    <row r="332" spans="2:7" x14ac:dyDescent="0.25">
      <c r="B332" s="15"/>
      <c r="C332" s="83" t="s">
        <v>111</v>
      </c>
      <c r="D332" s="40">
        <v>3</v>
      </c>
      <c r="E332" s="31">
        <f t="shared" si="15"/>
        <v>5</v>
      </c>
      <c r="F332" s="31">
        <f t="shared" si="16"/>
        <v>5</v>
      </c>
      <c r="G332" s="32">
        <f t="shared" si="17"/>
        <v>56.666666666666671</v>
      </c>
    </row>
    <row r="333" spans="2:7" x14ac:dyDescent="0.25">
      <c r="B333" s="15"/>
      <c r="C333" s="83" t="s">
        <v>112</v>
      </c>
      <c r="D333" s="40">
        <v>4</v>
      </c>
      <c r="E333" s="31">
        <f t="shared" si="15"/>
        <v>6.666666666666667</v>
      </c>
      <c r="F333" s="31">
        <f t="shared" si="16"/>
        <v>6.666666666666667</v>
      </c>
      <c r="G333" s="32">
        <f t="shared" si="17"/>
        <v>63.333333333333336</v>
      </c>
    </row>
    <row r="334" spans="2:7" x14ac:dyDescent="0.25">
      <c r="B334" s="15"/>
      <c r="C334" s="83" t="s">
        <v>113</v>
      </c>
      <c r="D334" s="40">
        <v>8</v>
      </c>
      <c r="E334" s="31">
        <f t="shared" si="15"/>
        <v>13.333333333333334</v>
      </c>
      <c r="F334" s="31">
        <f t="shared" si="16"/>
        <v>13.333333333333334</v>
      </c>
      <c r="G334" s="32">
        <f t="shared" si="17"/>
        <v>76.666666666666671</v>
      </c>
    </row>
    <row r="335" spans="2:7" x14ac:dyDescent="0.25">
      <c r="B335" s="15"/>
      <c r="C335" s="83" t="s">
        <v>114</v>
      </c>
      <c r="D335" s="40">
        <v>5</v>
      </c>
      <c r="E335" s="31">
        <f t="shared" si="15"/>
        <v>8.3333333333333321</v>
      </c>
      <c r="F335" s="31">
        <f t="shared" si="16"/>
        <v>8.3333333333333321</v>
      </c>
      <c r="G335" s="32">
        <f t="shared" si="17"/>
        <v>85</v>
      </c>
    </row>
    <row r="336" spans="2:7" x14ac:dyDescent="0.25">
      <c r="B336" s="15"/>
      <c r="C336" s="83" t="s">
        <v>115</v>
      </c>
      <c r="D336" s="40">
        <v>6</v>
      </c>
      <c r="E336" s="31">
        <f t="shared" si="15"/>
        <v>10</v>
      </c>
      <c r="F336" s="31">
        <f t="shared" si="16"/>
        <v>10</v>
      </c>
      <c r="G336" s="32">
        <f t="shared" si="17"/>
        <v>95</v>
      </c>
    </row>
    <row r="337" spans="2:7" x14ac:dyDescent="0.25">
      <c r="B337" s="15"/>
      <c r="C337" s="83" t="s">
        <v>116</v>
      </c>
      <c r="D337" s="40">
        <v>1</v>
      </c>
      <c r="E337" s="31">
        <f t="shared" si="15"/>
        <v>1.6666666666666667</v>
      </c>
      <c r="F337" s="31">
        <f t="shared" si="16"/>
        <v>1.6666666666666667</v>
      </c>
      <c r="G337" s="32">
        <f t="shared" si="17"/>
        <v>96.666666666666671</v>
      </c>
    </row>
    <row r="338" spans="2:7" x14ac:dyDescent="0.25">
      <c r="B338" s="15"/>
      <c r="C338" s="83" t="s">
        <v>117</v>
      </c>
      <c r="D338" s="40">
        <v>1</v>
      </c>
      <c r="E338" s="31">
        <f t="shared" si="15"/>
        <v>1.6666666666666667</v>
      </c>
      <c r="F338" s="31">
        <f t="shared" si="16"/>
        <v>1.6666666666666667</v>
      </c>
      <c r="G338" s="32">
        <f t="shared" si="17"/>
        <v>98.333333333333343</v>
      </c>
    </row>
    <row r="339" spans="2:7" x14ac:dyDescent="0.25">
      <c r="B339" s="15"/>
      <c r="C339" s="83" t="s">
        <v>118</v>
      </c>
      <c r="D339" s="40">
        <v>0</v>
      </c>
      <c r="E339" s="31">
        <f t="shared" si="15"/>
        <v>0</v>
      </c>
      <c r="F339" s="31">
        <f t="shared" si="16"/>
        <v>0</v>
      </c>
      <c r="G339" s="32">
        <f t="shared" si="17"/>
        <v>98.333333333333343</v>
      </c>
    </row>
    <row r="340" spans="2:7" x14ac:dyDescent="0.25">
      <c r="B340" s="15"/>
      <c r="C340" s="83" t="s">
        <v>119</v>
      </c>
      <c r="D340" s="40">
        <v>1</v>
      </c>
      <c r="E340" s="31">
        <f t="shared" si="15"/>
        <v>1.6666666666666667</v>
      </c>
      <c r="F340" s="31">
        <f t="shared" si="16"/>
        <v>1.6666666666666667</v>
      </c>
      <c r="G340" s="32">
        <f t="shared" si="17"/>
        <v>100.00000000000001</v>
      </c>
    </row>
    <row r="341" spans="2:7" x14ac:dyDescent="0.25">
      <c r="C341" s="16" t="s">
        <v>2</v>
      </c>
      <c r="D341" s="2">
        <f>SUM(D328:D340)</f>
        <v>60</v>
      </c>
      <c r="E341" s="8">
        <f>SUM(E328:E340)</f>
        <v>100.00000000000001</v>
      </c>
      <c r="F341" s="8">
        <f>SUM(F328:F340)</f>
        <v>100.00000000000001</v>
      </c>
      <c r="G341" s="9"/>
    </row>
  </sheetData>
  <mergeCells count="19">
    <mergeCell ref="B326:G326"/>
    <mergeCell ref="B48:G48"/>
    <mergeCell ref="B67:G67"/>
    <mergeCell ref="B8:G8"/>
    <mergeCell ref="B29:G29"/>
    <mergeCell ref="B182:G182"/>
    <mergeCell ref="B154:G154"/>
    <mergeCell ref="B155:C155"/>
    <mergeCell ref="B260:G260"/>
    <mergeCell ref="B279:G279"/>
    <mergeCell ref="B241:G241"/>
    <mergeCell ref="B312:G312"/>
    <mergeCell ref="B164:G164"/>
    <mergeCell ref="B222:G222"/>
    <mergeCell ref="B3:Y3"/>
    <mergeCell ref="N8:S8"/>
    <mergeCell ref="B107:G107"/>
    <mergeCell ref="B126:G126"/>
    <mergeCell ref="B86:G86"/>
  </mergeCells>
  <phoneticPr fontId="13" type="noConversion"/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2023-06-23T06:41:51Z</dcterms:modified>
</cp:coreProperties>
</file>