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thisi 94 71 576 2902\"/>
    </mc:Choice>
  </mc:AlternateContent>
  <xr:revisionPtr revIDLastSave="0" documentId="13_ncr:1_{7093A06D-7828-48C6-B9AB-69B52585BB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34" i="1" l="1"/>
  <c r="E333" i="1" s="1"/>
  <c r="F333" i="1" s="1"/>
  <c r="E201" i="1"/>
  <c r="E202" i="1"/>
  <c r="F202" i="1" s="1"/>
  <c r="E203" i="1"/>
  <c r="E200" i="1"/>
  <c r="F200" i="1" s="1"/>
  <c r="E199" i="1"/>
  <c r="F199" i="1" s="1"/>
  <c r="G199" i="1" s="1"/>
  <c r="D204" i="1"/>
  <c r="F203" i="1"/>
  <c r="F201" i="1"/>
  <c r="G129" i="1"/>
  <c r="G130" i="1" s="1"/>
  <c r="G131" i="1" s="1"/>
  <c r="G67" i="1"/>
  <c r="G68" i="1" s="1"/>
  <c r="G69" i="1" s="1"/>
  <c r="D354" i="1"/>
  <c r="E353" i="1"/>
  <c r="F353" i="1" s="1"/>
  <c r="E352" i="1"/>
  <c r="F352" i="1" s="1"/>
  <c r="E351" i="1"/>
  <c r="F351" i="1" s="1"/>
  <c r="E350" i="1"/>
  <c r="F350" i="1" s="1"/>
  <c r="E349" i="1"/>
  <c r="F349" i="1" s="1"/>
  <c r="F302" i="1"/>
  <c r="E302" i="1"/>
  <c r="G299" i="1"/>
  <c r="G300" i="1" s="1"/>
  <c r="G301" i="1" s="1"/>
  <c r="E221" i="1"/>
  <c r="F221" i="1" s="1"/>
  <c r="E222" i="1"/>
  <c r="F222" i="1" s="1"/>
  <c r="E223" i="1"/>
  <c r="F223" i="1" s="1"/>
  <c r="E224" i="1"/>
  <c r="F224" i="1" s="1"/>
  <c r="E220" i="1"/>
  <c r="F220" i="1" s="1"/>
  <c r="E219" i="1"/>
  <c r="F219" i="1" s="1"/>
  <c r="G219" i="1" s="1"/>
  <c r="D225" i="1"/>
  <c r="E170" i="1"/>
  <c r="F170" i="1" s="1"/>
  <c r="E169" i="1"/>
  <c r="F169" i="1" s="1"/>
  <c r="E167" i="1"/>
  <c r="F167" i="1" s="1"/>
  <c r="G167" i="1" s="1"/>
  <c r="E168" i="1"/>
  <c r="F168" i="1" s="1"/>
  <c r="D171" i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G148" i="1" s="1"/>
  <c r="D155" i="1"/>
  <c r="E108" i="1"/>
  <c r="F108" i="1" s="1"/>
  <c r="E109" i="1"/>
  <c r="F109" i="1" s="1"/>
  <c r="E110" i="1"/>
  <c r="F110" i="1" s="1"/>
  <c r="E111" i="1"/>
  <c r="F111" i="1" s="1"/>
  <c r="E107" i="1"/>
  <c r="F107" i="1" s="1"/>
  <c r="G107" i="1" s="1"/>
  <c r="D112" i="1"/>
  <c r="F262" i="1"/>
  <c r="E262" i="1"/>
  <c r="E282" i="1"/>
  <c r="F282" i="1"/>
  <c r="G279" i="1"/>
  <c r="G280" i="1" s="1"/>
  <c r="G281" i="1" s="1"/>
  <c r="G259" i="1"/>
  <c r="G260" i="1" s="1"/>
  <c r="G261" i="1" s="1"/>
  <c r="D185" i="1"/>
  <c r="D311" i="1"/>
  <c r="G309" i="1"/>
  <c r="G239" i="1"/>
  <c r="G240" i="1" s="1"/>
  <c r="G241" i="1" s="1"/>
  <c r="G48" i="1"/>
  <c r="G49" i="1" s="1"/>
  <c r="G50" i="1" s="1"/>
  <c r="G87" i="1"/>
  <c r="G88" i="1" s="1"/>
  <c r="G89" i="1" s="1"/>
  <c r="G29" i="1"/>
  <c r="G30" i="1" s="1"/>
  <c r="E329" i="1" l="1"/>
  <c r="F329" i="1" s="1"/>
  <c r="E330" i="1"/>
  <c r="F330" i="1" s="1"/>
  <c r="E331" i="1"/>
  <c r="F331" i="1" s="1"/>
  <c r="E328" i="1"/>
  <c r="F328" i="1" s="1"/>
  <c r="G328" i="1" s="1"/>
  <c r="G329" i="1" s="1"/>
  <c r="G330" i="1" s="1"/>
  <c r="G331" i="1" s="1"/>
  <c r="G332" i="1" s="1"/>
  <c r="G333" i="1" s="1"/>
  <c r="E332" i="1"/>
  <c r="F332" i="1" s="1"/>
  <c r="G200" i="1"/>
  <c r="G201" i="1"/>
  <c r="G202" i="1" s="1"/>
  <c r="G203" i="1" s="1"/>
  <c r="E354" i="1"/>
  <c r="F354" i="1"/>
  <c r="G349" i="1"/>
  <c r="G350" i="1" s="1"/>
  <c r="G351" i="1" s="1"/>
  <c r="G352" i="1" s="1"/>
  <c r="G353" i="1" s="1"/>
  <c r="E225" i="1"/>
  <c r="F225" i="1"/>
  <c r="G220" i="1"/>
  <c r="G221" i="1" s="1"/>
  <c r="G222" i="1" s="1"/>
  <c r="G223" i="1" s="1"/>
  <c r="G224" i="1" s="1"/>
  <c r="E155" i="1"/>
  <c r="E171" i="1"/>
  <c r="F171" i="1" s="1"/>
  <c r="F155" i="1"/>
  <c r="G149" i="1"/>
  <c r="G150" i="1" s="1"/>
  <c r="G151" i="1" s="1"/>
  <c r="G152" i="1" s="1"/>
  <c r="G153" i="1" s="1"/>
  <c r="G154" i="1" s="1"/>
  <c r="G168" i="1"/>
  <c r="G169" i="1" s="1"/>
  <c r="G170" i="1" s="1"/>
  <c r="G108" i="1"/>
  <c r="G109" i="1" s="1"/>
  <c r="G110" i="1" s="1"/>
  <c r="G111" i="1" s="1"/>
  <c r="E185" i="1"/>
  <c r="G310" i="1"/>
  <c r="E311" i="1"/>
  <c r="F334" i="1" l="1"/>
  <c r="E334" i="1"/>
  <c r="G183" i="1"/>
  <c r="G184" i="1" s="1"/>
  <c r="F185" i="1"/>
</calcChain>
</file>

<file path=xl/sharedStrings.xml><?xml version="1.0" encoding="utf-8"?>
<sst xmlns="http://schemas.openxmlformats.org/spreadsheetml/2006/main" count="186" uniqueCount="77">
  <si>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</si>
  <si>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</si>
  <si>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</si>
  <si>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</si>
  <si>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</si>
  <si>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</si>
  <si>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</si>
  <si>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</si>
  <si>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fjk;a</t>
  </si>
  <si>
    <t>Tõ</t>
  </si>
  <si>
    <t>ke;</t>
  </si>
  <si>
    <t xml:space="preserve">2.ස්ත්‍රී/පුරුෂ භාවය                          </t>
  </si>
  <si>
    <t>1.ඔබ අධ්‍යාපනය ලබන විශ්වවිද්‍යාලය කුමක්ද?</t>
  </si>
  <si>
    <t>3.වයස් සීමාව</t>
  </si>
  <si>
    <t xml:space="preserve">4.ඔබ කෙටි නාට්‍ය නැරඹීමට කැමත්තක් දක්වන්නේද?      </t>
  </si>
  <si>
    <t>5.ඔබ රාජ්‍ය නාට්‍ය උළෙලේ කෙටි නාට්‍ය නරඹා තිබේද?</t>
  </si>
  <si>
    <t>7.ඔබ කෙටි නාට්‍යක වඩාත් කැමති කුමක්ද?</t>
  </si>
  <si>
    <t>8.කෙටි නාට්‍යක් නැරඹීමේදී ඔබ වඩාත් තෝරා ගනු ලබන්නේ,</t>
  </si>
  <si>
    <t>9.ඔබ කෙටි නාට්‍යයක් නැරඹීමට හේතු මොනවාද?</t>
  </si>
  <si>
    <t xml:space="preserve">10.ඔබට කෙටි නාට්‍යයක් නැරඹීමට නොහැකි වූ අවස්ථාවක එයට හේතු මොනවාද?     </t>
  </si>
  <si>
    <t>11.ඔබට කෙටි නාට්‍යයකට වඩා වෙනත් විකල්ප රස වින්දන මාධ්‍යයක් තිබේද?</t>
  </si>
  <si>
    <t>12.තිබේ නම් ඒ මොනවාද?</t>
  </si>
  <si>
    <t>13.ඔබට හැඟෙන අයුරින් රාජ්‍ය නාට්‍ය උළෙල සඳහා කෙටි නාට්‍යයක් නිර්මාණය වන්නේ කුමන අරමුණින්ද?</t>
  </si>
  <si>
    <t>ඉහත සියල්ල</t>
  </si>
  <si>
    <t xml:space="preserve">14.ඔබ කෙටි නාට්‍ය තරග සඳහා ලංකාවේ පවතින සම්මාන උළෙලවල් පිළිබඳව සෑහීමකට පත් වන්නේද?   </t>
  </si>
  <si>
    <t xml:space="preserve">15.ඔබ කෙටි නාට්‍යයක් පෙන්වීම සඳහා ලංකාවේ රංග ශාලා පිළිබඳව සෑහීමකට පත් වන්නේද?   </t>
  </si>
  <si>
    <t>16.ඔබට සිතෙන පරිදි සම්මාන උළෙලක් ලෙස රාජ්‍ය නාට්‍ය උලෙළ මඟින් කෙටි නාට්‍ය කලාව වර්ධනය කිරීමට බලපෑමක් සිදු කරන්නේද?</t>
  </si>
  <si>
    <t>17.ඔබ නාට්‍ය හා රංග කලාව විෂය හදාරන විද්‍යාර්ථයෙක් ලෙස රාජ්‍ය නාට්‍ය උළෙල සඳහා කෙටි නාට්‍ය නිර්මාණයක් ඉදිරිපත් කිරීමට කැමතිද?</t>
  </si>
  <si>
    <t>18.ඔබගේ කෙටි නාට්‍ය නිර්මාණය ජයග්‍රහණය කළහොත් එම කෙටි නාට්‍ය නැවත ප්‍රදර්ශන වාර සිදු කරන්නේද?</t>
  </si>
  <si>
    <t>19.ඔබ පහත දැක්වෙන කෙටි නාට්‍ය පිළිබඳ අසා/ නරඹා තිබේද?</t>
  </si>
  <si>
    <t>2010 "බොක්ස් "කෙටි නාට්‍ය</t>
  </si>
  <si>
    <t>2011" මගේ කාලයේ වීරයෙක්"කෙටි නාට්‍</t>
  </si>
  <si>
    <t>2012/2013 "අපූරු දවසක් හෙවත් අන්තොජටා" කෙටි නාට්‍ය</t>
  </si>
  <si>
    <t>2014" අජරාමර " කෙටි නාට්‍ය</t>
  </si>
  <si>
    <t>2015 "කාටත් හොරෙන් " කෙටිනාට්‍</t>
  </si>
  <si>
    <t>20.මෙම කෙටි නාට්‍ය අතරින් ඔබ නරඹා නොමැති කෙටි නාට්‍ය ඇත්නම් එයට හේතුව ලෙස ඔබ දකින්නේ කුමක්ද?</t>
  </si>
  <si>
    <t>එම කෙටි නාට්‍ය ජයග්‍රහණය කළ පසුව නැවත ප්‍රදර්ශන වාර සිදු කිරීම සඳහා රංග ශාලා නොමැතිවීම</t>
  </si>
  <si>
    <t>එම කෙටි නාට්‍යය නැවත ප්‍රදර්ශනය කිරීමේදී අධ්‍යක්ෂකවරයාට ආර්ථික, සමාජීය, දේශපාලනික ගැටලු මතු වීම</t>
  </si>
  <si>
    <t>වසරක් පාසා නව කෙටි නාට්‍ය නිර්මාණ රාජ්‍ය නාට්‍ය උළෙලට ඉදිරිපත් වීම</t>
  </si>
  <si>
    <t>එම කෙටි නාට්‍ය ජයග්‍රහණය කළ පසු නැවත ප්‍රදර්ශන වාර සිදු කිරීම සඳහා රජය විසින් වැඩපිළිවෙළක් සලසා නොදීම</t>
  </si>
  <si>
    <t>;rula ÿrg</t>
  </si>
  <si>
    <t>uqo,a /ia lsÍfï wruq‚ka</t>
  </si>
  <si>
    <t>rYia; kdgHhla ks¾udKhlsÍfï wruq‚ka</t>
  </si>
  <si>
    <t>l,dfõ wNsjDoaêhn,dfmdfrd;a;=fjka</t>
  </si>
  <si>
    <t>kdgH Wf&lt;f,ka ch.%yKh lr m%isoaêh ,nd .ekSfï wruqfKka</t>
  </si>
  <si>
    <t>flá kdgH ;=&lt;ska kj rx.k Ys,amSka Ys,amskshka y÷kajd §fï wruqfKka</t>
  </si>
  <si>
    <t>by; ish,a,</t>
  </si>
  <si>
    <t>rEmjdysksh</t>
  </si>
  <si>
    <t>.=jkaúÿ,sh</t>
  </si>
  <si>
    <t>hQáhqí</t>
  </si>
  <si>
    <t>f*ianqla</t>
  </si>
  <si>
    <t>ála fgdla</t>
  </si>
  <si>
    <t>ld,h fkdue;s ùu</t>
  </si>
  <si>
    <t>Wkkaÿjla fkdue;s ùu</t>
  </si>
  <si>
    <t>uqo,auh .eg¿</t>
  </si>
  <si>
    <t>úfkdaoh i|yd</t>
  </si>
  <si>
    <t>kdgH l,dfõ wNsjDoaêh i|yd odhl ùu</t>
  </si>
  <si>
    <t>flá kdgH ;=&lt; isÿjk iudc" foaYmd,ksl" lÓldj; ms&lt;sn|j we;s Wkkaÿj ksid</t>
  </si>
  <si>
    <t>f;aud Ndú;h yd l;djg leu;s ksid</t>
  </si>
  <si>
    <t>ckm%sh k¿ ks&lt;shka isák ksid</t>
  </si>
  <si>
    <t>iudchg hym;a m‚úvhla f.k fok ksid</t>
  </si>
  <si>
    <t>wOHdmk lghq;= i|yd</t>
  </si>
  <si>
    <t>m%yik flá kdgH</t>
  </si>
  <si>
    <t>fÄodka; flá kdgH</t>
  </si>
  <si>
    <t>fÄodka; m%yik flá kdgH</t>
  </si>
  <si>
    <t>f;audj</t>
  </si>
  <si>
    <t>l;dj</t>
  </si>
  <si>
    <t>rx.kh</t>
  </si>
  <si>
    <t>wdkqIdx.sl wx.</t>
  </si>
  <si>
    <t>k¿ ks&lt;shka</t>
  </si>
  <si>
    <t>wjqreÿ 18 g jeä</t>
  </si>
  <si>
    <t>wjqreÿ 20 - 25</t>
  </si>
  <si>
    <t>wjqreÿ 25 - 30</t>
  </si>
  <si>
    <t>fi!kao¾h úYajúoHd,h</t>
  </si>
  <si>
    <t>le&lt;‚h úYajúoHd,h</t>
  </si>
  <si>
    <t>fld&lt;U úYajúoHd,fha Y%S md,suKavmh</t>
  </si>
  <si>
    <t>කිසිවක් අසා  නරඔා නැත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</si>
</sst>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b/>
      <sz val="12"/>
      <color rgb="FF202124"/>
      <name val="Arial"/>
      <family val="2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5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0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3" xfId="34" applyNumberFormat="1" applyFont="1" applyBorder="1" applyAlignment="1">
      <alignment horizontal="right" vertical="top"/>
    </xf>
    <xf numFmtId="165" fontId="3" fillId="0" borderId="25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6" xfId="34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4" fontId="9" fillId="0" borderId="11" xfId="48" applyNumberFormat="1" applyFont="1" applyBorder="1" applyAlignment="1">
      <alignment horizontal="right" vertical="top"/>
    </xf>
    <xf numFmtId="165" fontId="9" fillId="0" borderId="12" xfId="49" applyNumberFormat="1" applyFont="1" applyBorder="1" applyAlignment="1">
      <alignment horizontal="right" vertical="top"/>
    </xf>
    <xf numFmtId="165" fontId="9" fillId="0" borderId="13" xfId="50" applyNumberFormat="1" applyFont="1" applyBorder="1" applyAlignment="1">
      <alignment horizontal="right" vertical="top"/>
    </xf>
    <xf numFmtId="164" fontId="9" fillId="0" borderId="17" xfId="51" applyNumberFormat="1" applyFont="1" applyBorder="1" applyAlignment="1">
      <alignment horizontal="right" vertical="top"/>
    </xf>
    <xf numFmtId="165" fontId="9" fillId="0" borderId="18" xfId="52" applyNumberFormat="1" applyFont="1" applyBorder="1" applyAlignment="1">
      <alignment horizontal="right" vertical="top"/>
    </xf>
    <xf numFmtId="165" fontId="9" fillId="0" borderId="19" xfId="53" applyNumberFormat="1" applyFont="1" applyBorder="1" applyAlignment="1">
      <alignment horizontal="right" vertical="top"/>
    </xf>
    <xf numFmtId="164" fontId="9" fillId="0" borderId="14" xfId="54" applyNumberFormat="1" applyFont="1" applyBorder="1" applyAlignment="1">
      <alignment horizontal="right" vertical="top"/>
    </xf>
    <xf numFmtId="165" fontId="9" fillId="0" borderId="15" xfId="55" applyNumberFormat="1" applyFont="1" applyBorder="1" applyAlignment="1">
      <alignment horizontal="right" vertical="top"/>
    </xf>
    <xf numFmtId="0" fontId="9" fillId="0" borderId="16" xfId="56" applyFont="1" applyBorder="1" applyAlignment="1">
      <alignment horizontal="left" vertical="top" wrapText="1"/>
    </xf>
    <xf numFmtId="164" fontId="9" fillId="0" borderId="23" xfId="51" applyNumberFormat="1" applyFont="1" applyBorder="1" applyAlignment="1">
      <alignment horizontal="right" vertical="top"/>
    </xf>
    <xf numFmtId="165" fontId="9" fillId="0" borderId="24" xfId="52" applyNumberFormat="1" applyFont="1" applyBorder="1" applyAlignment="1">
      <alignment horizontal="right" vertical="top"/>
    </xf>
    <xf numFmtId="164" fontId="9" fillId="0" borderId="3" xfId="48" applyNumberFormat="1" applyFont="1" applyAlignment="1">
      <alignment horizontal="right" vertical="top"/>
    </xf>
    <xf numFmtId="165" fontId="9" fillId="0" borderId="3" xfId="49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57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03821331" xfId="39" xr:uid="{E1D1A457-2586-4B71-8742-5EF7621ED0C5}"/>
    <cellStyle name="style1687403821594" xfId="45" xr:uid="{BF05EE81-EBEE-4C3C-A01A-733EE2515486}"/>
    <cellStyle name="style1687403821849" xfId="40" xr:uid="{9C1B6521-475A-4D60-B97C-5877EBF9440A}"/>
    <cellStyle name="style1687403821909" xfId="41" xr:uid="{211CE307-71DD-46CA-8999-0F82386EB5C2}"/>
    <cellStyle name="style1687403821973" xfId="42" xr:uid="{CDBBC287-31CE-4338-8FDF-C14F77C60C54}"/>
    <cellStyle name="style1687403822048" xfId="43" xr:uid="{70E30288-7A45-48B7-8797-1B517429273F}"/>
    <cellStyle name="style1687403822131" xfId="44" xr:uid="{962DD36F-6632-4502-AA24-91D9664EFCF8}"/>
    <cellStyle name="style1687403822215" xfId="46" xr:uid="{07E71C51-D6C5-459D-92BA-6C0B72410CBB}"/>
    <cellStyle name="style1687403822273" xfId="47" xr:uid="{F181648F-0F76-48FE-A8B9-CA2FBF5D2204}"/>
    <cellStyle name="style1687404019350" xfId="48" xr:uid="{7A65AFBD-347C-4740-940B-EB47AFB3A2BC}"/>
    <cellStyle name="style1687404019592" xfId="54" xr:uid="{47AD6BA4-23EA-4F70-ADAD-DAFEFCFC5E27}"/>
    <cellStyle name="style1687404019855" xfId="49" xr:uid="{CAEDBD3A-3D63-41E1-AEE7-F0BB3100F6E3}"/>
    <cellStyle name="style1687404019917" xfId="50" xr:uid="{A9CDD992-0F1D-4CDE-B65B-F9C7746B0AC3}"/>
    <cellStyle name="style1687404019982" xfId="51" xr:uid="{0EAE391E-5CB7-4216-9449-3B2FC7633BFD}"/>
    <cellStyle name="style1687404020076" xfId="52" xr:uid="{263278DB-07F5-4B29-8390-760D245F5C67}"/>
    <cellStyle name="style1687404020202" xfId="53" xr:uid="{46D7F710-BD84-4808-A7A7-5CB211474BB9}"/>
    <cellStyle name="style1687404020332" xfId="55" xr:uid="{C69C6C23-F74D-448A-B6A8-14679AB8992A}"/>
    <cellStyle name="style1687404020398" xfId="56" xr:uid="{7C6965A8-FE61-4CDC-8B54-47DA44AA1A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fi!kao¾h úYajúoHd,h</c:v>
                </c:pt>
                <c:pt idx="1">
                  <c:v>le&lt;‚h úYajúoHd,h</c:v>
                </c:pt>
                <c:pt idx="2">
                  <c:v>fld&lt;U úYajúoHd,fha Y%S md,suKavmh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Sheet1!$C$87:$C$89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Sheet1!$D$87:$D$89</c:f>
              <c:numCache>
                <c:formatCode>###0</c:formatCode>
                <c:ptCount val="3"/>
                <c:pt idx="0">
                  <c:v>36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Sheet1!$C$107:$C$111</c:f>
              <c:strCache>
                <c:ptCount val="5"/>
                <c:pt idx="0">
                  <c:v>f;audj</c:v>
                </c:pt>
                <c:pt idx="1">
                  <c:v>l;dj</c:v>
                </c:pt>
                <c:pt idx="2">
                  <c:v>rx.kh</c:v>
                </c:pt>
                <c:pt idx="3">
                  <c:v>wdkqIdx.sl wx.</c:v>
                </c:pt>
                <c:pt idx="4">
                  <c:v>k¿ ks&lt;shka</c:v>
                </c:pt>
              </c:strCache>
            </c:strRef>
          </c:cat>
          <c:val>
            <c:numRef>
              <c:f>Sheet1!$D$107:$D$111</c:f>
              <c:numCache>
                <c:formatCode>###0</c:formatCode>
                <c:ptCount val="5"/>
                <c:pt idx="0">
                  <c:v>20</c:v>
                </c:pt>
                <c:pt idx="1">
                  <c:v>26</c:v>
                </c:pt>
                <c:pt idx="2">
                  <c:v>28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Sheet1!$C$107:$C$111</c:f>
              <c:strCache>
                <c:ptCount val="5"/>
                <c:pt idx="0">
                  <c:v>f;audj</c:v>
                </c:pt>
                <c:pt idx="1">
                  <c:v>l;dj</c:v>
                </c:pt>
                <c:pt idx="2">
                  <c:v>rx.kh</c:v>
                </c:pt>
                <c:pt idx="3">
                  <c:v>wdkqIdx.sl wx.</c:v>
                </c:pt>
                <c:pt idx="4">
                  <c:v>k¿ ks&lt;shka</c:v>
                </c:pt>
              </c:strCache>
            </c:strRef>
          </c:cat>
          <c:val>
            <c:numRef>
              <c:f>Sheet1!$D$107:$D$111</c:f>
              <c:numCache>
                <c:formatCode>###0</c:formatCode>
                <c:ptCount val="5"/>
                <c:pt idx="0">
                  <c:v>20</c:v>
                </c:pt>
                <c:pt idx="1">
                  <c:v>26</c:v>
                </c:pt>
                <c:pt idx="2">
                  <c:v>28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Sheet1!$C$129:$C$131</c:f>
              <c:strCache>
                <c:ptCount val="3"/>
                <c:pt idx="0">
                  <c:v>m%yik flá kdgH</c:v>
                </c:pt>
                <c:pt idx="1">
                  <c:v>fÄodka; flá kdgH</c:v>
                </c:pt>
                <c:pt idx="2">
                  <c:v>fÄodka; m%yik flá kdgH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18</c:v>
                </c:pt>
                <c:pt idx="1">
                  <c:v>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769925634295712"/>
          <c:y val="0.17171296296296298"/>
          <c:w val="0.40793482064741909"/>
          <c:h val="0.679891367745698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3-44E0-A797-9317B48892BF}"/>
              </c:ext>
            </c:extLst>
          </c:dPt>
          <c:cat>
            <c:strRef>
              <c:f>Sheet1!$C$129:$C$131</c:f>
              <c:strCache>
                <c:ptCount val="3"/>
                <c:pt idx="0">
                  <c:v>m%yik flá kdgH</c:v>
                </c:pt>
                <c:pt idx="1">
                  <c:v>fÄodka; flá kdgH</c:v>
                </c:pt>
                <c:pt idx="2">
                  <c:v>fÄodka; m%yik flá kdgH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18</c:v>
                </c:pt>
                <c:pt idx="1">
                  <c:v>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Sheet1!$C$148:$C$154</c:f>
              <c:strCache>
                <c:ptCount val="7"/>
                <c:pt idx="0">
                  <c:v>úfkdaoh i|yd</c:v>
                </c:pt>
                <c:pt idx="1">
                  <c:v>kdgH l,dfõ wNsjDoaêh i|yd odhl ùu</c:v>
                </c:pt>
                <c:pt idx="2">
                  <c:v>flá kdgH ;=&lt; isÿjk iudc" foaYmd,ksl" lÓldj; ms&lt;sn|j we;s Wkkaÿj ksid</c:v>
                </c:pt>
                <c:pt idx="3">
                  <c:v>f;aud Ndú;h yd l;djg leu;s ksid</c:v>
                </c:pt>
                <c:pt idx="4">
                  <c:v>ckm%sh k¿ ks&lt;shka isák ksid</c:v>
                </c:pt>
                <c:pt idx="5">
                  <c:v>iudchg hym;a m‚úvhla f.k fok ksid</c:v>
                </c:pt>
                <c:pt idx="6">
                  <c:v>wOHdmk lghq;= i|yd</c:v>
                </c:pt>
              </c:strCache>
            </c:strRef>
          </c:cat>
          <c:val>
            <c:numRef>
              <c:f>Sheet1!$D$148:$D$154</c:f>
              <c:numCache>
                <c:formatCode>###0</c:formatCode>
                <c:ptCount val="7"/>
                <c:pt idx="0">
                  <c:v>33</c:v>
                </c:pt>
                <c:pt idx="1">
                  <c:v>2</c:v>
                </c:pt>
                <c:pt idx="2">
                  <c:v>27</c:v>
                </c:pt>
                <c:pt idx="3">
                  <c:v>29</c:v>
                </c:pt>
                <c:pt idx="4">
                  <c:v>2</c:v>
                </c:pt>
                <c:pt idx="5">
                  <c:v>23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D-4393-99CC-C139F24EA2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D-4393-99CC-C139F24EA2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0D-4393-99CC-C139F24EA2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0D-4393-99CC-C139F24EA2EE}"/>
              </c:ext>
            </c:extLst>
          </c:dPt>
          <c:cat>
            <c:strRef>
              <c:f>Sheet1!$C$148:$C$154</c:f>
              <c:strCache>
                <c:ptCount val="7"/>
                <c:pt idx="0">
                  <c:v>úfkdaoh i|yd</c:v>
                </c:pt>
                <c:pt idx="1">
                  <c:v>kdgH l,dfõ wNsjDoaêh i|yd odhl ùu</c:v>
                </c:pt>
                <c:pt idx="2">
                  <c:v>flá kdgH ;=&lt; isÿjk iudc" foaYmd,ksl" lÓldj; ms&lt;sn|j we;s Wkkaÿj ksid</c:v>
                </c:pt>
                <c:pt idx="3">
                  <c:v>f;aud Ndú;h yd l;djg leu;s ksid</c:v>
                </c:pt>
                <c:pt idx="4">
                  <c:v>ckm%sh k¿ ks&lt;shka isák ksid</c:v>
                </c:pt>
                <c:pt idx="5">
                  <c:v>iudchg hym;a m‚úvhla f.k fok ksid</c:v>
                </c:pt>
                <c:pt idx="6">
                  <c:v>wOHdmk lghq;= i|yd</c:v>
                </c:pt>
              </c:strCache>
            </c:strRef>
          </c:cat>
          <c:val>
            <c:numRef>
              <c:f>Sheet1!$D$148:$D$154</c:f>
              <c:numCache>
                <c:formatCode>###0</c:formatCode>
                <c:ptCount val="7"/>
                <c:pt idx="0">
                  <c:v>33</c:v>
                </c:pt>
                <c:pt idx="1">
                  <c:v>2</c:v>
                </c:pt>
                <c:pt idx="2">
                  <c:v>27</c:v>
                </c:pt>
                <c:pt idx="3">
                  <c:v>29</c:v>
                </c:pt>
                <c:pt idx="4">
                  <c:v>2</c:v>
                </c:pt>
                <c:pt idx="5">
                  <c:v>23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Sheet1!$C$167:$C$170</c:f>
              <c:strCache>
                <c:ptCount val="4"/>
                <c:pt idx="0">
                  <c:v>ld,h fkdue;s ùu</c:v>
                </c:pt>
                <c:pt idx="1">
                  <c:v>Wkkaÿjla fkdue;s ùu</c:v>
                </c:pt>
                <c:pt idx="2">
                  <c:v>uqo,auh .eg¿</c:v>
                </c:pt>
                <c:pt idx="3">
                  <c:v>fjk;a</c:v>
                </c:pt>
              </c:strCache>
            </c:strRef>
          </c:cat>
          <c:val>
            <c:numRef>
              <c:f>Sheet1!$D$167:$D$170</c:f>
              <c:numCache>
                <c:formatCode>###0</c:formatCode>
                <c:ptCount val="4"/>
                <c:pt idx="0">
                  <c:v>48</c:v>
                </c:pt>
                <c:pt idx="1">
                  <c:v>4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Sheet1!$C$199:$C$203</c:f>
              <c:strCache>
                <c:ptCount val="5"/>
                <c:pt idx="0">
                  <c:v>rEmjdysksh</c:v>
                </c:pt>
                <c:pt idx="1">
                  <c:v>.=jkaúÿ,sh</c:v>
                </c:pt>
                <c:pt idx="2">
                  <c:v>hQáhqí</c:v>
                </c:pt>
                <c:pt idx="3">
                  <c:v>f*ianqla</c:v>
                </c:pt>
                <c:pt idx="4">
                  <c:v>ála fgdla</c:v>
                </c:pt>
              </c:strCache>
            </c:strRef>
          </c:cat>
          <c:val>
            <c:numRef>
              <c:f>Sheet1!$D$199:$D$203</c:f>
              <c:numCache>
                <c:formatCode>###0</c:formatCode>
                <c:ptCount val="5"/>
                <c:pt idx="0">
                  <c:v>23</c:v>
                </c:pt>
                <c:pt idx="1">
                  <c:v>9</c:v>
                </c:pt>
                <c:pt idx="2">
                  <c:v>68</c:v>
                </c:pt>
                <c:pt idx="3">
                  <c:v>35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71-49DB-9C17-414D374363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71-49DB-9C17-414D37436339}"/>
              </c:ext>
            </c:extLst>
          </c:dPt>
          <c:cat>
            <c:strRef>
              <c:f>Sheet1!$C$199:$C$203</c:f>
              <c:strCache>
                <c:ptCount val="5"/>
                <c:pt idx="0">
                  <c:v>rEmjdysksh</c:v>
                </c:pt>
                <c:pt idx="1">
                  <c:v>.=jkaúÿ,sh</c:v>
                </c:pt>
                <c:pt idx="2">
                  <c:v>hQáhqí</c:v>
                </c:pt>
                <c:pt idx="3">
                  <c:v>f*ianqla</c:v>
                </c:pt>
                <c:pt idx="4">
                  <c:v>ála fgdla</c:v>
                </c:pt>
              </c:strCache>
            </c:strRef>
          </c:cat>
          <c:val>
            <c:numRef>
              <c:f>Sheet1!$D$199:$D$203</c:f>
              <c:numCache>
                <c:formatCode>###0</c:formatCode>
                <c:ptCount val="5"/>
                <c:pt idx="0">
                  <c:v>23</c:v>
                </c:pt>
                <c:pt idx="1">
                  <c:v>9</c:v>
                </c:pt>
                <c:pt idx="2">
                  <c:v>68</c:v>
                </c:pt>
                <c:pt idx="3">
                  <c:v>35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6-4F51-9868-EE6422A8381E}"/>
              </c:ext>
            </c:extLst>
          </c:dPt>
          <c:cat>
            <c:strRef>
              <c:f>Sheet1!$C$9:$C$11</c:f>
              <c:strCache>
                <c:ptCount val="3"/>
                <c:pt idx="0">
                  <c:v>fi!kao¾h úYajúoHd,h</c:v>
                </c:pt>
                <c:pt idx="1">
                  <c:v>le&lt;‚h úYajúoHd,h</c:v>
                </c:pt>
                <c:pt idx="2">
                  <c:v>fld&lt;U úYajúoHd,fha Y%S md,suKavmh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Sheet1!$C$219:$C$224</c:f>
              <c:strCache>
                <c:ptCount val="6"/>
                <c:pt idx="0">
                  <c:v>uqo,a /ia lsÍfï wruq‚ka</c:v>
                </c:pt>
                <c:pt idx="1">
                  <c:v>rYia; kdgHhla ks¾udKhlsÍfï wruq‚ka</c:v>
                </c:pt>
                <c:pt idx="2">
                  <c:v>l,dfõ wNsjDoaêhn,dfmdfrd;a;=fjka</c:v>
                </c:pt>
                <c:pt idx="3">
                  <c:v>kdgH Wf&lt;f,ka ch.%yKh lr m%isoaêh ,nd .ekSfï wruqfKka</c:v>
                </c:pt>
                <c:pt idx="4">
                  <c:v>flá kdgH ;=&lt;ska kj rx.k Ys,amSka Ys,amskshka y÷kajd §fï wruqfKka</c:v>
                </c:pt>
                <c:pt idx="5">
                  <c:v>by; ish,a,</c:v>
                </c:pt>
              </c:strCache>
            </c:strRef>
          </c:cat>
          <c:val>
            <c:numRef>
              <c:f>Sheet1!$D$219:$D$224</c:f>
              <c:numCache>
                <c:formatCode>###0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2</c:v>
                </c:pt>
                <c:pt idx="4">
                  <c:v>15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C-490F-B9F9-4097AA8BE8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C-490F-B9F9-4097AA8BE8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C-490F-B9F9-4097AA8BE8F3}"/>
              </c:ext>
            </c:extLst>
          </c:dPt>
          <c:cat>
            <c:strRef>
              <c:f>Sheet1!$C$219:$C$224</c:f>
              <c:strCache>
                <c:ptCount val="6"/>
                <c:pt idx="0">
                  <c:v>uqo,a /ia lsÍfï wruq‚ka</c:v>
                </c:pt>
                <c:pt idx="1">
                  <c:v>rYia; kdgHhla ks¾udKhlsÍfï wruq‚ka</c:v>
                </c:pt>
                <c:pt idx="2">
                  <c:v>l,dfõ wNsjDoaêhn,dfmdfrd;a;=fjka</c:v>
                </c:pt>
                <c:pt idx="3">
                  <c:v>kdgH Wf&lt;f,ka ch.%yKh lr m%isoaêh ,nd .ekSfï wruqfKka</c:v>
                </c:pt>
                <c:pt idx="4">
                  <c:v>flá kdgH ;=&lt;ska kj rx.k Ys,amSka Ys,amskshka y÷kajd §fï wruqfKka</c:v>
                </c:pt>
                <c:pt idx="5">
                  <c:v>by; ish,a,</c:v>
                </c:pt>
              </c:strCache>
            </c:strRef>
          </c:cat>
          <c:val>
            <c:numRef>
              <c:f>Sheet1!$D$219:$D$224</c:f>
              <c:numCache>
                <c:formatCode>###0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2</c:v>
                </c:pt>
                <c:pt idx="4">
                  <c:v>15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Sheet1!$C$239:$C$241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1</c:v>
                </c:pt>
                <c:pt idx="1">
                  <c:v>26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Sheet1!$C$239:$C$241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1</c:v>
                </c:pt>
                <c:pt idx="1">
                  <c:v>26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Sheet1!$C$259:$C$261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Sheet1!$D$259:$D$261</c:f>
              <c:numCache>
                <c:formatCode>###0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Sheet1!$C$259:$C$261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Sheet1!$D$259:$D$261</c:f>
              <c:numCache>
                <c:formatCode>###0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Sheet1!$C$279:$C$281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Sheet1!$D$279:$D$281</c:f>
              <c:numCache>
                <c:formatCode>###0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Sheet1!$C$279:$C$281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Sheet1!$D$279:$D$281</c:f>
              <c:numCache>
                <c:formatCode>###0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Sheet1!$C$299:$C$301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F0-4A53-B4B2-CF7D7656F0F9}"/>
              </c:ext>
            </c:extLst>
          </c:dPt>
          <c:cat>
            <c:strRef>
              <c:f>Sheet1!$C$299:$C$301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41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Sheet1!$C$309:$C$310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Sheet1!$D$309:$D$310</c:f>
              <c:numCache>
                <c:formatCode>###0</c:formatCode>
                <c:ptCount val="2"/>
                <c:pt idx="0">
                  <c:v>55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Sheet1!$C$309:$C$310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Sheet1!$D$309:$D$310</c:f>
              <c:numCache>
                <c:formatCode>###0</c:formatCode>
                <c:ptCount val="2"/>
                <c:pt idx="0">
                  <c:v>55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Sheet1!$C$328:$C$333</c:f>
              <c:strCache>
                <c:ptCount val="6"/>
                <c:pt idx="0">
                  <c:v>2010 "බොක්ස් "කෙටි නාට්‍ය</c:v>
                </c:pt>
                <c:pt idx="1">
                  <c:v>2011" මගේ කාලයේ වීරයෙක්"කෙටි නාට්‍</c:v>
                </c:pt>
                <c:pt idx="2">
                  <c:v>2012/2013 "අපූරු දවසක් හෙවත් අන්තොජටා" කෙටි නාට්‍ය</c:v>
                </c:pt>
                <c:pt idx="3">
                  <c:v>2014" අජරාමර " කෙටි නාට්‍ය</c:v>
                </c:pt>
                <c:pt idx="4">
                  <c:v>2015 "කාටත් හොරෙන් " කෙටිනාට්‍</c:v>
                </c:pt>
                <c:pt idx="5">
                  <c:v>කිසිවක් අසා  නරඔා නැත</c:v>
                </c:pt>
              </c:strCache>
            </c:strRef>
          </c:cat>
          <c:val>
            <c:numRef>
              <c:f>Sheet1!$D$328:$D$333</c:f>
              <c:numCache>
                <c:formatCode>###0</c:formatCode>
                <c:ptCount val="6"/>
                <c:pt idx="0">
                  <c:v>12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18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C2-4815-8449-D9AC22D266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C2-4815-8449-D9AC22D2664F}"/>
              </c:ext>
            </c:extLst>
          </c:dPt>
          <c:cat>
            <c:strRef>
              <c:f>Sheet1!$C$328:$C$333</c:f>
              <c:strCache>
                <c:ptCount val="6"/>
                <c:pt idx="0">
                  <c:v>2010 "බොක්ස් "කෙටි නාට්‍ය</c:v>
                </c:pt>
                <c:pt idx="1">
                  <c:v>2011" මගේ කාලයේ වීරයෙක්"කෙටි නාට්‍</c:v>
                </c:pt>
                <c:pt idx="2">
                  <c:v>2012/2013 "අපූරු දවසක් හෙවත් අන්තොජටා" කෙටි නාට්‍ය</c:v>
                </c:pt>
                <c:pt idx="3">
                  <c:v>2014" අජරාමර " කෙටි නාට්‍ය</c:v>
                </c:pt>
                <c:pt idx="4">
                  <c:v>2015 "කාටත් හොරෙන් " කෙටිනාට්‍</c:v>
                </c:pt>
                <c:pt idx="5">
                  <c:v>කිසිවක් අසා  නරඔා නැත</c:v>
                </c:pt>
              </c:strCache>
            </c:strRef>
          </c:cat>
          <c:val>
            <c:numRef>
              <c:f>Sheet1!$D$328:$D$333</c:f>
              <c:numCache>
                <c:formatCode>###0</c:formatCode>
                <c:ptCount val="6"/>
                <c:pt idx="0">
                  <c:v>12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18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Sheet1!$C$349:$C$353</c:f>
              <c:strCache>
                <c:ptCount val="5"/>
                <c:pt idx="0">
                  <c:v>එම කෙටි නාට්‍ය ජයග්‍රහණය කළ පසුව නැවත ප්‍රදර්ශන වාර සිදු කිරීම සඳහා රංග ශාලා නොමැතිවීම</c:v>
                </c:pt>
                <c:pt idx="1">
                  <c:v>එම කෙටි නාට්‍යය නැවත ප්‍රදර්ශනය කිරීමේදී අධ්‍යක්ෂකවරයාට ආර්ථික, සමාජීය, දේශපාලනික ගැටලු මතු වීම</c:v>
                </c:pt>
                <c:pt idx="2">
                  <c:v>වසරක් පාසා නව කෙටි නාට්‍ය නිර්මාණ රාජ්‍ය නාට්‍ය උළෙලට ඉදිරිපත් වීම</c:v>
                </c:pt>
                <c:pt idx="3">
                  <c:v>එම කෙටි නාට්‍ය ජයග්‍රහණය කළ පසු නැවත ප්‍රදර්ශන වාර සිදු කිරීම සඳහා රජය විසින් වැඩපිළිවෙළක් සලසා නොදීම</c:v>
                </c:pt>
                <c:pt idx="4">
                  <c:v>ඉහත සියල්ල</c:v>
                </c:pt>
              </c:strCache>
            </c:strRef>
          </c:cat>
          <c:val>
            <c:numRef>
              <c:f>Sheet1!$D$349:$D$353</c:f>
              <c:numCache>
                <c:formatCode>###0</c:formatCode>
                <c:ptCount val="5"/>
                <c:pt idx="0">
                  <c:v>42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69-46E4-929A-2F9E294BFBCF}"/>
              </c:ext>
            </c:extLst>
          </c:dPt>
          <c:cat>
            <c:strRef>
              <c:f>Sheet1!$C$349:$C$353</c:f>
              <c:strCache>
                <c:ptCount val="5"/>
                <c:pt idx="0">
                  <c:v>එම කෙටි නාට්‍ය ජයග්‍රහණය කළ පසුව නැවත ප්‍රදර්ශන වාර සිදු කිරීම සඳහා රංග ශාලා නොමැතිවීම</c:v>
                </c:pt>
                <c:pt idx="1">
                  <c:v>එම කෙටි නාට්‍යය නැවත ප්‍රදර්ශනය කිරීමේදී අධ්‍යක්ෂකවරයාට ආර්ථික, සමාජීය, දේශපාලනික ගැටලු මතු වීම</c:v>
                </c:pt>
                <c:pt idx="2">
                  <c:v>වසරක් පාසා නව කෙටි නාට්‍ය නිර්මාණ රාජ්‍ය නාට්‍ය උළෙලට ඉදිරිපත් වීම</c:v>
                </c:pt>
                <c:pt idx="3">
                  <c:v>එම කෙටි නාට්‍ය ජයග්‍රහණය කළ පසු නැවත ප්‍රදර්ශන වාර සිදු කිරීම සඳහා රජය විසින් වැඩපිළිවෙළක් සලසා නොදීම</c:v>
                </c:pt>
                <c:pt idx="4">
                  <c:v>ඉහත සියල්ල</c:v>
                </c:pt>
              </c:strCache>
            </c:strRef>
          </c:cat>
          <c:val>
            <c:numRef>
              <c:f>Sheet1!$D$349:$D$353</c:f>
              <c:numCache>
                <c:formatCode>###0</c:formatCode>
                <c:ptCount val="5"/>
                <c:pt idx="0">
                  <c:v>42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Sheet1!$C$183:$C$184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Sheet1!$C$183:$C$184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41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wjqreÿ 18 g jeä</c:v>
                </c:pt>
                <c:pt idx="1">
                  <c:v>wjqreÿ 20 - 25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wjqreÿ 18 g jeä</c:v>
                </c:pt>
                <c:pt idx="1">
                  <c:v>wjqreÿ 20 - 25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Sheet1!$C$67:$C$69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Sheet1!$D$67:$D$69</c:f>
              <c:numCache>
                <c:formatCode>###0</c:formatCode>
                <c:ptCount val="3"/>
                <c:pt idx="0">
                  <c:v>57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Sheet1!$C$67:$C$69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Sheet1!$D$67:$D$69</c:f>
              <c:numCache>
                <c:formatCode>###0</c:formatCode>
                <c:ptCount val="3"/>
                <c:pt idx="0">
                  <c:v>57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Sheet1!$C$87:$C$89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Sheet1!$D$87:$D$89</c:f>
              <c:numCache>
                <c:formatCode>###0</c:formatCode>
                <c:ptCount val="3"/>
                <c:pt idx="0">
                  <c:v>36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12</xdr:row>
      <xdr:rowOff>133349</xdr:rowOff>
    </xdr:from>
    <xdr:to>
      <xdr:col>6</xdr:col>
      <xdr:colOff>333375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12</xdr:row>
      <xdr:rowOff>152399</xdr:rowOff>
    </xdr:from>
    <xdr:to>
      <xdr:col>11</xdr:col>
      <xdr:colOff>647700</xdr:colOff>
      <xdr:row>24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104</xdr:row>
      <xdr:rowOff>247650</xdr:rowOff>
    </xdr:from>
    <xdr:to>
      <xdr:col>12</xdr:col>
      <xdr:colOff>219075</xdr:colOff>
      <xdr:row>116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105</xdr:row>
      <xdr:rowOff>19050</xdr:rowOff>
    </xdr:from>
    <xdr:to>
      <xdr:col>17</xdr:col>
      <xdr:colOff>571500</xdr:colOff>
      <xdr:row>116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127</xdr:row>
      <xdr:rowOff>314325</xdr:rowOff>
    </xdr:from>
    <xdr:to>
      <xdr:col>12</xdr:col>
      <xdr:colOff>600075</xdr:colOff>
      <xdr:row>140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127</xdr:row>
      <xdr:rowOff>257175</xdr:rowOff>
    </xdr:from>
    <xdr:to>
      <xdr:col>17</xdr:col>
      <xdr:colOff>819150</xdr:colOff>
      <xdr:row>140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145</xdr:row>
      <xdr:rowOff>390525</xdr:rowOff>
    </xdr:from>
    <xdr:to>
      <xdr:col>12</xdr:col>
      <xdr:colOff>285750</xdr:colOff>
      <xdr:row>157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145</xdr:row>
      <xdr:rowOff>400050</xdr:rowOff>
    </xdr:from>
    <xdr:to>
      <xdr:col>17</xdr:col>
      <xdr:colOff>723900</xdr:colOff>
      <xdr:row>157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159</xdr:row>
      <xdr:rowOff>161925</xdr:rowOff>
    </xdr:from>
    <xdr:to>
      <xdr:col>12</xdr:col>
      <xdr:colOff>495300</xdr:colOff>
      <xdr:row>171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196</xdr:row>
      <xdr:rowOff>409575</xdr:rowOff>
    </xdr:from>
    <xdr:to>
      <xdr:col>12</xdr:col>
      <xdr:colOff>523875</xdr:colOff>
      <xdr:row>208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196</xdr:row>
      <xdr:rowOff>419100</xdr:rowOff>
    </xdr:from>
    <xdr:to>
      <xdr:col>17</xdr:col>
      <xdr:colOff>809625</xdr:colOff>
      <xdr:row>208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216</xdr:row>
      <xdr:rowOff>381000</xdr:rowOff>
    </xdr:from>
    <xdr:to>
      <xdr:col>12</xdr:col>
      <xdr:colOff>333375</xdr:colOff>
      <xdr:row>229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216</xdr:row>
      <xdr:rowOff>400050</xdr:rowOff>
    </xdr:from>
    <xdr:to>
      <xdr:col>17</xdr:col>
      <xdr:colOff>800100</xdr:colOff>
      <xdr:row>229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237</xdr:row>
      <xdr:rowOff>76200</xdr:rowOff>
    </xdr:from>
    <xdr:to>
      <xdr:col>12</xdr:col>
      <xdr:colOff>704850</xdr:colOff>
      <xdr:row>248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237</xdr:row>
      <xdr:rowOff>19050</xdr:rowOff>
    </xdr:from>
    <xdr:to>
      <xdr:col>18</xdr:col>
      <xdr:colOff>57150</xdr:colOff>
      <xdr:row>248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257</xdr:row>
      <xdr:rowOff>19050</xdr:rowOff>
    </xdr:from>
    <xdr:to>
      <xdr:col>12</xdr:col>
      <xdr:colOff>323850</xdr:colOff>
      <xdr:row>269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257</xdr:row>
      <xdr:rowOff>9525</xdr:rowOff>
    </xdr:from>
    <xdr:to>
      <xdr:col>17</xdr:col>
      <xdr:colOff>723900</xdr:colOff>
      <xdr:row>269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276</xdr:row>
      <xdr:rowOff>400050</xdr:rowOff>
    </xdr:from>
    <xdr:to>
      <xdr:col>12</xdr:col>
      <xdr:colOff>276225</xdr:colOff>
      <xdr:row>286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276</xdr:row>
      <xdr:rowOff>419100</xdr:rowOff>
    </xdr:from>
    <xdr:to>
      <xdr:col>17</xdr:col>
      <xdr:colOff>571500</xdr:colOff>
      <xdr:row>286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142875</xdr:colOff>
      <xdr:row>296</xdr:row>
      <xdr:rowOff>104775</xdr:rowOff>
    </xdr:from>
    <xdr:to>
      <xdr:col>11</xdr:col>
      <xdr:colOff>828675</xdr:colOff>
      <xdr:row>304</xdr:row>
      <xdr:rowOff>57150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114299</xdr:colOff>
      <xdr:row>296</xdr:row>
      <xdr:rowOff>28575</xdr:rowOff>
    </xdr:from>
    <xdr:to>
      <xdr:col>16</xdr:col>
      <xdr:colOff>733424</xdr:colOff>
      <xdr:row>304</xdr:row>
      <xdr:rowOff>95250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276225</xdr:colOff>
      <xdr:row>306</xdr:row>
      <xdr:rowOff>152400</xdr:rowOff>
    </xdr:from>
    <xdr:to>
      <xdr:col>11</xdr:col>
      <xdr:colOff>657225</xdr:colOff>
      <xdr:row>316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85725</xdr:colOff>
      <xdr:row>306</xdr:row>
      <xdr:rowOff>133350</xdr:rowOff>
    </xdr:from>
    <xdr:to>
      <xdr:col>16</xdr:col>
      <xdr:colOff>533400</xdr:colOff>
      <xdr:row>316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326</xdr:row>
      <xdr:rowOff>47625</xdr:rowOff>
    </xdr:from>
    <xdr:to>
      <xdr:col>12</xdr:col>
      <xdr:colOff>685800</xdr:colOff>
      <xdr:row>334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325</xdr:row>
      <xdr:rowOff>400050</xdr:rowOff>
    </xdr:from>
    <xdr:to>
      <xdr:col>18</xdr:col>
      <xdr:colOff>476250</xdr:colOff>
      <xdr:row>333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885824</xdr:colOff>
      <xdr:row>347</xdr:row>
      <xdr:rowOff>190500</xdr:rowOff>
    </xdr:from>
    <xdr:to>
      <xdr:col>12</xdr:col>
      <xdr:colOff>695324</xdr:colOff>
      <xdr:row>360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347</xdr:row>
      <xdr:rowOff>200025</xdr:rowOff>
    </xdr:from>
    <xdr:to>
      <xdr:col>18</xdr:col>
      <xdr:colOff>28575</xdr:colOff>
      <xdr:row>357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1257300</xdr:colOff>
      <xdr:row>185</xdr:row>
      <xdr:rowOff>95250</xdr:rowOff>
    </xdr:from>
    <xdr:to>
      <xdr:col>5</xdr:col>
      <xdr:colOff>676275</xdr:colOff>
      <xdr:row>195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71438</xdr:colOff>
      <xdr:row>185</xdr:row>
      <xdr:rowOff>85726</xdr:rowOff>
    </xdr:from>
    <xdr:to>
      <xdr:col>10</xdr:col>
      <xdr:colOff>295276</xdr:colOff>
      <xdr:row>195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80"/>
  <sheetViews>
    <sheetView tabSelected="1" topLeftCell="A331" workbookViewId="0">
      <selection activeCell="C364" sqref="C364"/>
    </sheetView>
  </sheetViews>
  <sheetFormatPr defaultRowHeight="15.75" x14ac:dyDescent="0.25"/>
  <cols>
    <col min="2" max="2" width="21.140625" style="9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10" t="s">
        <v>0</v>
      </c>
    </row>
    <row r="7" spans="2:7" ht="21" customHeight="1" x14ac:dyDescent="0.25">
      <c r="B7" s="56" t="s">
        <v>12</v>
      </c>
      <c r="C7" s="57"/>
      <c r="D7" s="57"/>
      <c r="E7" s="57"/>
      <c r="F7" s="57"/>
      <c r="G7" s="58"/>
    </row>
    <row r="8" spans="2:7" ht="29.1" customHeight="1" x14ac:dyDescent="0.25">
      <c r="B8" s="11"/>
      <c r="C8" s="20"/>
      <c r="D8" s="16" t="s">
        <v>2</v>
      </c>
      <c r="E8" s="17" t="s">
        <v>3</v>
      </c>
      <c r="F8" s="17" t="s">
        <v>4</v>
      </c>
      <c r="G8" s="18" t="s">
        <v>5</v>
      </c>
    </row>
    <row r="9" spans="2:7" ht="17.100000000000001" customHeight="1" x14ac:dyDescent="0.25">
      <c r="B9" s="12"/>
      <c r="C9" s="19" t="s">
        <v>73</v>
      </c>
      <c r="D9" s="41">
        <v>20</v>
      </c>
      <c r="E9" s="42">
        <v>33.333333333333329</v>
      </c>
      <c r="F9" s="42">
        <v>33.333333333333329</v>
      </c>
      <c r="G9" s="43">
        <v>33.333333333333329</v>
      </c>
    </row>
    <row r="10" spans="2:7" ht="17.100000000000001" customHeight="1" x14ac:dyDescent="0.25">
      <c r="B10" s="13"/>
      <c r="C10" s="19" t="s">
        <v>74</v>
      </c>
      <c r="D10" s="44">
        <v>20</v>
      </c>
      <c r="E10" s="45">
        <v>33.333333333333329</v>
      </c>
      <c r="F10" s="45">
        <v>33.333333333333329</v>
      </c>
      <c r="G10" s="46">
        <v>66.666666666666657</v>
      </c>
    </row>
    <row r="11" spans="2:7" ht="17.100000000000001" customHeight="1" x14ac:dyDescent="0.25">
      <c r="B11" s="14"/>
      <c r="C11" s="19" t="s">
        <v>75</v>
      </c>
      <c r="D11" s="44">
        <v>20</v>
      </c>
      <c r="E11" s="45">
        <v>33.333333333333329</v>
      </c>
      <c r="F11" s="45">
        <v>33.333333333333329</v>
      </c>
      <c r="G11" s="46">
        <v>100</v>
      </c>
    </row>
    <row r="12" spans="2:7" ht="17.100000000000001" customHeight="1" x14ac:dyDescent="0.25">
      <c r="B12" s="14"/>
      <c r="C12" s="15" t="s">
        <v>1</v>
      </c>
      <c r="D12" s="47">
        <v>60</v>
      </c>
      <c r="E12" s="48">
        <v>100</v>
      </c>
      <c r="F12" s="48">
        <v>100</v>
      </c>
      <c r="G12" s="49"/>
    </row>
    <row r="13" spans="2:7" ht="17.100000000000001" customHeight="1" x14ac:dyDescent="0.25">
      <c r="B13" s="14"/>
      <c r="C13" s="33"/>
      <c r="D13" s="34"/>
      <c r="E13" s="35"/>
      <c r="F13" s="35"/>
      <c r="G13" s="36"/>
    </row>
    <row r="14" spans="2:7" ht="17.100000000000001" customHeight="1" x14ac:dyDescent="0.25">
      <c r="B14" s="14"/>
      <c r="C14" s="33"/>
      <c r="D14" s="34"/>
      <c r="E14" s="35"/>
      <c r="F14" s="35"/>
      <c r="G14" s="36"/>
    </row>
    <row r="15" spans="2:7" ht="17.100000000000001" customHeight="1" x14ac:dyDescent="0.25">
      <c r="B15" s="14"/>
      <c r="C15" s="33"/>
      <c r="D15" s="34"/>
      <c r="E15" s="35"/>
      <c r="F15" s="35"/>
      <c r="G15" s="36"/>
    </row>
    <row r="16" spans="2:7" ht="17.100000000000001" customHeight="1" x14ac:dyDescent="0.25">
      <c r="B16" s="14"/>
      <c r="C16" s="33"/>
      <c r="D16" s="34"/>
      <c r="E16" s="35"/>
      <c r="F16" s="35"/>
      <c r="G16" s="36"/>
    </row>
    <row r="17" spans="2:7" ht="17.100000000000001" customHeight="1" x14ac:dyDescent="0.25">
      <c r="B17" s="14"/>
      <c r="C17" s="33"/>
      <c r="D17" s="34"/>
      <c r="E17" s="35"/>
      <c r="F17" s="35"/>
      <c r="G17" s="36"/>
    </row>
    <row r="18" spans="2:7" ht="17.100000000000001" customHeight="1" x14ac:dyDescent="0.25">
      <c r="B18" s="14"/>
      <c r="C18" s="33"/>
      <c r="D18" s="34"/>
      <c r="E18" s="35"/>
      <c r="F18" s="35"/>
      <c r="G18" s="36"/>
    </row>
    <row r="19" spans="2:7" ht="17.100000000000001" customHeight="1" x14ac:dyDescent="0.25">
      <c r="B19" s="14"/>
      <c r="C19" s="33"/>
      <c r="D19" s="34"/>
      <c r="E19" s="35"/>
      <c r="F19" s="35"/>
      <c r="G19" s="36"/>
    </row>
    <row r="20" spans="2:7" ht="17.100000000000001" customHeight="1" x14ac:dyDescent="0.25">
      <c r="B20" s="14"/>
      <c r="C20" s="33"/>
      <c r="D20" s="34"/>
      <c r="E20" s="35"/>
      <c r="F20" s="35"/>
      <c r="G20" s="36"/>
    </row>
    <row r="21" spans="2:7" ht="17.100000000000001" customHeight="1" x14ac:dyDescent="0.25">
      <c r="B21" s="14"/>
      <c r="C21" s="33"/>
      <c r="D21" s="34"/>
      <c r="E21" s="35"/>
      <c r="F21" s="35"/>
      <c r="G21" s="36"/>
    </row>
    <row r="22" spans="2:7" ht="17.100000000000001" customHeight="1" x14ac:dyDescent="0.25">
      <c r="B22" s="14"/>
      <c r="C22" s="33"/>
      <c r="D22" s="34"/>
      <c r="E22" s="35"/>
      <c r="F22" s="35"/>
      <c r="G22" s="36"/>
    </row>
    <row r="23" spans="2:7" ht="17.100000000000001" customHeight="1" x14ac:dyDescent="0.25">
      <c r="B23" s="14"/>
      <c r="C23" s="33"/>
      <c r="D23" s="34"/>
      <c r="E23" s="35"/>
      <c r="F23" s="35"/>
      <c r="G23" s="36"/>
    </row>
    <row r="24" spans="2:7" ht="17.100000000000001" customHeight="1" x14ac:dyDescent="0.25">
      <c r="B24" s="14"/>
      <c r="C24" s="33"/>
      <c r="D24" s="34"/>
      <c r="E24" s="35"/>
      <c r="F24" s="35"/>
      <c r="G24" s="36"/>
    </row>
    <row r="25" spans="2:7" ht="17.100000000000001" customHeight="1" x14ac:dyDescent="0.25">
      <c r="B25" s="14"/>
      <c r="C25" s="33"/>
      <c r="D25" s="34"/>
      <c r="E25" s="35"/>
      <c r="F25" s="35"/>
      <c r="G25" s="36"/>
    </row>
    <row r="27" spans="2:7" ht="21" customHeight="1" x14ac:dyDescent="0.25">
      <c r="B27" s="56" t="s">
        <v>11</v>
      </c>
      <c r="C27" s="57"/>
      <c r="D27" s="57"/>
      <c r="E27" s="57"/>
      <c r="F27" s="57"/>
      <c r="G27" s="58"/>
    </row>
    <row r="28" spans="2:7" ht="29.1" customHeight="1" x14ac:dyDescent="0.25">
      <c r="B28" s="11"/>
      <c r="C28" s="20"/>
      <c r="D28" s="16" t="s">
        <v>2</v>
      </c>
      <c r="E28" s="17" t="s">
        <v>3</v>
      </c>
      <c r="F28" s="17" t="s">
        <v>4</v>
      </c>
      <c r="G28" s="18" t="s">
        <v>5</v>
      </c>
    </row>
    <row r="29" spans="2:7" ht="17.100000000000001" customHeight="1" x14ac:dyDescent="0.25">
      <c r="B29" s="12"/>
      <c r="C29" s="37" t="s">
        <v>7</v>
      </c>
      <c r="D29" s="50">
        <v>41</v>
      </c>
      <c r="E29" s="51">
        <v>68.333333333333329</v>
      </c>
      <c r="F29" s="51">
        <v>68.333333333333329</v>
      </c>
      <c r="G29" s="23">
        <f>F29</f>
        <v>68.333333333333329</v>
      </c>
    </row>
    <row r="30" spans="2:7" ht="17.100000000000001" customHeight="1" x14ac:dyDescent="0.25">
      <c r="B30" s="13"/>
      <c r="C30" s="37" t="s">
        <v>6</v>
      </c>
      <c r="D30" s="52">
        <v>19</v>
      </c>
      <c r="E30" s="53">
        <v>31.666666666666664</v>
      </c>
      <c r="F30" s="53">
        <v>31.666666666666664</v>
      </c>
      <c r="G30" s="26">
        <f>F30+G29</f>
        <v>100</v>
      </c>
    </row>
    <row r="31" spans="2:7" ht="17.100000000000001" customHeight="1" x14ac:dyDescent="0.25">
      <c r="B31" s="14"/>
      <c r="C31" s="15" t="s">
        <v>1</v>
      </c>
      <c r="D31" s="30">
        <v>60</v>
      </c>
      <c r="E31" s="31">
        <v>100</v>
      </c>
      <c r="F31" s="31">
        <v>100</v>
      </c>
      <c r="G31" s="8"/>
    </row>
    <row r="32" spans="2:7" ht="17.100000000000001" customHeight="1" x14ac:dyDescent="0.25">
      <c r="B32" s="14"/>
      <c r="C32" s="33"/>
      <c r="D32" s="34"/>
      <c r="E32" s="35"/>
      <c r="F32" s="35"/>
      <c r="G32" s="36"/>
    </row>
    <row r="33" spans="2:7" ht="17.100000000000001" customHeight="1" x14ac:dyDescent="0.25">
      <c r="B33" s="14"/>
      <c r="C33" s="33"/>
      <c r="D33" s="34"/>
      <c r="E33" s="35"/>
      <c r="F33" s="35"/>
      <c r="G33" s="36"/>
    </row>
    <row r="34" spans="2:7" ht="17.100000000000001" customHeight="1" x14ac:dyDescent="0.25">
      <c r="B34" s="14"/>
      <c r="C34" s="33"/>
      <c r="D34" s="34"/>
      <c r="E34" s="35"/>
      <c r="F34" s="35"/>
      <c r="G34" s="36"/>
    </row>
    <row r="35" spans="2:7" ht="17.100000000000001" customHeight="1" x14ac:dyDescent="0.25">
      <c r="B35" s="14"/>
      <c r="C35" s="33"/>
      <c r="D35" s="34"/>
      <c r="E35" s="35"/>
      <c r="F35" s="35"/>
      <c r="G35" s="36"/>
    </row>
    <row r="36" spans="2:7" ht="17.100000000000001" customHeight="1" x14ac:dyDescent="0.25">
      <c r="B36" s="14"/>
      <c r="C36" s="33"/>
      <c r="D36" s="34"/>
      <c r="E36" s="35"/>
      <c r="F36" s="35"/>
      <c r="G36" s="36"/>
    </row>
    <row r="37" spans="2:7" ht="17.100000000000001" customHeight="1" x14ac:dyDescent="0.25">
      <c r="B37" s="14"/>
      <c r="C37" s="33"/>
      <c r="D37" s="34"/>
      <c r="E37" s="35"/>
      <c r="F37" s="35"/>
      <c r="G37" s="36"/>
    </row>
    <row r="38" spans="2:7" ht="17.100000000000001" customHeight="1" x14ac:dyDescent="0.25">
      <c r="B38" s="14"/>
      <c r="C38" s="33"/>
      <c r="D38" s="34"/>
      <c r="E38" s="35"/>
      <c r="F38" s="35"/>
      <c r="G38" s="36"/>
    </row>
    <row r="39" spans="2:7" ht="17.100000000000001" customHeight="1" x14ac:dyDescent="0.25">
      <c r="B39" s="14"/>
      <c r="C39" s="33"/>
      <c r="D39" s="34"/>
      <c r="E39" s="35"/>
      <c r="F39" s="35"/>
      <c r="G39" s="36"/>
    </row>
    <row r="40" spans="2:7" ht="17.100000000000001" customHeight="1" x14ac:dyDescent="0.25">
      <c r="B40" s="14"/>
      <c r="C40" s="33"/>
      <c r="D40" s="34"/>
      <c r="E40" s="35"/>
      <c r="F40" s="35"/>
      <c r="G40" s="36"/>
    </row>
    <row r="41" spans="2:7" ht="17.100000000000001" customHeight="1" x14ac:dyDescent="0.25">
      <c r="B41" s="14"/>
      <c r="C41" s="33"/>
      <c r="D41" s="34"/>
      <c r="E41" s="35"/>
      <c r="F41" s="35"/>
      <c r="G41" s="36"/>
    </row>
    <row r="42" spans="2:7" ht="17.100000000000001" customHeight="1" x14ac:dyDescent="0.25">
      <c r="B42" s="14"/>
      <c r="C42" s="33"/>
      <c r="D42" s="34"/>
      <c r="E42" s="35"/>
      <c r="F42" s="35"/>
      <c r="G42" s="36"/>
    </row>
    <row r="43" spans="2:7" ht="17.100000000000001" customHeight="1" x14ac:dyDescent="0.25">
      <c r="B43" s="14"/>
      <c r="C43" s="33"/>
      <c r="D43" s="34"/>
      <c r="E43" s="35"/>
      <c r="F43" s="35"/>
      <c r="G43" s="36"/>
    </row>
    <row r="44" spans="2:7" ht="17.100000000000001" customHeight="1" x14ac:dyDescent="0.25">
      <c r="B44" s="14"/>
      <c r="C44" s="33"/>
      <c r="D44" s="34"/>
      <c r="E44" s="35"/>
      <c r="F44" s="35"/>
      <c r="G44" s="36"/>
    </row>
    <row r="46" spans="2:7" ht="21" customHeight="1" x14ac:dyDescent="0.25">
      <c r="B46" s="56" t="s">
        <v>13</v>
      </c>
      <c r="C46" s="57"/>
      <c r="D46" s="57"/>
      <c r="E46" s="57"/>
      <c r="F46" s="57"/>
      <c r="G46" s="58"/>
    </row>
    <row r="47" spans="2:7" ht="29.1" customHeight="1" x14ac:dyDescent="0.25">
      <c r="B47" s="11"/>
      <c r="C47" s="20"/>
      <c r="D47" s="16" t="s">
        <v>2</v>
      </c>
      <c r="E47" s="17" t="s">
        <v>3</v>
      </c>
      <c r="F47" s="17" t="s">
        <v>4</v>
      </c>
      <c r="G47" s="18" t="s">
        <v>5</v>
      </c>
    </row>
    <row r="48" spans="2:7" ht="17.100000000000001" customHeight="1" x14ac:dyDescent="0.25">
      <c r="B48" s="12"/>
      <c r="C48" s="19" t="s">
        <v>70</v>
      </c>
      <c r="D48" s="41">
        <v>3</v>
      </c>
      <c r="E48" s="42">
        <v>5</v>
      </c>
      <c r="F48" s="42">
        <v>5</v>
      </c>
      <c r="G48" s="23">
        <f>F48</f>
        <v>5</v>
      </c>
    </row>
    <row r="49" spans="2:7" ht="17.100000000000001" customHeight="1" x14ac:dyDescent="0.25">
      <c r="B49" s="13"/>
      <c r="C49" s="19" t="s">
        <v>71</v>
      </c>
      <c r="D49" s="44">
        <v>35</v>
      </c>
      <c r="E49" s="45">
        <v>58.333333333333336</v>
      </c>
      <c r="F49" s="45">
        <v>58.333333333333336</v>
      </c>
      <c r="G49" s="27">
        <f>F49+G48</f>
        <v>63.333333333333336</v>
      </c>
    </row>
    <row r="50" spans="2:7" ht="17.100000000000001" customHeight="1" x14ac:dyDescent="0.25">
      <c r="B50" s="14"/>
      <c r="C50" s="19" t="s">
        <v>72</v>
      </c>
      <c r="D50" s="44">
        <v>22</v>
      </c>
      <c r="E50" s="45">
        <v>36.666666666666664</v>
      </c>
      <c r="F50" s="45">
        <v>36.666666666666664</v>
      </c>
      <c r="G50" s="27">
        <f>F50+G49</f>
        <v>100</v>
      </c>
    </row>
    <row r="51" spans="2:7" ht="17.100000000000001" customHeight="1" x14ac:dyDescent="0.25">
      <c r="B51" s="14"/>
      <c r="C51" s="29" t="s">
        <v>1</v>
      </c>
      <c r="D51" s="30">
        <v>60</v>
      </c>
      <c r="E51" s="31">
        <v>100</v>
      </c>
      <c r="F51" s="31">
        <v>100</v>
      </c>
      <c r="G51" s="32"/>
    </row>
    <row r="52" spans="2:7" ht="17.100000000000001" customHeight="1" x14ac:dyDescent="0.25">
      <c r="B52" s="14"/>
      <c r="C52" s="33"/>
      <c r="D52" s="34"/>
      <c r="E52" s="35"/>
      <c r="F52" s="35"/>
      <c r="G52" s="36"/>
    </row>
    <row r="53" spans="2:7" ht="17.100000000000001" customHeight="1" x14ac:dyDescent="0.25">
      <c r="B53" s="14"/>
    </row>
    <row r="54" spans="2:7" ht="17.100000000000001" customHeight="1" x14ac:dyDescent="0.25">
      <c r="B54" s="14"/>
    </row>
    <row r="55" spans="2:7" ht="17.100000000000001" customHeight="1" x14ac:dyDescent="0.25">
      <c r="B55" s="14"/>
      <c r="C55" s="33"/>
      <c r="D55" s="34"/>
      <c r="E55" s="35"/>
      <c r="F55" s="35"/>
      <c r="G55" s="36"/>
    </row>
    <row r="56" spans="2:7" ht="17.100000000000001" customHeight="1" x14ac:dyDescent="0.25">
      <c r="B56" s="14"/>
      <c r="C56" s="33"/>
      <c r="D56" s="34"/>
      <c r="E56" s="35"/>
      <c r="F56" s="35"/>
      <c r="G56" s="36"/>
    </row>
    <row r="57" spans="2:7" ht="17.100000000000001" customHeight="1" x14ac:dyDescent="0.25">
      <c r="B57" s="14"/>
      <c r="C57" s="33"/>
      <c r="D57" s="34"/>
      <c r="E57" s="35"/>
      <c r="F57" s="35"/>
      <c r="G57" s="36"/>
    </row>
    <row r="58" spans="2:7" ht="17.100000000000001" customHeight="1" x14ac:dyDescent="0.25">
      <c r="B58" s="14"/>
      <c r="C58" s="33"/>
      <c r="D58" s="34"/>
      <c r="E58" s="35"/>
      <c r="F58" s="35"/>
      <c r="G58" s="36"/>
    </row>
    <row r="59" spans="2:7" ht="17.100000000000001" customHeight="1" x14ac:dyDescent="0.25">
      <c r="B59" s="14"/>
      <c r="C59" s="33"/>
      <c r="D59" s="34"/>
      <c r="E59" s="35"/>
      <c r="F59" s="35"/>
      <c r="G59" s="36"/>
    </row>
    <row r="60" spans="2:7" ht="17.100000000000001" customHeight="1" x14ac:dyDescent="0.25">
      <c r="B60" s="14"/>
      <c r="C60" s="33"/>
      <c r="D60" s="34"/>
      <c r="E60" s="35"/>
      <c r="F60" s="35"/>
      <c r="G60" s="36"/>
    </row>
    <row r="61" spans="2:7" ht="17.100000000000001" customHeight="1" x14ac:dyDescent="0.25">
      <c r="B61" s="14"/>
      <c r="C61" s="33"/>
      <c r="D61" s="34"/>
      <c r="E61" s="35"/>
      <c r="F61" s="35"/>
      <c r="G61" s="36"/>
    </row>
    <row r="62" spans="2:7" ht="17.100000000000001" customHeight="1" x14ac:dyDescent="0.25">
      <c r="B62" s="14"/>
      <c r="C62" s="33"/>
      <c r="D62" s="34"/>
      <c r="E62" s="35"/>
      <c r="F62" s="35"/>
      <c r="G62" s="36"/>
    </row>
    <row r="63" spans="2:7" ht="17.100000000000001" customHeight="1" x14ac:dyDescent="0.25">
      <c r="B63" s="14"/>
      <c r="C63" s="33"/>
      <c r="D63" s="34"/>
      <c r="E63" s="35"/>
      <c r="F63" s="35"/>
      <c r="G63" s="36"/>
    </row>
    <row r="65" spans="2:7" ht="21" customHeight="1" x14ac:dyDescent="0.25">
      <c r="B65" s="56" t="s">
        <v>14</v>
      </c>
      <c r="C65" s="57"/>
      <c r="D65" s="57"/>
      <c r="E65" s="57"/>
      <c r="F65" s="57"/>
      <c r="G65" s="58"/>
    </row>
    <row r="66" spans="2:7" ht="29.1" customHeight="1" x14ac:dyDescent="0.25">
      <c r="B66" s="11"/>
      <c r="C66" s="20"/>
      <c r="D66" s="16" t="s">
        <v>2</v>
      </c>
      <c r="E66" s="17" t="s">
        <v>3</v>
      </c>
      <c r="F66" s="17" t="s">
        <v>4</v>
      </c>
      <c r="G66" s="18" t="s">
        <v>5</v>
      </c>
    </row>
    <row r="67" spans="2:7" ht="17.100000000000001" customHeight="1" x14ac:dyDescent="0.25">
      <c r="B67" s="12"/>
      <c r="C67" s="37" t="s">
        <v>9</v>
      </c>
      <c r="D67" s="41">
        <v>57</v>
      </c>
      <c r="E67" s="42">
        <v>95</v>
      </c>
      <c r="F67" s="42">
        <v>95</v>
      </c>
      <c r="G67" s="23">
        <f>F67</f>
        <v>95</v>
      </c>
    </row>
    <row r="68" spans="2:7" ht="17.100000000000001" customHeight="1" x14ac:dyDescent="0.25">
      <c r="B68" s="13"/>
      <c r="C68" s="37" t="s">
        <v>10</v>
      </c>
      <c r="D68" s="4">
        <v>0</v>
      </c>
      <c r="E68" s="5">
        <v>0</v>
      </c>
      <c r="F68" s="5">
        <v>0</v>
      </c>
      <c r="G68" s="27">
        <f>F68+G67</f>
        <v>95</v>
      </c>
    </row>
    <row r="69" spans="2:7" ht="17.100000000000001" customHeight="1" x14ac:dyDescent="0.25">
      <c r="B69" s="13"/>
      <c r="C69" s="19" t="s">
        <v>40</v>
      </c>
      <c r="D69" s="44">
        <v>3</v>
      </c>
      <c r="E69" s="45">
        <v>5</v>
      </c>
      <c r="F69" s="45">
        <v>5</v>
      </c>
      <c r="G69" s="27">
        <f>F69+G68</f>
        <v>100</v>
      </c>
    </row>
    <row r="70" spans="2:7" ht="17.100000000000001" customHeight="1" x14ac:dyDescent="0.25">
      <c r="B70" s="14"/>
      <c r="C70" s="15" t="s">
        <v>1</v>
      </c>
      <c r="D70" s="2">
        <v>60</v>
      </c>
      <c r="E70" s="7">
        <v>100</v>
      </c>
      <c r="F70" s="7">
        <v>100</v>
      </c>
      <c r="G70" s="8"/>
    </row>
    <row r="71" spans="2:7" ht="17.100000000000001" customHeight="1" x14ac:dyDescent="0.25">
      <c r="B71" s="14"/>
      <c r="C71" s="33"/>
      <c r="D71" s="34"/>
      <c r="E71" s="35"/>
      <c r="F71" s="35"/>
      <c r="G71" s="36"/>
    </row>
    <row r="72" spans="2:7" ht="17.100000000000001" customHeight="1" x14ac:dyDescent="0.25">
      <c r="B72" s="14"/>
      <c r="C72" s="33"/>
      <c r="D72" s="34"/>
      <c r="E72" s="35"/>
      <c r="F72" s="35"/>
      <c r="G72" s="36"/>
    </row>
    <row r="73" spans="2:7" ht="17.100000000000001" customHeight="1" x14ac:dyDescent="0.25">
      <c r="B73" s="14"/>
      <c r="C73" s="33"/>
      <c r="D73" s="34"/>
      <c r="E73" s="35"/>
      <c r="F73" s="35"/>
      <c r="G73" s="36"/>
    </row>
    <row r="74" spans="2:7" ht="17.100000000000001" customHeight="1" x14ac:dyDescent="0.25">
      <c r="B74" s="14"/>
      <c r="C74" s="33"/>
      <c r="D74" s="34"/>
      <c r="E74" s="35"/>
      <c r="F74" s="35"/>
      <c r="G74" s="36"/>
    </row>
    <row r="75" spans="2:7" ht="17.100000000000001" customHeight="1" x14ac:dyDescent="0.25">
      <c r="B75" s="14"/>
      <c r="C75" s="33"/>
      <c r="D75" s="34"/>
      <c r="E75" s="35"/>
      <c r="F75" s="35"/>
      <c r="G75" s="36"/>
    </row>
    <row r="76" spans="2:7" ht="17.100000000000001" customHeight="1" x14ac:dyDescent="0.25">
      <c r="B76" s="14"/>
      <c r="C76" s="33"/>
      <c r="D76" s="34"/>
      <c r="E76" s="35"/>
      <c r="F76" s="35"/>
      <c r="G76" s="36"/>
    </row>
    <row r="77" spans="2:7" ht="17.100000000000001" customHeight="1" x14ac:dyDescent="0.25">
      <c r="B77" s="14"/>
      <c r="C77" s="33"/>
      <c r="D77" s="34"/>
      <c r="E77" s="35"/>
      <c r="F77" s="35"/>
      <c r="G77" s="36"/>
    </row>
    <row r="78" spans="2:7" ht="17.100000000000001" customHeight="1" x14ac:dyDescent="0.25">
      <c r="B78" s="14"/>
      <c r="C78" s="33"/>
      <c r="D78" s="34"/>
      <c r="E78" s="35"/>
      <c r="F78" s="35"/>
      <c r="G78" s="36"/>
    </row>
    <row r="79" spans="2:7" ht="17.100000000000001" customHeight="1" x14ac:dyDescent="0.25">
      <c r="B79" s="14"/>
      <c r="C79" s="33"/>
      <c r="D79" s="34"/>
      <c r="E79" s="35"/>
      <c r="F79" s="35"/>
      <c r="G79" s="36"/>
    </row>
    <row r="80" spans="2:7" ht="17.100000000000001" customHeight="1" x14ac:dyDescent="0.25">
      <c r="B80" s="14"/>
      <c r="C80" s="33"/>
      <c r="D80" s="34"/>
      <c r="E80" s="35"/>
      <c r="F80" s="35"/>
      <c r="G80" s="36"/>
    </row>
    <row r="81" spans="2:7" ht="17.100000000000001" customHeight="1" x14ac:dyDescent="0.25">
      <c r="B81" s="14"/>
      <c r="C81" s="33"/>
      <c r="D81" s="34"/>
      <c r="E81" s="35"/>
      <c r="F81" s="35"/>
      <c r="G81" s="36"/>
    </row>
    <row r="82" spans="2:7" ht="17.100000000000001" customHeight="1" x14ac:dyDescent="0.25">
      <c r="B82" s="14"/>
      <c r="C82" s="33"/>
      <c r="D82" s="34"/>
      <c r="E82" s="35"/>
      <c r="F82" s="35"/>
      <c r="G82" s="36"/>
    </row>
    <row r="83" spans="2:7" ht="17.100000000000001" customHeight="1" x14ac:dyDescent="0.25">
      <c r="B83" s="14"/>
      <c r="C83" s="33"/>
      <c r="D83" s="34"/>
      <c r="E83" s="35"/>
      <c r="F83" s="35"/>
      <c r="G83" s="36"/>
    </row>
    <row r="85" spans="2:7" ht="21" customHeight="1" x14ac:dyDescent="0.25">
      <c r="B85" s="56" t="s">
        <v>15</v>
      </c>
      <c r="C85" s="57"/>
      <c r="D85" s="57"/>
      <c r="E85" s="57"/>
      <c r="F85" s="57"/>
      <c r="G85" s="58"/>
    </row>
    <row r="86" spans="2:7" ht="29.1" customHeight="1" x14ac:dyDescent="0.25">
      <c r="B86" s="11"/>
      <c r="C86" s="20"/>
      <c r="D86" s="16" t="s">
        <v>2</v>
      </c>
      <c r="E86" s="17" t="s">
        <v>3</v>
      </c>
      <c r="F86" s="17" t="s">
        <v>4</v>
      </c>
      <c r="G86" s="18" t="s">
        <v>5</v>
      </c>
    </row>
    <row r="87" spans="2:7" ht="17.100000000000001" customHeight="1" x14ac:dyDescent="0.25">
      <c r="B87" s="12"/>
      <c r="C87" s="37" t="s">
        <v>9</v>
      </c>
      <c r="D87" s="41">
        <v>36</v>
      </c>
      <c r="E87" s="42">
        <v>60</v>
      </c>
      <c r="F87" s="42">
        <v>60</v>
      </c>
      <c r="G87" s="23">
        <f>F87</f>
        <v>60</v>
      </c>
    </row>
    <row r="88" spans="2:7" ht="18" customHeight="1" x14ac:dyDescent="0.25">
      <c r="B88" s="13"/>
      <c r="C88" s="37" t="s">
        <v>10</v>
      </c>
      <c r="D88" s="44">
        <v>16</v>
      </c>
      <c r="E88" s="45">
        <v>26.666666666666668</v>
      </c>
      <c r="F88" s="45">
        <v>26.666666666666668</v>
      </c>
      <c r="G88" s="27">
        <f>F88+G87</f>
        <v>86.666666666666671</v>
      </c>
    </row>
    <row r="89" spans="2:7" ht="17.100000000000001" customHeight="1" x14ac:dyDescent="0.25">
      <c r="B89" s="13"/>
      <c r="C89" s="19" t="s">
        <v>40</v>
      </c>
      <c r="D89" s="44">
        <v>8</v>
      </c>
      <c r="E89" s="45">
        <v>13.333333333333334</v>
      </c>
      <c r="F89" s="45">
        <v>13.333333333333334</v>
      </c>
      <c r="G89" s="27">
        <f t="shared" ref="G89" si="0">F89+G88</f>
        <v>100</v>
      </c>
    </row>
    <row r="90" spans="2:7" ht="17.100000000000001" customHeight="1" x14ac:dyDescent="0.25">
      <c r="B90" s="14"/>
      <c r="C90" s="15" t="s">
        <v>1</v>
      </c>
      <c r="D90" s="2">
        <v>60</v>
      </c>
      <c r="E90" s="7">
        <v>100</v>
      </c>
      <c r="F90" s="7">
        <v>100</v>
      </c>
      <c r="G90" s="8"/>
    </row>
    <row r="91" spans="2:7" ht="17.100000000000001" customHeight="1" x14ac:dyDescent="0.25">
      <c r="B91" s="14"/>
      <c r="C91" s="33"/>
      <c r="D91" s="34"/>
      <c r="E91" s="35"/>
      <c r="F91" s="35"/>
      <c r="G91" s="36"/>
    </row>
    <row r="92" spans="2:7" ht="17.100000000000001" customHeight="1" x14ac:dyDescent="0.25">
      <c r="B92" s="14"/>
      <c r="C92" s="33"/>
      <c r="D92" s="34"/>
      <c r="E92" s="35"/>
      <c r="F92" s="35"/>
      <c r="G92" s="36"/>
    </row>
    <row r="93" spans="2:7" ht="17.100000000000001" customHeight="1" x14ac:dyDescent="0.25">
      <c r="B93" s="14"/>
      <c r="C93" s="33"/>
      <c r="D93" s="34"/>
      <c r="E93" s="35"/>
      <c r="F93" s="35"/>
      <c r="G93" s="36"/>
    </row>
    <row r="94" spans="2:7" ht="17.100000000000001" customHeight="1" x14ac:dyDescent="0.25">
      <c r="B94" s="14"/>
      <c r="C94" s="33"/>
      <c r="D94" s="34"/>
      <c r="E94" s="35"/>
      <c r="F94" s="35"/>
      <c r="G94" s="36"/>
    </row>
    <row r="95" spans="2:7" ht="17.100000000000001" customHeight="1" x14ac:dyDescent="0.25">
      <c r="B95" s="14"/>
      <c r="C95" s="33"/>
      <c r="D95" s="34"/>
      <c r="E95" s="35"/>
      <c r="F95" s="35"/>
      <c r="G95" s="36"/>
    </row>
    <row r="96" spans="2:7" ht="17.100000000000001" customHeight="1" x14ac:dyDescent="0.25">
      <c r="B96" s="14"/>
      <c r="C96" s="33"/>
      <c r="D96" s="34"/>
      <c r="E96" s="35"/>
      <c r="F96" s="35"/>
      <c r="G96" s="36"/>
    </row>
    <row r="97" spans="2:7" ht="17.100000000000001" customHeight="1" x14ac:dyDescent="0.25">
      <c r="B97" s="14"/>
      <c r="C97" s="33"/>
      <c r="D97" s="34"/>
      <c r="E97" s="35"/>
      <c r="F97" s="35"/>
      <c r="G97" s="36"/>
    </row>
    <row r="98" spans="2:7" ht="17.100000000000001" customHeight="1" x14ac:dyDescent="0.25">
      <c r="B98" s="14"/>
      <c r="C98" s="33"/>
      <c r="D98" s="34"/>
      <c r="E98" s="35"/>
      <c r="F98" s="35"/>
      <c r="G98" s="36"/>
    </row>
    <row r="99" spans="2:7" ht="17.100000000000001" customHeight="1" x14ac:dyDescent="0.25">
      <c r="B99" s="14"/>
      <c r="C99" s="33"/>
      <c r="D99" s="34"/>
      <c r="E99" s="35"/>
      <c r="F99" s="35"/>
      <c r="G99" s="36"/>
    </row>
    <row r="100" spans="2:7" ht="17.100000000000001" customHeight="1" x14ac:dyDescent="0.25">
      <c r="B100" s="14"/>
      <c r="C100" s="33"/>
      <c r="D100" s="34"/>
      <c r="E100" s="35"/>
      <c r="F100" s="35"/>
      <c r="G100" s="36"/>
    </row>
    <row r="101" spans="2:7" ht="17.100000000000001" customHeight="1" x14ac:dyDescent="0.25">
      <c r="B101" s="14"/>
      <c r="C101" s="33"/>
      <c r="D101" s="34"/>
      <c r="E101" s="35"/>
      <c r="F101" s="35"/>
      <c r="G101" s="36"/>
    </row>
    <row r="102" spans="2:7" ht="17.100000000000001" customHeight="1" x14ac:dyDescent="0.25">
      <c r="B102" s="14"/>
      <c r="C102" s="33"/>
      <c r="D102" s="34"/>
      <c r="E102" s="35"/>
      <c r="F102" s="35"/>
      <c r="G102" s="36"/>
    </row>
    <row r="103" spans="2:7" ht="17.100000000000001" customHeight="1" x14ac:dyDescent="0.25">
      <c r="B103" s="14"/>
      <c r="C103" s="33"/>
      <c r="D103" s="34"/>
      <c r="E103" s="35"/>
      <c r="F103" s="35"/>
      <c r="G103" s="36"/>
    </row>
    <row r="105" spans="2:7" ht="21" customHeight="1" x14ac:dyDescent="0.25">
      <c r="B105" s="56" t="s">
        <v>16</v>
      </c>
      <c r="C105" s="57"/>
      <c r="D105" s="57"/>
      <c r="E105" s="57"/>
      <c r="F105" s="57"/>
      <c r="G105" s="58"/>
    </row>
    <row r="106" spans="2:7" ht="29.1" customHeight="1" x14ac:dyDescent="0.25">
      <c r="B106" s="11"/>
      <c r="C106" s="20"/>
      <c r="D106" s="16" t="s">
        <v>2</v>
      </c>
      <c r="E106" s="17" t="s">
        <v>3</v>
      </c>
      <c r="F106" s="17" t="s">
        <v>4</v>
      </c>
      <c r="G106" s="18" t="s">
        <v>5</v>
      </c>
    </row>
    <row r="107" spans="2:7" ht="17.100000000000001" customHeight="1" x14ac:dyDescent="0.25">
      <c r="B107" s="12"/>
      <c r="C107" s="37" t="s">
        <v>65</v>
      </c>
      <c r="D107" s="1">
        <v>20</v>
      </c>
      <c r="E107" s="39">
        <f>D107/88*100</f>
        <v>22.727272727272727</v>
      </c>
      <c r="F107" s="39">
        <f>E107</f>
        <v>22.727272727272727</v>
      </c>
      <c r="G107" s="3">
        <f>F107</f>
        <v>22.727272727272727</v>
      </c>
    </row>
    <row r="108" spans="2:7" ht="17.100000000000001" customHeight="1" x14ac:dyDescent="0.25">
      <c r="B108" s="13"/>
      <c r="C108" s="37" t="s">
        <v>66</v>
      </c>
      <c r="D108" s="38">
        <v>26</v>
      </c>
      <c r="E108" s="25">
        <f t="shared" ref="E108:E111" si="1">D108/88*100</f>
        <v>29.545454545454547</v>
      </c>
      <c r="F108" s="25">
        <f t="shared" ref="F108:F111" si="2">E108</f>
        <v>29.545454545454547</v>
      </c>
      <c r="G108" s="28">
        <f>F108+G107</f>
        <v>52.272727272727273</v>
      </c>
    </row>
    <row r="109" spans="2:7" ht="17.100000000000001" customHeight="1" x14ac:dyDescent="0.25">
      <c r="B109" s="13"/>
      <c r="C109" s="37" t="s">
        <v>67</v>
      </c>
      <c r="D109" s="38">
        <v>28</v>
      </c>
      <c r="E109" s="25">
        <f t="shared" si="1"/>
        <v>31.818181818181817</v>
      </c>
      <c r="F109" s="25">
        <f t="shared" si="2"/>
        <v>31.818181818181817</v>
      </c>
      <c r="G109" s="28">
        <f t="shared" ref="G109:G111" si="3">F109+G108</f>
        <v>84.090909090909093</v>
      </c>
    </row>
    <row r="110" spans="2:7" ht="17.100000000000001" customHeight="1" x14ac:dyDescent="0.25">
      <c r="B110" s="13"/>
      <c r="C110" s="19" t="s">
        <v>68</v>
      </c>
      <c r="D110" s="38">
        <v>9</v>
      </c>
      <c r="E110" s="25">
        <f t="shared" si="1"/>
        <v>10.227272727272728</v>
      </c>
      <c r="F110" s="25">
        <f t="shared" si="2"/>
        <v>10.227272727272728</v>
      </c>
      <c r="G110" s="28">
        <f t="shared" si="3"/>
        <v>94.318181818181827</v>
      </c>
    </row>
    <row r="111" spans="2:7" ht="17.100000000000001" customHeight="1" x14ac:dyDescent="0.25">
      <c r="B111" s="13"/>
      <c r="C111" s="19" t="s">
        <v>69</v>
      </c>
      <c r="D111" s="4">
        <v>5</v>
      </c>
      <c r="E111" s="40">
        <f t="shared" si="1"/>
        <v>5.6818181818181817</v>
      </c>
      <c r="F111" s="40">
        <f t="shared" si="2"/>
        <v>5.6818181818181817</v>
      </c>
      <c r="G111" s="6">
        <f t="shared" si="3"/>
        <v>100.00000000000001</v>
      </c>
    </row>
    <row r="112" spans="2:7" ht="17.100000000000001" customHeight="1" x14ac:dyDescent="0.25">
      <c r="B112" s="14"/>
      <c r="C112" s="15" t="s">
        <v>1</v>
      </c>
      <c r="D112" s="2">
        <f>SUM(D107:D111)</f>
        <v>88</v>
      </c>
      <c r="E112" s="7">
        <v>100</v>
      </c>
      <c r="F112" s="7">
        <v>100</v>
      </c>
      <c r="G112" s="8"/>
    </row>
    <row r="113" spans="2:7" ht="17.100000000000001" customHeight="1" x14ac:dyDescent="0.25">
      <c r="B113" s="14"/>
      <c r="C113" s="33"/>
      <c r="D113" s="34"/>
      <c r="E113" s="35"/>
      <c r="F113" s="35"/>
      <c r="G113" s="36"/>
    </row>
    <row r="114" spans="2:7" ht="17.100000000000001" customHeight="1" x14ac:dyDescent="0.25">
      <c r="B114" s="14"/>
      <c r="C114" s="33"/>
      <c r="D114" s="34"/>
      <c r="E114" s="35"/>
      <c r="F114" s="35"/>
      <c r="G114" s="36"/>
    </row>
    <row r="115" spans="2:7" ht="17.100000000000001" customHeight="1" x14ac:dyDescent="0.25">
      <c r="B115" s="14"/>
    </row>
    <row r="116" spans="2:7" ht="17.100000000000001" customHeight="1" x14ac:dyDescent="0.25">
      <c r="B116" s="14"/>
      <c r="C116" s="33"/>
      <c r="D116" s="34"/>
      <c r="E116" s="35"/>
      <c r="F116" s="35"/>
      <c r="G116" s="36"/>
    </row>
    <row r="117" spans="2:7" ht="17.100000000000001" customHeight="1" x14ac:dyDescent="0.25">
      <c r="B117" s="14"/>
      <c r="C117" s="33"/>
      <c r="D117" s="34"/>
      <c r="E117" s="35"/>
      <c r="F117" s="35"/>
      <c r="G117" s="36"/>
    </row>
    <row r="118" spans="2:7" ht="17.100000000000001" customHeight="1" x14ac:dyDescent="0.25">
      <c r="B118" s="14"/>
      <c r="C118" s="33"/>
      <c r="D118" s="34"/>
      <c r="E118" s="35"/>
      <c r="F118" s="35"/>
      <c r="G118" s="36"/>
    </row>
    <row r="119" spans="2:7" ht="17.100000000000001" customHeight="1" x14ac:dyDescent="0.25">
      <c r="B119" s="14"/>
      <c r="C119" s="33"/>
      <c r="D119" s="34"/>
      <c r="E119" s="35"/>
      <c r="F119" s="35"/>
      <c r="G119" s="36"/>
    </row>
    <row r="120" spans="2:7" ht="17.100000000000001" customHeight="1" x14ac:dyDescent="0.25">
      <c r="B120" s="14"/>
      <c r="C120" s="33"/>
      <c r="D120" s="34"/>
      <c r="E120" s="35"/>
      <c r="F120" s="35"/>
      <c r="G120" s="36"/>
    </row>
    <row r="121" spans="2:7" ht="17.100000000000001" customHeight="1" x14ac:dyDescent="0.25">
      <c r="B121" s="14"/>
      <c r="C121" s="33"/>
      <c r="D121" s="34"/>
      <c r="E121" s="35"/>
      <c r="F121" s="35"/>
      <c r="G121" s="36"/>
    </row>
    <row r="122" spans="2:7" ht="17.100000000000001" customHeight="1" x14ac:dyDescent="0.25">
      <c r="B122" s="14"/>
      <c r="C122" s="33"/>
      <c r="D122" s="34"/>
      <c r="E122" s="35"/>
      <c r="F122" s="35"/>
      <c r="G122" s="36"/>
    </row>
    <row r="123" spans="2:7" ht="17.100000000000001" customHeight="1" x14ac:dyDescent="0.25">
      <c r="B123" s="14"/>
      <c r="C123" s="33"/>
      <c r="D123" s="34"/>
      <c r="E123" s="35"/>
      <c r="F123" s="35"/>
      <c r="G123" s="36"/>
    </row>
    <row r="124" spans="2:7" ht="17.100000000000001" customHeight="1" x14ac:dyDescent="0.25">
      <c r="B124" s="14"/>
      <c r="C124" s="33"/>
      <c r="D124" s="34"/>
      <c r="E124" s="35"/>
      <c r="F124" s="35"/>
      <c r="G124" s="36"/>
    </row>
    <row r="125" spans="2:7" ht="17.100000000000001" customHeight="1" x14ac:dyDescent="0.25">
      <c r="B125" s="14"/>
      <c r="C125" s="33"/>
      <c r="D125" s="34"/>
      <c r="E125" s="35"/>
      <c r="F125" s="35"/>
      <c r="G125" s="36"/>
    </row>
    <row r="127" spans="2:7" ht="21" customHeight="1" x14ac:dyDescent="0.25">
      <c r="B127" s="56" t="s">
        <v>17</v>
      </c>
      <c r="C127" s="57"/>
      <c r="D127" s="57"/>
      <c r="E127" s="57"/>
      <c r="F127" s="57"/>
      <c r="G127" s="58"/>
    </row>
    <row r="128" spans="2:7" ht="29.1" customHeight="1" x14ac:dyDescent="0.25">
      <c r="B128" s="11"/>
      <c r="C128" s="20"/>
      <c r="D128" s="16" t="s">
        <v>2</v>
      </c>
      <c r="E128" s="17" t="s">
        <v>3</v>
      </c>
      <c r="F128" s="17" t="s">
        <v>4</v>
      </c>
      <c r="G128" s="18" t="s">
        <v>5</v>
      </c>
    </row>
    <row r="129" spans="2:7" ht="17.100000000000001" customHeight="1" x14ac:dyDescent="0.25">
      <c r="B129" s="12"/>
      <c r="C129" s="19" t="s">
        <v>62</v>
      </c>
      <c r="D129" s="44">
        <v>18</v>
      </c>
      <c r="E129" s="45">
        <v>30</v>
      </c>
      <c r="F129" s="45">
        <v>30</v>
      </c>
      <c r="G129" s="3">
        <f>F129</f>
        <v>30</v>
      </c>
    </row>
    <row r="130" spans="2:7" ht="17.100000000000001" customHeight="1" x14ac:dyDescent="0.25">
      <c r="B130" s="13"/>
      <c r="C130" s="19" t="s">
        <v>63</v>
      </c>
      <c r="D130" s="41">
        <v>6</v>
      </c>
      <c r="E130" s="42">
        <v>10</v>
      </c>
      <c r="F130" s="42">
        <v>10</v>
      </c>
      <c r="G130" s="28">
        <f>F130+G129</f>
        <v>40</v>
      </c>
    </row>
    <row r="131" spans="2:7" ht="17.100000000000001" customHeight="1" x14ac:dyDescent="0.25">
      <c r="B131" s="14"/>
      <c r="C131" s="19" t="s">
        <v>64</v>
      </c>
      <c r="D131" s="44">
        <v>36</v>
      </c>
      <c r="E131" s="45">
        <v>60</v>
      </c>
      <c r="F131" s="45">
        <v>60</v>
      </c>
      <c r="G131" s="28">
        <f t="shared" ref="G131" si="4">F131+G130</f>
        <v>100</v>
      </c>
    </row>
    <row r="132" spans="2:7" ht="17.100000000000001" customHeight="1" x14ac:dyDescent="0.25">
      <c r="B132" s="14"/>
      <c r="C132" s="15" t="s">
        <v>1</v>
      </c>
      <c r="D132" s="2">
        <v>60</v>
      </c>
      <c r="E132" s="7">
        <v>100</v>
      </c>
      <c r="F132" s="7">
        <v>100</v>
      </c>
      <c r="G132" s="8"/>
    </row>
    <row r="133" spans="2:7" ht="17.100000000000001" customHeight="1" x14ac:dyDescent="0.25">
      <c r="B133" s="14"/>
      <c r="C133" s="33"/>
      <c r="D133" s="34"/>
      <c r="E133" s="35"/>
      <c r="F133" s="35"/>
      <c r="G133" s="36"/>
    </row>
    <row r="134" spans="2:7" ht="17.100000000000001" customHeight="1" x14ac:dyDescent="0.25">
      <c r="B134" s="14"/>
      <c r="C134" s="33"/>
      <c r="D134" s="34"/>
      <c r="E134" s="35"/>
      <c r="F134" s="35"/>
      <c r="G134" s="36"/>
    </row>
    <row r="135" spans="2:7" ht="17.100000000000001" customHeight="1" x14ac:dyDescent="0.25">
      <c r="B135" s="14"/>
      <c r="C135" s="33"/>
      <c r="D135" s="34"/>
      <c r="E135" s="35"/>
      <c r="F135" s="35"/>
      <c r="G135" s="36"/>
    </row>
    <row r="136" spans="2:7" ht="17.100000000000001" customHeight="1" x14ac:dyDescent="0.25">
      <c r="B136" s="14"/>
      <c r="C136" s="33"/>
      <c r="D136" s="34"/>
      <c r="E136" s="35"/>
      <c r="F136" s="35"/>
      <c r="G136" s="36"/>
    </row>
    <row r="137" spans="2:7" ht="17.100000000000001" customHeight="1" x14ac:dyDescent="0.25">
      <c r="B137" s="14"/>
      <c r="C137" s="33"/>
      <c r="D137" s="34"/>
      <c r="E137" s="35"/>
      <c r="F137" s="35"/>
      <c r="G137" s="36"/>
    </row>
    <row r="138" spans="2:7" ht="17.100000000000001" customHeight="1" x14ac:dyDescent="0.25">
      <c r="B138" s="14"/>
      <c r="C138" s="33"/>
      <c r="D138" s="34"/>
      <c r="E138" s="35"/>
      <c r="F138" s="35"/>
      <c r="G138" s="36"/>
    </row>
    <row r="139" spans="2:7" ht="17.100000000000001" customHeight="1" x14ac:dyDescent="0.25">
      <c r="B139" s="14"/>
      <c r="C139" s="33"/>
      <c r="D139" s="34"/>
      <c r="E139" s="35"/>
      <c r="F139" s="35"/>
      <c r="G139" s="36"/>
    </row>
    <row r="140" spans="2:7" ht="17.100000000000001" customHeight="1" x14ac:dyDescent="0.25">
      <c r="B140" s="14"/>
      <c r="C140" s="33"/>
      <c r="D140" s="34"/>
      <c r="E140" s="35"/>
      <c r="F140" s="35"/>
      <c r="G140" s="36"/>
    </row>
    <row r="141" spans="2:7" ht="17.100000000000001" customHeight="1" x14ac:dyDescent="0.25">
      <c r="B141" s="14"/>
      <c r="C141" s="33"/>
      <c r="D141" s="34"/>
      <c r="E141" s="35"/>
      <c r="F141" s="35"/>
      <c r="G141" s="36"/>
    </row>
    <row r="142" spans="2:7" ht="17.100000000000001" customHeight="1" x14ac:dyDescent="0.25">
      <c r="B142" s="14"/>
      <c r="C142" s="33"/>
      <c r="D142" s="34"/>
      <c r="E142" s="35"/>
      <c r="F142" s="35"/>
      <c r="G142" s="36"/>
    </row>
    <row r="143" spans="2:7" ht="17.100000000000001" customHeight="1" x14ac:dyDescent="0.25">
      <c r="B143" s="14"/>
      <c r="C143" s="33"/>
      <c r="D143" s="34"/>
      <c r="E143" s="35"/>
      <c r="F143" s="35"/>
      <c r="G143" s="36"/>
    </row>
    <row r="144" spans="2:7" ht="17.100000000000001" customHeight="1" x14ac:dyDescent="0.25">
      <c r="B144" s="14"/>
      <c r="C144" s="33"/>
      <c r="D144" s="34"/>
      <c r="E144" s="35"/>
      <c r="F144" s="35"/>
      <c r="G144" s="36"/>
    </row>
    <row r="146" spans="2:7" ht="36" customHeight="1" x14ac:dyDescent="0.25">
      <c r="B146" s="56" t="s">
        <v>18</v>
      </c>
      <c r="C146" s="57"/>
      <c r="D146" s="57"/>
      <c r="E146" s="57"/>
      <c r="F146" s="57"/>
      <c r="G146" s="58"/>
    </row>
    <row r="147" spans="2:7" ht="29.1" customHeight="1" x14ac:dyDescent="0.25">
      <c r="B147" s="11"/>
      <c r="C147" s="20"/>
      <c r="D147" s="16" t="s">
        <v>2</v>
      </c>
      <c r="E147" s="17" t="s">
        <v>3</v>
      </c>
      <c r="F147" s="17" t="s">
        <v>4</v>
      </c>
      <c r="G147" s="18" t="s">
        <v>5</v>
      </c>
    </row>
    <row r="148" spans="2:7" ht="17.100000000000001" customHeight="1" x14ac:dyDescent="0.25">
      <c r="B148" s="12"/>
      <c r="C148" s="54" t="s">
        <v>55</v>
      </c>
      <c r="D148" s="24">
        <v>33</v>
      </c>
      <c r="E148" s="39">
        <f t="shared" ref="E148:E154" si="5">D148/132*100</f>
        <v>25</v>
      </c>
      <c r="F148" s="39">
        <f>E148</f>
        <v>25</v>
      </c>
      <c r="G148" s="3">
        <f>F148</f>
        <v>25</v>
      </c>
    </row>
    <row r="149" spans="2:7" ht="17.100000000000001" customHeight="1" x14ac:dyDescent="0.25">
      <c r="B149" s="13"/>
      <c r="C149" s="55" t="s">
        <v>56</v>
      </c>
      <c r="D149" s="4">
        <v>2</v>
      </c>
      <c r="E149" s="25">
        <f t="shared" si="5"/>
        <v>1.5151515151515151</v>
      </c>
      <c r="F149" s="25">
        <f t="shared" ref="F149:F154" si="6">E149</f>
        <v>1.5151515151515151</v>
      </c>
      <c r="G149" s="28">
        <f>F149+G148</f>
        <v>26.515151515151516</v>
      </c>
    </row>
    <row r="150" spans="2:7" ht="19.5" customHeight="1" x14ac:dyDescent="0.25">
      <c r="B150" s="13"/>
      <c r="C150" s="55" t="s">
        <v>57</v>
      </c>
      <c r="D150" s="22">
        <v>27</v>
      </c>
      <c r="E150" s="25">
        <f t="shared" si="5"/>
        <v>20.454545454545457</v>
      </c>
      <c r="F150" s="25">
        <f t="shared" si="6"/>
        <v>20.454545454545457</v>
      </c>
      <c r="G150" s="28">
        <f t="shared" ref="G150:G151" si="7">F150+G149</f>
        <v>46.969696969696969</v>
      </c>
    </row>
    <row r="151" spans="2:7" ht="17.100000000000001" customHeight="1" x14ac:dyDescent="0.25">
      <c r="B151" s="14"/>
      <c r="C151" s="55" t="s">
        <v>58</v>
      </c>
      <c r="D151" s="24">
        <v>29</v>
      </c>
      <c r="E151" s="25">
        <f t="shared" si="5"/>
        <v>21.969696969696969</v>
      </c>
      <c r="F151" s="25">
        <f t="shared" si="6"/>
        <v>21.969696969696969</v>
      </c>
      <c r="G151" s="28">
        <f t="shared" si="7"/>
        <v>68.939393939393938</v>
      </c>
    </row>
    <row r="152" spans="2:7" ht="17.100000000000001" customHeight="1" x14ac:dyDescent="0.25">
      <c r="B152" s="14"/>
      <c r="C152" s="54" t="s">
        <v>59</v>
      </c>
      <c r="D152" s="4">
        <v>2</v>
      </c>
      <c r="E152" s="25">
        <f t="shared" si="5"/>
        <v>1.5151515151515151</v>
      </c>
      <c r="F152" s="25">
        <f t="shared" si="6"/>
        <v>1.5151515151515151</v>
      </c>
      <c r="G152" s="28">
        <f t="shared" ref="G152:G154" si="8">F152+G151</f>
        <v>70.454545454545453</v>
      </c>
    </row>
    <row r="153" spans="2:7" ht="17.100000000000001" customHeight="1" x14ac:dyDescent="0.25">
      <c r="B153" s="14"/>
      <c r="C153" s="55" t="s">
        <v>60</v>
      </c>
      <c r="D153" s="22">
        <v>23</v>
      </c>
      <c r="E153" s="25">
        <f t="shared" si="5"/>
        <v>17.424242424242426</v>
      </c>
      <c r="F153" s="25">
        <f t="shared" si="6"/>
        <v>17.424242424242426</v>
      </c>
      <c r="G153" s="28">
        <f t="shared" si="8"/>
        <v>87.878787878787875</v>
      </c>
    </row>
    <row r="154" spans="2:7" ht="17.100000000000001" customHeight="1" x14ac:dyDescent="0.25">
      <c r="B154" s="14"/>
      <c r="C154" s="54" t="s">
        <v>61</v>
      </c>
      <c r="D154" s="22">
        <v>16</v>
      </c>
      <c r="E154" s="25">
        <f t="shared" si="5"/>
        <v>12.121212121212121</v>
      </c>
      <c r="F154" s="25">
        <f t="shared" si="6"/>
        <v>12.121212121212121</v>
      </c>
      <c r="G154" s="28">
        <f t="shared" si="8"/>
        <v>100</v>
      </c>
    </row>
    <row r="155" spans="2:7" ht="17.100000000000001" customHeight="1" x14ac:dyDescent="0.25">
      <c r="B155" s="14"/>
      <c r="C155" s="29" t="s">
        <v>1</v>
      </c>
      <c r="D155" s="30">
        <f>SUM(D148:D154)</f>
        <v>132</v>
      </c>
      <c r="E155" s="31">
        <f>SUM(E148:E154)</f>
        <v>100</v>
      </c>
      <c r="F155" s="31">
        <f>SUM(F148:F154)</f>
        <v>100</v>
      </c>
      <c r="G155" s="8"/>
    </row>
    <row r="156" spans="2:7" ht="17.100000000000001" customHeight="1" x14ac:dyDescent="0.25">
      <c r="B156" s="14"/>
      <c r="C156" s="33"/>
      <c r="G156" s="36"/>
    </row>
    <row r="157" spans="2:7" ht="17.100000000000001" customHeight="1" x14ac:dyDescent="0.25">
      <c r="B157" s="14"/>
      <c r="C157" s="33"/>
      <c r="G157" s="36"/>
    </row>
    <row r="158" spans="2:7" ht="17.100000000000001" customHeight="1" x14ac:dyDescent="0.25">
      <c r="B158" s="14"/>
      <c r="C158" s="33"/>
      <c r="G158" s="36"/>
    </row>
    <row r="159" spans="2:7" ht="17.100000000000001" customHeight="1" x14ac:dyDescent="0.25">
      <c r="B159" s="14"/>
      <c r="C159" s="33"/>
      <c r="D159" s="34"/>
      <c r="E159" s="35"/>
      <c r="F159" s="35"/>
      <c r="G159" s="36"/>
    </row>
    <row r="160" spans="2:7" ht="17.100000000000001" customHeight="1" x14ac:dyDescent="0.25">
      <c r="B160" s="14"/>
      <c r="C160" s="33"/>
      <c r="D160" s="34"/>
      <c r="E160" s="35"/>
      <c r="F160" s="35"/>
      <c r="G160" s="36"/>
    </row>
    <row r="161" spans="2:7" ht="17.100000000000001" customHeight="1" x14ac:dyDescent="0.25">
      <c r="B161" s="14"/>
      <c r="C161" s="33"/>
      <c r="D161" s="34"/>
      <c r="E161" s="35"/>
      <c r="F161" s="35"/>
      <c r="G161" s="36"/>
    </row>
    <row r="162" spans="2:7" ht="17.100000000000001" customHeight="1" x14ac:dyDescent="0.25">
      <c r="B162" s="14"/>
      <c r="C162" s="33"/>
      <c r="D162" s="34"/>
      <c r="E162" s="35"/>
      <c r="F162" s="35"/>
      <c r="G162" s="36"/>
    </row>
    <row r="163" spans="2:7" ht="17.100000000000001" customHeight="1" x14ac:dyDescent="0.25">
      <c r="B163" s="14"/>
      <c r="C163" s="33"/>
      <c r="D163" s="34"/>
      <c r="E163" s="35"/>
      <c r="F163" s="35"/>
      <c r="G163" s="36"/>
    </row>
    <row r="164" spans="2:7" ht="17.100000000000001" customHeight="1" x14ac:dyDescent="0.25">
      <c r="B164" s="56" t="s">
        <v>19</v>
      </c>
      <c r="C164" s="57"/>
      <c r="D164" s="57"/>
      <c r="E164" s="57"/>
      <c r="F164" s="57"/>
      <c r="G164" s="58"/>
    </row>
    <row r="165" spans="2:7" ht="17.100000000000001" customHeight="1" x14ac:dyDescent="0.25">
      <c r="B165" s="14"/>
      <c r="C165" s="33"/>
      <c r="D165" s="34"/>
      <c r="E165" s="35"/>
      <c r="F165" s="35"/>
      <c r="G165" s="36"/>
    </row>
    <row r="166" spans="2:7" ht="34.5" customHeight="1" x14ac:dyDescent="0.25">
      <c r="B166" s="14"/>
      <c r="C166" s="20"/>
      <c r="D166" s="16" t="s">
        <v>2</v>
      </c>
      <c r="E166" s="17" t="s">
        <v>3</v>
      </c>
      <c r="F166" s="17" t="s">
        <v>4</v>
      </c>
      <c r="G166" s="18" t="s">
        <v>5</v>
      </c>
    </row>
    <row r="167" spans="2:7" ht="17.100000000000001" customHeight="1" x14ac:dyDescent="0.25">
      <c r="B167" s="14"/>
      <c r="C167" s="19" t="s">
        <v>52</v>
      </c>
      <c r="D167" s="4">
        <v>48</v>
      </c>
      <c r="E167" s="25">
        <f>D167/72*100</f>
        <v>66.666666666666657</v>
      </c>
      <c r="F167" s="39">
        <f>E167</f>
        <v>66.666666666666657</v>
      </c>
      <c r="G167" s="3">
        <f>F167</f>
        <v>66.666666666666657</v>
      </c>
    </row>
    <row r="168" spans="2:7" ht="17.100000000000001" customHeight="1" x14ac:dyDescent="0.25">
      <c r="B168" s="14"/>
      <c r="C168" s="19" t="s">
        <v>53</v>
      </c>
      <c r="D168" s="24">
        <v>4</v>
      </c>
      <c r="E168" s="25">
        <f>D168/72*100</f>
        <v>5.5555555555555554</v>
      </c>
      <c r="F168" s="25">
        <f t="shared" ref="F168:F171" si="9">E168</f>
        <v>5.5555555555555554</v>
      </c>
      <c r="G168" s="28">
        <f>F168+G167</f>
        <v>72.222222222222214</v>
      </c>
    </row>
    <row r="169" spans="2:7" ht="17.100000000000001" customHeight="1" x14ac:dyDescent="0.25">
      <c r="B169" s="14"/>
      <c r="C169" s="19" t="s">
        <v>54</v>
      </c>
      <c r="D169" s="22">
        <v>15</v>
      </c>
      <c r="E169" s="25">
        <f>D169/72*100</f>
        <v>20.833333333333336</v>
      </c>
      <c r="F169" s="25">
        <f t="shared" si="9"/>
        <v>20.833333333333336</v>
      </c>
      <c r="G169" s="28">
        <f t="shared" ref="G169" si="10">F169+G168</f>
        <v>93.055555555555543</v>
      </c>
    </row>
    <row r="170" spans="2:7" ht="17.100000000000001" customHeight="1" x14ac:dyDescent="0.25">
      <c r="B170" s="14"/>
      <c r="C170" s="19" t="s">
        <v>8</v>
      </c>
      <c r="D170" s="22">
        <v>5</v>
      </c>
      <c r="E170" s="25">
        <f>D170/72*100</f>
        <v>6.9444444444444446</v>
      </c>
      <c r="F170" s="25">
        <f t="shared" si="9"/>
        <v>6.9444444444444446</v>
      </c>
      <c r="G170" s="28">
        <f t="shared" ref="G170" si="11">F170+G169</f>
        <v>99.999999999999986</v>
      </c>
    </row>
    <row r="171" spans="2:7" ht="17.100000000000001" customHeight="1" x14ac:dyDescent="0.25">
      <c r="B171" s="14"/>
      <c r="C171" s="29" t="s">
        <v>1</v>
      </c>
      <c r="D171" s="30">
        <f>SUM(D167:D170)</f>
        <v>72</v>
      </c>
      <c r="E171" s="31">
        <f>SUM(E167:E170)</f>
        <v>99.999999999999986</v>
      </c>
      <c r="F171" s="31">
        <f t="shared" si="9"/>
        <v>99.999999999999986</v>
      </c>
      <c r="G171" s="8"/>
    </row>
    <row r="172" spans="2:7" ht="17.100000000000001" customHeight="1" x14ac:dyDescent="0.25">
      <c r="B172" s="14"/>
      <c r="C172" s="33"/>
      <c r="D172" s="34"/>
      <c r="E172" s="35"/>
      <c r="F172" s="35"/>
      <c r="G172" s="36"/>
    </row>
    <row r="173" spans="2:7" ht="17.100000000000001" customHeight="1" x14ac:dyDescent="0.25">
      <c r="B173" s="14"/>
      <c r="C173" s="33"/>
      <c r="D173" s="34"/>
      <c r="E173" s="35"/>
      <c r="F173" s="35"/>
      <c r="G173" s="36"/>
    </row>
    <row r="174" spans="2:7" ht="17.100000000000001" customHeight="1" x14ac:dyDescent="0.25">
      <c r="B174" s="14"/>
      <c r="C174" s="33"/>
      <c r="D174" s="34"/>
      <c r="E174" s="35"/>
      <c r="F174" s="35"/>
      <c r="G174" s="36"/>
    </row>
    <row r="175" spans="2:7" ht="17.100000000000001" customHeight="1" x14ac:dyDescent="0.25">
      <c r="B175" s="14"/>
      <c r="C175" s="33"/>
      <c r="D175" s="34"/>
      <c r="E175" s="35"/>
      <c r="F175" s="35"/>
      <c r="G175" s="36"/>
    </row>
    <row r="176" spans="2:7" ht="17.100000000000001" customHeight="1" x14ac:dyDescent="0.25">
      <c r="B176" s="14"/>
      <c r="C176" s="33"/>
      <c r="D176" s="34"/>
      <c r="E176" s="35"/>
      <c r="F176" s="35"/>
      <c r="G176" s="36"/>
    </row>
    <row r="177" spans="2:7" ht="17.100000000000001" customHeight="1" x14ac:dyDescent="0.25">
      <c r="B177" s="14"/>
      <c r="C177" s="33"/>
      <c r="D177" s="34"/>
      <c r="E177" s="35"/>
      <c r="F177" s="35"/>
      <c r="G177" s="36"/>
    </row>
    <row r="178" spans="2:7" ht="17.100000000000001" customHeight="1" x14ac:dyDescent="0.25">
      <c r="B178" s="14"/>
      <c r="C178" s="33"/>
      <c r="D178" s="34"/>
      <c r="E178" s="35"/>
      <c r="F178" s="35"/>
      <c r="G178" s="36"/>
    </row>
    <row r="179" spans="2:7" ht="17.100000000000001" customHeight="1" x14ac:dyDescent="0.25">
      <c r="B179" s="59" t="s">
        <v>20</v>
      </c>
      <c r="C179" s="59"/>
      <c r="D179" s="59"/>
      <c r="E179" s="59"/>
      <c r="F179" s="59"/>
      <c r="G179" s="59"/>
    </row>
    <row r="180" spans="2:7" ht="17.100000000000001" customHeight="1" x14ac:dyDescent="0.25">
      <c r="B180" s="14"/>
      <c r="C180" s="33"/>
      <c r="D180" s="34"/>
      <c r="E180" s="35"/>
      <c r="F180" s="35"/>
      <c r="G180" s="36"/>
    </row>
    <row r="181" spans="2:7" ht="17.100000000000001" customHeight="1" x14ac:dyDescent="0.25">
      <c r="B181" s="14"/>
      <c r="C181" s="33"/>
      <c r="D181" s="34"/>
      <c r="E181" s="35"/>
      <c r="F181" s="35"/>
      <c r="G181" s="36"/>
    </row>
    <row r="182" spans="2:7" ht="17.100000000000001" customHeight="1" x14ac:dyDescent="0.25">
      <c r="B182" s="14"/>
      <c r="C182" s="20"/>
      <c r="D182" s="16" t="s">
        <v>2</v>
      </c>
      <c r="E182" s="17" t="s">
        <v>3</v>
      </c>
      <c r="F182" s="17" t="s">
        <v>4</v>
      </c>
      <c r="G182" s="18" t="s">
        <v>5</v>
      </c>
    </row>
    <row r="183" spans="2:7" ht="17.100000000000001" customHeight="1" x14ac:dyDescent="0.25">
      <c r="B183" s="14"/>
      <c r="C183" s="37" t="s">
        <v>9</v>
      </c>
      <c r="D183" s="41">
        <v>58</v>
      </c>
      <c r="E183" s="42">
        <v>96.666666666666671</v>
      </c>
      <c r="F183" s="42">
        <v>96.666666666666671</v>
      </c>
      <c r="G183" s="6">
        <f>F183</f>
        <v>96.666666666666671</v>
      </c>
    </row>
    <row r="184" spans="2:7" ht="17.100000000000001" customHeight="1" x14ac:dyDescent="0.25">
      <c r="B184" s="14"/>
      <c r="C184" s="37" t="s">
        <v>10</v>
      </c>
      <c r="D184" s="44">
        <v>2</v>
      </c>
      <c r="E184" s="45">
        <v>3.3333333333333335</v>
      </c>
      <c r="F184" s="45">
        <v>3.3333333333333335</v>
      </c>
      <c r="G184" s="28">
        <f>F184+G183</f>
        <v>100</v>
      </c>
    </row>
    <row r="185" spans="2:7" ht="17.100000000000001" customHeight="1" x14ac:dyDescent="0.25">
      <c r="B185" s="14"/>
      <c r="C185" s="29" t="s">
        <v>1</v>
      </c>
      <c r="D185" s="30">
        <f>SUM(D183:D184)</f>
        <v>60</v>
      </c>
      <c r="E185" s="31">
        <f>SUM(E183:E184)</f>
        <v>100</v>
      </c>
      <c r="F185" s="31">
        <f>SUM(F183:F184)</f>
        <v>100</v>
      </c>
      <c r="G185" s="8"/>
    </row>
    <row r="186" spans="2:7" ht="17.100000000000001" customHeight="1" x14ac:dyDescent="0.25">
      <c r="B186" s="14"/>
      <c r="C186" s="33"/>
      <c r="D186" s="34"/>
      <c r="E186" s="35"/>
      <c r="F186" s="35"/>
      <c r="G186" s="36"/>
    </row>
    <row r="187" spans="2:7" ht="17.100000000000001" customHeight="1" x14ac:dyDescent="0.25">
      <c r="B187" s="14"/>
      <c r="C187" s="33"/>
      <c r="D187" s="34"/>
      <c r="E187" s="35"/>
      <c r="F187" s="35"/>
      <c r="G187" s="36"/>
    </row>
    <row r="188" spans="2:7" ht="17.100000000000001" customHeight="1" x14ac:dyDescent="0.25">
      <c r="B188" s="14"/>
      <c r="C188" s="33"/>
      <c r="D188" s="34"/>
      <c r="E188" s="35"/>
      <c r="F188" s="35"/>
      <c r="G188" s="36"/>
    </row>
    <row r="189" spans="2:7" ht="17.100000000000001" customHeight="1" x14ac:dyDescent="0.25">
      <c r="B189" s="14"/>
      <c r="C189" s="33"/>
      <c r="D189" s="34"/>
      <c r="E189" s="35"/>
      <c r="F189" s="35"/>
      <c r="G189" s="36"/>
    </row>
    <row r="190" spans="2:7" ht="17.100000000000001" customHeight="1" x14ac:dyDescent="0.25">
      <c r="B190" s="14"/>
      <c r="C190" s="33"/>
      <c r="D190" s="34"/>
      <c r="E190" s="35"/>
      <c r="F190" s="35"/>
      <c r="G190" s="36"/>
    </row>
    <row r="191" spans="2:7" ht="17.100000000000001" customHeight="1" x14ac:dyDescent="0.25">
      <c r="B191" s="14"/>
      <c r="C191" s="33"/>
      <c r="D191" s="34"/>
      <c r="E191" s="35"/>
      <c r="F191" s="35"/>
      <c r="G191" s="36"/>
    </row>
    <row r="192" spans="2:7" ht="17.100000000000001" customHeight="1" x14ac:dyDescent="0.25">
      <c r="B192" s="14"/>
      <c r="C192" s="33"/>
      <c r="D192" s="34"/>
      <c r="E192" s="35"/>
      <c r="F192" s="35"/>
      <c r="G192" s="36"/>
    </row>
    <row r="193" spans="2:7" ht="17.100000000000001" customHeight="1" x14ac:dyDescent="0.25">
      <c r="B193" s="14"/>
      <c r="C193" s="33"/>
      <c r="D193" s="34"/>
      <c r="E193" s="35"/>
      <c r="F193" s="35"/>
      <c r="G193" s="36"/>
    </row>
    <row r="194" spans="2:7" ht="17.100000000000001" customHeight="1" x14ac:dyDescent="0.25">
      <c r="B194" s="14"/>
      <c r="C194" s="33"/>
      <c r="D194" s="34"/>
      <c r="E194" s="35"/>
      <c r="F194" s="35"/>
      <c r="G194" s="36"/>
    </row>
    <row r="195" spans="2:7" ht="17.100000000000001" customHeight="1" x14ac:dyDescent="0.25">
      <c r="B195" s="14"/>
      <c r="C195" s="33"/>
      <c r="D195" s="34"/>
      <c r="E195" s="35"/>
      <c r="F195" s="35"/>
      <c r="G195" s="36"/>
    </row>
    <row r="197" spans="2:7" ht="36" customHeight="1" x14ac:dyDescent="0.25">
      <c r="B197" s="56" t="s">
        <v>21</v>
      </c>
      <c r="C197" s="57"/>
      <c r="D197" s="57"/>
      <c r="E197" s="57"/>
      <c r="F197" s="57"/>
      <c r="G197" s="58"/>
    </row>
    <row r="198" spans="2:7" ht="29.1" customHeight="1" x14ac:dyDescent="0.25">
      <c r="B198" s="11"/>
      <c r="C198" s="20"/>
      <c r="D198" s="16" t="s">
        <v>2</v>
      </c>
      <c r="E198" s="17" t="s">
        <v>3</v>
      </c>
      <c r="F198" s="17" t="s">
        <v>4</v>
      </c>
      <c r="G198" s="18" t="s">
        <v>5</v>
      </c>
    </row>
    <row r="199" spans="2:7" ht="17.100000000000001" customHeight="1" x14ac:dyDescent="0.25">
      <c r="B199" s="12"/>
      <c r="C199" s="37" t="s">
        <v>47</v>
      </c>
      <c r="D199" s="24">
        <v>23</v>
      </c>
      <c r="E199" s="25">
        <f>D199/154*100</f>
        <v>14.935064935064934</v>
      </c>
      <c r="F199" s="39">
        <f>E199</f>
        <v>14.935064935064934</v>
      </c>
      <c r="G199" s="3">
        <f>F199</f>
        <v>14.935064935064934</v>
      </c>
    </row>
    <row r="200" spans="2:7" ht="17.100000000000001" customHeight="1" x14ac:dyDescent="0.25">
      <c r="B200" s="13"/>
      <c r="C200" s="37" t="s">
        <v>48</v>
      </c>
      <c r="D200" s="4">
        <v>9</v>
      </c>
      <c r="E200" s="25">
        <f>D200/154*100</f>
        <v>5.8441558441558437</v>
      </c>
      <c r="F200" s="25">
        <f t="shared" ref="F200:F203" si="12">E200</f>
        <v>5.8441558441558437</v>
      </c>
      <c r="G200" s="28">
        <f>F200+G199</f>
        <v>20.779220779220779</v>
      </c>
    </row>
    <row r="201" spans="2:7" ht="20.25" customHeight="1" x14ac:dyDescent="0.25">
      <c r="B201" s="13"/>
      <c r="C201" s="37" t="s">
        <v>49</v>
      </c>
      <c r="D201" s="24">
        <v>68</v>
      </c>
      <c r="E201" s="25">
        <f t="shared" ref="E201:E203" si="13">D201/154*100</f>
        <v>44.155844155844157</v>
      </c>
      <c r="F201" s="25">
        <f t="shared" si="12"/>
        <v>44.155844155844157</v>
      </c>
      <c r="G201" s="28">
        <f t="shared" ref="G201:G202" si="14">F201+G200</f>
        <v>64.935064935064929</v>
      </c>
    </row>
    <row r="202" spans="2:7" ht="17.100000000000001" customHeight="1" x14ac:dyDescent="0.25">
      <c r="B202" s="14"/>
      <c r="C202" s="37" t="s">
        <v>50</v>
      </c>
      <c r="D202" s="4">
        <v>35</v>
      </c>
      <c r="E202" s="25">
        <f t="shared" si="13"/>
        <v>22.727272727272727</v>
      </c>
      <c r="F202" s="25">
        <f t="shared" si="12"/>
        <v>22.727272727272727</v>
      </c>
      <c r="G202" s="28">
        <f t="shared" si="14"/>
        <v>87.662337662337649</v>
      </c>
    </row>
    <row r="203" spans="2:7" ht="17.100000000000001" customHeight="1" x14ac:dyDescent="0.25">
      <c r="B203" s="14"/>
      <c r="C203" s="19" t="s">
        <v>51</v>
      </c>
      <c r="D203" s="22">
        <v>19</v>
      </c>
      <c r="E203" s="25">
        <f t="shared" si="13"/>
        <v>12.337662337662337</v>
      </c>
      <c r="F203" s="25">
        <f t="shared" si="12"/>
        <v>12.337662337662337</v>
      </c>
      <c r="G203" s="28">
        <f t="shared" ref="G203" si="15">F203+G202</f>
        <v>99.999999999999986</v>
      </c>
    </row>
    <row r="204" spans="2:7" ht="17.100000000000001" customHeight="1" x14ac:dyDescent="0.25">
      <c r="B204" s="14"/>
      <c r="C204" s="29" t="s">
        <v>1</v>
      </c>
      <c r="D204" s="30">
        <f>SUM(D199:D203)</f>
        <v>154</v>
      </c>
      <c r="E204" s="31">
        <v>100</v>
      </c>
      <c r="F204" s="31">
        <v>100</v>
      </c>
      <c r="G204" s="8"/>
    </row>
    <row r="205" spans="2:7" ht="17.100000000000001" customHeight="1" x14ac:dyDescent="0.25">
      <c r="B205" s="14"/>
      <c r="C205" s="33"/>
      <c r="D205" s="34"/>
      <c r="E205" s="35"/>
      <c r="F205" s="35"/>
      <c r="G205" s="36"/>
    </row>
    <row r="206" spans="2:7" ht="17.100000000000001" customHeight="1" x14ac:dyDescent="0.25">
      <c r="B206" s="14"/>
      <c r="C206" s="33"/>
      <c r="D206" s="34"/>
      <c r="E206" s="35"/>
      <c r="F206" s="35"/>
      <c r="G206" s="36"/>
    </row>
    <row r="207" spans="2:7" ht="17.100000000000001" customHeight="1" x14ac:dyDescent="0.25">
      <c r="B207" s="14"/>
      <c r="C207" s="33"/>
      <c r="D207" s="34"/>
      <c r="E207" s="35"/>
      <c r="F207" s="35"/>
      <c r="G207" s="36"/>
    </row>
    <row r="208" spans="2:7" ht="17.100000000000001" customHeight="1" x14ac:dyDescent="0.25">
      <c r="B208" s="14"/>
      <c r="C208" s="33"/>
    </row>
    <row r="209" spans="2:7" ht="17.100000000000001" customHeight="1" x14ac:dyDescent="0.25">
      <c r="B209" s="14"/>
      <c r="C209" s="33"/>
    </row>
    <row r="210" spans="2:7" ht="17.100000000000001" customHeight="1" x14ac:dyDescent="0.25">
      <c r="B210" s="14"/>
      <c r="C210" s="33"/>
    </row>
    <row r="211" spans="2:7" ht="17.100000000000001" customHeight="1" x14ac:dyDescent="0.25">
      <c r="B211" s="14"/>
      <c r="C211" s="33"/>
      <c r="D211" s="34"/>
      <c r="E211" s="35"/>
      <c r="F211" s="35"/>
      <c r="G211" s="36"/>
    </row>
    <row r="212" spans="2:7" ht="17.100000000000001" customHeight="1" x14ac:dyDescent="0.25">
      <c r="B212" s="14"/>
      <c r="C212" s="33"/>
      <c r="D212" s="34"/>
      <c r="E212" s="35"/>
      <c r="F212" s="35"/>
      <c r="G212" s="36"/>
    </row>
    <row r="213" spans="2:7" ht="17.100000000000001" customHeight="1" x14ac:dyDescent="0.25">
      <c r="B213" s="14"/>
      <c r="C213" s="33"/>
      <c r="D213" s="34"/>
      <c r="E213" s="35"/>
      <c r="F213" s="35"/>
      <c r="G213" s="36"/>
    </row>
    <row r="214" spans="2:7" ht="17.100000000000001" customHeight="1" x14ac:dyDescent="0.25">
      <c r="B214" s="14"/>
      <c r="C214" s="33"/>
      <c r="D214" s="34"/>
      <c r="E214" s="35"/>
      <c r="F214" s="35"/>
      <c r="G214" s="36"/>
    </row>
    <row r="215" spans="2:7" ht="17.100000000000001" customHeight="1" x14ac:dyDescent="0.25">
      <c r="B215" s="14"/>
      <c r="C215" s="33"/>
      <c r="D215" s="34"/>
      <c r="E215" s="35"/>
      <c r="F215" s="35"/>
      <c r="G215" s="36"/>
    </row>
    <row r="217" spans="2:7" ht="36" customHeight="1" x14ac:dyDescent="0.25">
      <c r="B217" s="56" t="s">
        <v>22</v>
      </c>
      <c r="C217" s="57"/>
      <c r="D217" s="57"/>
      <c r="E217" s="57"/>
      <c r="F217" s="57"/>
      <c r="G217" s="58"/>
    </row>
    <row r="218" spans="2:7" ht="29.1" customHeight="1" x14ac:dyDescent="0.25">
      <c r="B218" s="11"/>
      <c r="C218" s="20"/>
      <c r="D218" s="16" t="s">
        <v>2</v>
      </c>
      <c r="E218" s="17" t="s">
        <v>3</v>
      </c>
      <c r="F218" s="17" t="s">
        <v>4</v>
      </c>
      <c r="G218" s="18" t="s">
        <v>5</v>
      </c>
    </row>
    <row r="219" spans="2:7" ht="17.100000000000001" customHeight="1" x14ac:dyDescent="0.25">
      <c r="B219" s="12"/>
      <c r="C219" s="54" t="s">
        <v>41</v>
      </c>
      <c r="D219" s="4">
        <v>9</v>
      </c>
      <c r="E219" s="39">
        <f>D219/113*100</f>
        <v>7.9646017699115044</v>
      </c>
      <c r="F219" s="39">
        <f>E219</f>
        <v>7.9646017699115044</v>
      </c>
      <c r="G219" s="3">
        <f>F219</f>
        <v>7.9646017699115044</v>
      </c>
    </row>
    <row r="220" spans="2:7" ht="17.100000000000001" customHeight="1" x14ac:dyDescent="0.25">
      <c r="B220" s="13"/>
      <c r="C220" s="54" t="s">
        <v>42</v>
      </c>
      <c r="D220" s="22">
        <v>18</v>
      </c>
      <c r="E220" s="25">
        <f>D220/113*100</f>
        <v>15.929203539823009</v>
      </c>
      <c r="F220" s="25">
        <f t="shared" ref="F220:F224" si="16">E220</f>
        <v>15.929203539823009</v>
      </c>
      <c r="G220" s="28">
        <f>F220+G219</f>
        <v>23.893805309734514</v>
      </c>
    </row>
    <row r="221" spans="2:7" ht="17.100000000000001" customHeight="1" x14ac:dyDescent="0.25">
      <c r="B221" s="13"/>
      <c r="C221" s="54" t="s">
        <v>43</v>
      </c>
      <c r="D221" s="24">
        <v>26</v>
      </c>
      <c r="E221" s="25">
        <f t="shared" ref="E221:E224" si="17">D221/113*100</f>
        <v>23.008849557522122</v>
      </c>
      <c r="F221" s="25">
        <f t="shared" si="16"/>
        <v>23.008849557522122</v>
      </c>
      <c r="G221" s="28">
        <f t="shared" ref="G221:G223" si="18">F221+G220</f>
        <v>46.902654867256636</v>
      </c>
    </row>
    <row r="222" spans="2:7" ht="17.100000000000001" customHeight="1" x14ac:dyDescent="0.25">
      <c r="B222" s="14"/>
      <c r="C222" s="55" t="s">
        <v>44</v>
      </c>
      <c r="D222" s="4">
        <v>2</v>
      </c>
      <c r="E222" s="25">
        <f t="shared" si="17"/>
        <v>1.7699115044247788</v>
      </c>
      <c r="F222" s="25">
        <f t="shared" si="16"/>
        <v>1.7699115044247788</v>
      </c>
      <c r="G222" s="28">
        <f t="shared" si="18"/>
        <v>48.672566371681413</v>
      </c>
    </row>
    <row r="223" spans="2:7" ht="17.100000000000001" customHeight="1" x14ac:dyDescent="0.25">
      <c r="B223" s="14"/>
      <c r="C223" s="55" t="s">
        <v>45</v>
      </c>
      <c r="D223" s="22">
        <v>15</v>
      </c>
      <c r="E223" s="25">
        <f t="shared" si="17"/>
        <v>13.274336283185843</v>
      </c>
      <c r="F223" s="25">
        <f t="shared" si="16"/>
        <v>13.274336283185843</v>
      </c>
      <c r="G223" s="28">
        <f t="shared" si="18"/>
        <v>61.946902654867259</v>
      </c>
    </row>
    <row r="224" spans="2:7" ht="17.100000000000001" customHeight="1" x14ac:dyDescent="0.25">
      <c r="B224" s="14"/>
      <c r="C224" s="54" t="s">
        <v>46</v>
      </c>
      <c r="D224" s="24">
        <v>43</v>
      </c>
      <c r="E224" s="25">
        <f t="shared" si="17"/>
        <v>38.053097345132741</v>
      </c>
      <c r="F224" s="25">
        <f t="shared" si="16"/>
        <v>38.053097345132741</v>
      </c>
      <c r="G224" s="28">
        <f t="shared" ref="G224" si="19">F224+G223</f>
        <v>100</v>
      </c>
    </row>
    <row r="225" spans="2:7" ht="17.100000000000001" customHeight="1" x14ac:dyDescent="0.25">
      <c r="B225" s="14"/>
      <c r="C225" s="29" t="s">
        <v>1</v>
      </c>
      <c r="D225" s="30">
        <f>SUM(D219:D224)</f>
        <v>113</v>
      </c>
      <c r="E225" s="31">
        <f>SUM(E219:E224)</f>
        <v>100</v>
      </c>
      <c r="F225" s="31">
        <f>SUM(F219:F224)</f>
        <v>100</v>
      </c>
      <c r="G225" s="8"/>
    </row>
    <row r="226" spans="2:7" ht="17.100000000000001" customHeight="1" x14ac:dyDescent="0.25">
      <c r="B226" s="14"/>
      <c r="C226" s="33"/>
      <c r="D226" s="34"/>
      <c r="E226" s="35"/>
      <c r="F226" s="35"/>
      <c r="G226" s="36"/>
    </row>
    <row r="227" spans="2:7" ht="17.100000000000001" customHeight="1" x14ac:dyDescent="0.25">
      <c r="B227" s="14"/>
      <c r="C227" s="33"/>
      <c r="D227" s="34"/>
      <c r="E227" s="35"/>
      <c r="F227" s="35"/>
      <c r="G227" s="36"/>
    </row>
    <row r="228" spans="2:7" ht="17.100000000000001" customHeight="1" x14ac:dyDescent="0.25">
      <c r="B228" s="14"/>
      <c r="C228" s="33"/>
      <c r="D228" s="34"/>
      <c r="E228" s="35"/>
      <c r="F228" s="35"/>
      <c r="G228" s="36"/>
    </row>
    <row r="229" spans="2:7" ht="17.100000000000001" customHeight="1" x14ac:dyDescent="0.25">
      <c r="B229" s="14"/>
      <c r="C229" s="33"/>
      <c r="D229" s="34"/>
      <c r="E229" s="35"/>
      <c r="F229" s="35"/>
      <c r="G229" s="36"/>
    </row>
    <row r="230" spans="2:7" ht="17.100000000000001" customHeight="1" x14ac:dyDescent="0.25">
      <c r="B230" s="14"/>
      <c r="C230" s="33"/>
      <c r="D230" s="34"/>
      <c r="E230" s="35"/>
      <c r="F230" s="35"/>
      <c r="G230" s="36"/>
    </row>
    <row r="231" spans="2:7" ht="17.100000000000001" customHeight="1" x14ac:dyDescent="0.25">
      <c r="B231" s="14"/>
      <c r="C231" s="33"/>
      <c r="D231" s="34"/>
      <c r="E231" s="35"/>
      <c r="F231" s="35"/>
      <c r="G231" s="36"/>
    </row>
    <row r="232" spans="2:7" ht="17.100000000000001" customHeight="1" x14ac:dyDescent="0.25">
      <c r="B232" s="14"/>
      <c r="C232" s="33"/>
      <c r="D232" s="34"/>
      <c r="E232" s="35"/>
      <c r="F232" s="35"/>
      <c r="G232" s="36"/>
    </row>
    <row r="233" spans="2:7" ht="17.100000000000001" customHeight="1" x14ac:dyDescent="0.25">
      <c r="B233" s="14"/>
      <c r="C233" s="33"/>
      <c r="D233" s="34"/>
      <c r="E233" s="35"/>
      <c r="F233" s="35"/>
      <c r="G233" s="36"/>
    </row>
    <row r="234" spans="2:7" ht="17.100000000000001" customHeight="1" x14ac:dyDescent="0.25">
      <c r="B234" s="14"/>
      <c r="C234" s="33"/>
      <c r="D234" s="34"/>
      <c r="E234" s="35"/>
      <c r="F234" s="35"/>
      <c r="G234" s="36"/>
    </row>
    <row r="235" spans="2:7" ht="17.100000000000001" customHeight="1" x14ac:dyDescent="0.25">
      <c r="B235" s="14"/>
      <c r="C235" s="33"/>
      <c r="D235" s="34"/>
      <c r="E235" s="35"/>
      <c r="F235" s="35"/>
      <c r="G235" s="36"/>
    </row>
    <row r="237" spans="2:7" ht="36" customHeight="1" x14ac:dyDescent="0.25">
      <c r="B237" s="56" t="s">
        <v>24</v>
      </c>
      <c r="C237" s="57"/>
      <c r="D237" s="57"/>
      <c r="E237" s="57"/>
      <c r="F237" s="57"/>
      <c r="G237" s="58"/>
    </row>
    <row r="238" spans="2:7" ht="29.1" customHeight="1" x14ac:dyDescent="0.25">
      <c r="B238" s="11"/>
      <c r="C238" s="20"/>
      <c r="D238" s="16" t="s">
        <v>2</v>
      </c>
      <c r="E238" s="17" t="s">
        <v>3</v>
      </c>
      <c r="F238" s="17" t="s">
        <v>4</v>
      </c>
      <c r="G238" s="18" t="s">
        <v>5</v>
      </c>
    </row>
    <row r="239" spans="2:7" ht="17.100000000000001" customHeight="1" x14ac:dyDescent="0.25">
      <c r="B239" s="12"/>
      <c r="C239" s="37" t="s">
        <v>9</v>
      </c>
      <c r="D239" s="41">
        <v>1</v>
      </c>
      <c r="E239" s="42">
        <v>1.6666666666666667</v>
      </c>
      <c r="F239" s="42">
        <v>1.6666666666666667</v>
      </c>
      <c r="G239" s="28">
        <f>F239</f>
        <v>1.6666666666666667</v>
      </c>
    </row>
    <row r="240" spans="2:7" ht="17.100000000000001" customHeight="1" x14ac:dyDescent="0.25">
      <c r="B240" s="13"/>
      <c r="C240" s="37" t="s">
        <v>10</v>
      </c>
      <c r="D240" s="44">
        <v>26</v>
      </c>
      <c r="E240" s="45">
        <v>43.333333333333336</v>
      </c>
      <c r="F240" s="45">
        <v>43.333333333333336</v>
      </c>
      <c r="G240" s="6">
        <f>F240+G239</f>
        <v>45</v>
      </c>
    </row>
    <row r="241" spans="2:7" ht="21" customHeight="1" x14ac:dyDescent="0.25">
      <c r="B241" s="13"/>
      <c r="C241" s="19" t="s">
        <v>40</v>
      </c>
      <c r="D241" s="44">
        <v>33</v>
      </c>
      <c r="E241" s="45">
        <v>55.000000000000007</v>
      </c>
      <c r="F241" s="45">
        <v>55.000000000000007</v>
      </c>
      <c r="G241" s="6">
        <f>F241+G240</f>
        <v>100</v>
      </c>
    </row>
    <row r="242" spans="2:7" ht="17.100000000000001" customHeight="1" x14ac:dyDescent="0.25">
      <c r="B242" s="14"/>
      <c r="C242" s="29" t="s">
        <v>1</v>
      </c>
      <c r="D242" s="30">
        <v>60</v>
      </c>
      <c r="E242" s="31">
        <v>100</v>
      </c>
      <c r="F242" s="31">
        <v>100</v>
      </c>
      <c r="G242" s="8"/>
    </row>
    <row r="243" spans="2:7" ht="17.100000000000001" customHeight="1" x14ac:dyDescent="0.25">
      <c r="B243" s="14"/>
      <c r="C243" s="33"/>
      <c r="D243" s="34"/>
      <c r="E243" s="35"/>
      <c r="F243" s="35"/>
      <c r="G243" s="36"/>
    </row>
    <row r="244" spans="2:7" ht="17.100000000000001" customHeight="1" x14ac:dyDescent="0.25">
      <c r="B244" s="14"/>
      <c r="C244" s="33"/>
      <c r="D244" s="34"/>
      <c r="E244" s="35"/>
      <c r="F244" s="35"/>
      <c r="G244" s="36"/>
    </row>
    <row r="245" spans="2:7" ht="17.100000000000001" customHeight="1" x14ac:dyDescent="0.25">
      <c r="B245" s="14"/>
      <c r="C245" s="33"/>
    </row>
    <row r="246" spans="2:7" ht="17.100000000000001" customHeight="1" x14ac:dyDescent="0.25">
      <c r="B246" s="14"/>
      <c r="C246" s="33"/>
    </row>
    <row r="247" spans="2:7" ht="17.100000000000001" customHeight="1" x14ac:dyDescent="0.25">
      <c r="B247" s="14"/>
      <c r="C247" s="33"/>
    </row>
    <row r="248" spans="2:7" ht="17.100000000000001" customHeight="1" x14ac:dyDescent="0.25">
      <c r="B248" s="14"/>
      <c r="C248" s="33"/>
      <c r="D248" s="34"/>
      <c r="E248" s="35"/>
      <c r="F248" s="35"/>
      <c r="G248" s="36"/>
    </row>
    <row r="249" spans="2:7" ht="17.100000000000001" customHeight="1" x14ac:dyDescent="0.25">
      <c r="B249" s="14"/>
      <c r="C249" s="33"/>
      <c r="D249" s="34"/>
      <c r="E249" s="35"/>
      <c r="F249" s="35"/>
      <c r="G249" s="36"/>
    </row>
    <row r="250" spans="2:7" ht="17.100000000000001" customHeight="1" x14ac:dyDescent="0.25">
      <c r="B250" s="14"/>
      <c r="C250" s="33"/>
      <c r="D250" s="34"/>
      <c r="E250" s="35"/>
      <c r="F250" s="35"/>
      <c r="G250" s="36"/>
    </row>
    <row r="251" spans="2:7" ht="17.100000000000001" customHeight="1" x14ac:dyDescent="0.25">
      <c r="B251" s="14"/>
      <c r="C251" s="33"/>
      <c r="D251" s="34"/>
      <c r="E251" s="35"/>
      <c r="F251" s="35"/>
      <c r="G251" s="36"/>
    </row>
    <row r="252" spans="2:7" ht="17.100000000000001" customHeight="1" x14ac:dyDescent="0.25">
      <c r="B252" s="14"/>
      <c r="C252" s="33"/>
      <c r="D252" s="34"/>
      <c r="E252" s="35"/>
      <c r="F252" s="35"/>
      <c r="G252" s="36"/>
    </row>
    <row r="253" spans="2:7" ht="17.100000000000001" customHeight="1" x14ac:dyDescent="0.25">
      <c r="B253" s="14"/>
      <c r="C253" s="33"/>
      <c r="D253" s="34"/>
      <c r="E253" s="35"/>
      <c r="F253" s="35"/>
      <c r="G253" s="36"/>
    </row>
    <row r="254" spans="2:7" ht="17.100000000000001" customHeight="1" x14ac:dyDescent="0.25">
      <c r="B254" s="14"/>
      <c r="C254" s="33"/>
      <c r="D254" s="34"/>
      <c r="E254" s="35"/>
      <c r="F254" s="35"/>
      <c r="G254" s="36"/>
    </row>
    <row r="255" spans="2:7" ht="17.100000000000001" customHeight="1" x14ac:dyDescent="0.25">
      <c r="B255" s="14"/>
      <c r="C255" s="33"/>
      <c r="D255" s="34"/>
      <c r="E255" s="35"/>
      <c r="F255" s="35"/>
      <c r="G255" s="36"/>
    </row>
    <row r="257" spans="2:7" ht="54.95" customHeight="1" x14ac:dyDescent="0.25">
      <c r="B257" s="56" t="s">
        <v>25</v>
      </c>
      <c r="C257" s="57"/>
      <c r="D257" s="57"/>
      <c r="E257" s="57"/>
      <c r="F257" s="57"/>
      <c r="G257" s="58"/>
    </row>
    <row r="258" spans="2:7" ht="29.1" customHeight="1" x14ac:dyDescent="0.25">
      <c r="B258" s="11"/>
      <c r="C258" s="20"/>
      <c r="D258" s="16" t="s">
        <v>2</v>
      </c>
      <c r="E258" s="17" t="s">
        <v>3</v>
      </c>
      <c r="F258" s="17" t="s">
        <v>4</v>
      </c>
      <c r="G258" s="18" t="s">
        <v>5</v>
      </c>
    </row>
    <row r="259" spans="2:7" ht="17.100000000000001" customHeight="1" x14ac:dyDescent="0.25">
      <c r="B259" s="12"/>
      <c r="C259" s="37" t="s">
        <v>9</v>
      </c>
      <c r="D259" s="41">
        <v>5</v>
      </c>
      <c r="E259" s="42">
        <v>8.3333333333333321</v>
      </c>
      <c r="F259" s="42">
        <v>8.3333333333333321</v>
      </c>
      <c r="G259" s="23">
        <f>F259</f>
        <v>8.3333333333333321</v>
      </c>
    </row>
    <row r="260" spans="2:7" ht="17.100000000000001" customHeight="1" x14ac:dyDescent="0.25">
      <c r="B260" s="13"/>
      <c r="C260" s="37" t="s">
        <v>10</v>
      </c>
      <c r="D260" s="44">
        <v>24</v>
      </c>
      <c r="E260" s="45">
        <v>40</v>
      </c>
      <c r="F260" s="45">
        <v>40</v>
      </c>
      <c r="G260" s="26">
        <f>F260+G259</f>
        <v>48.333333333333329</v>
      </c>
    </row>
    <row r="261" spans="2:7" ht="17.100000000000001" customHeight="1" x14ac:dyDescent="0.25">
      <c r="B261" s="13"/>
      <c r="C261" s="19" t="s">
        <v>40</v>
      </c>
      <c r="D261" s="44">
        <v>31</v>
      </c>
      <c r="E261" s="45">
        <v>51.666666666666671</v>
      </c>
      <c r="F261" s="45">
        <v>51.666666666666671</v>
      </c>
      <c r="G261" s="26">
        <f>F261+G260</f>
        <v>100</v>
      </c>
    </row>
    <row r="262" spans="2:7" ht="17.100000000000001" customHeight="1" x14ac:dyDescent="0.25">
      <c r="B262" s="14"/>
      <c r="C262" s="15" t="s">
        <v>1</v>
      </c>
      <c r="D262" s="2">
        <v>60</v>
      </c>
      <c r="E262" s="7">
        <f>SUM(E259:E261)</f>
        <v>100</v>
      </c>
      <c r="F262" s="7">
        <f>SUM(F259:F261)</f>
        <v>100</v>
      </c>
      <c r="G262" s="8"/>
    </row>
    <row r="263" spans="2:7" ht="17.100000000000001" customHeight="1" x14ac:dyDescent="0.25">
      <c r="B263" s="14"/>
      <c r="C263" s="33"/>
      <c r="D263" s="34"/>
      <c r="E263" s="35"/>
      <c r="F263" s="35"/>
      <c r="G263" s="36"/>
    </row>
    <row r="264" spans="2:7" ht="17.100000000000001" customHeight="1" x14ac:dyDescent="0.25">
      <c r="B264" s="14"/>
      <c r="C264" s="33"/>
    </row>
    <row r="265" spans="2:7" ht="17.100000000000001" customHeight="1" x14ac:dyDescent="0.25">
      <c r="B265" s="14"/>
      <c r="C265" s="33"/>
    </row>
    <row r="266" spans="2:7" ht="17.100000000000001" customHeight="1" x14ac:dyDescent="0.25">
      <c r="B266" s="14"/>
      <c r="C266" s="33"/>
    </row>
    <row r="267" spans="2:7" ht="17.100000000000001" customHeight="1" x14ac:dyDescent="0.25">
      <c r="B267" s="14"/>
      <c r="C267" s="33"/>
      <c r="D267" s="34"/>
      <c r="E267" s="35"/>
      <c r="F267" s="35"/>
      <c r="G267" s="36"/>
    </row>
    <row r="268" spans="2:7" ht="17.100000000000001" customHeight="1" x14ac:dyDescent="0.25">
      <c r="B268" s="14"/>
      <c r="C268" s="33"/>
      <c r="D268" s="34"/>
      <c r="E268" s="35"/>
      <c r="F268" s="35"/>
      <c r="G268" s="36"/>
    </row>
    <row r="269" spans="2:7" ht="17.100000000000001" customHeight="1" x14ac:dyDescent="0.25">
      <c r="B269" s="14"/>
      <c r="C269" s="33"/>
      <c r="D269" s="34"/>
      <c r="E269" s="35"/>
      <c r="F269" s="35"/>
      <c r="G269" s="36"/>
    </row>
    <row r="270" spans="2:7" ht="17.100000000000001" customHeight="1" x14ac:dyDescent="0.25">
      <c r="B270" s="14"/>
      <c r="C270" s="33"/>
      <c r="D270" s="34"/>
      <c r="E270" s="35"/>
      <c r="F270" s="35"/>
      <c r="G270" s="36"/>
    </row>
    <row r="271" spans="2:7" ht="17.100000000000001" customHeight="1" x14ac:dyDescent="0.25">
      <c r="B271" s="14"/>
      <c r="C271" s="33"/>
      <c r="D271" s="34"/>
      <c r="E271" s="35"/>
      <c r="F271" s="35"/>
      <c r="G271" s="36"/>
    </row>
    <row r="272" spans="2:7" ht="17.100000000000001" customHeight="1" x14ac:dyDescent="0.25">
      <c r="B272" s="14"/>
      <c r="C272" s="33"/>
      <c r="D272" s="34"/>
      <c r="E272" s="35"/>
      <c r="F272" s="35"/>
      <c r="G272" s="36"/>
    </row>
    <row r="273" spans="2:13" ht="17.100000000000001" customHeight="1" x14ac:dyDescent="0.25">
      <c r="B273" s="14"/>
      <c r="C273" s="33"/>
      <c r="D273" s="34"/>
      <c r="E273" s="35"/>
      <c r="F273" s="35"/>
      <c r="G273" s="36"/>
    </row>
    <row r="274" spans="2:13" ht="17.100000000000001" customHeight="1" x14ac:dyDescent="0.25">
      <c r="B274" s="14"/>
      <c r="C274" s="33"/>
      <c r="D274" s="34"/>
      <c r="E274" s="35"/>
      <c r="F274" s="35"/>
      <c r="G274" s="36"/>
    </row>
    <row r="275" spans="2:13" ht="17.100000000000001" customHeight="1" x14ac:dyDescent="0.25">
      <c r="B275" s="14"/>
      <c r="C275" s="33"/>
      <c r="D275" s="34"/>
      <c r="E275" s="35"/>
      <c r="F275" s="35"/>
      <c r="G275" s="36"/>
    </row>
    <row r="277" spans="2:13" ht="36" customHeight="1" x14ac:dyDescent="0.25">
      <c r="B277" s="56" t="s">
        <v>26</v>
      </c>
      <c r="C277" s="57"/>
      <c r="D277" s="57"/>
      <c r="E277" s="57"/>
      <c r="F277" s="57"/>
      <c r="G277" s="58"/>
    </row>
    <row r="278" spans="2:13" ht="29.1" customHeight="1" x14ac:dyDescent="0.25">
      <c r="B278" s="11"/>
      <c r="C278" s="20"/>
      <c r="D278" s="16" t="s">
        <v>2</v>
      </c>
      <c r="E278" s="17" t="s">
        <v>3</v>
      </c>
      <c r="F278" s="17" t="s">
        <v>4</v>
      </c>
      <c r="G278" s="18" t="s">
        <v>5</v>
      </c>
    </row>
    <row r="279" spans="2:13" ht="26.25" customHeight="1" x14ac:dyDescent="0.25">
      <c r="B279" s="12"/>
      <c r="C279" s="37" t="s">
        <v>9</v>
      </c>
      <c r="D279" s="41">
        <v>24</v>
      </c>
      <c r="E279" s="42">
        <v>40</v>
      </c>
      <c r="F279" s="42">
        <v>40</v>
      </c>
      <c r="G279" s="23">
        <f>F279</f>
        <v>40</v>
      </c>
    </row>
    <row r="280" spans="2:13" ht="16.5" customHeight="1" x14ac:dyDescent="0.25">
      <c r="B280" s="13"/>
      <c r="C280" s="37" t="s">
        <v>10</v>
      </c>
      <c r="D280" s="44">
        <v>4</v>
      </c>
      <c r="E280" s="45">
        <v>6.666666666666667</v>
      </c>
      <c r="F280" s="45">
        <v>6.666666666666667</v>
      </c>
      <c r="G280" s="26">
        <f>F280+G279</f>
        <v>46.666666666666664</v>
      </c>
    </row>
    <row r="281" spans="2:13" ht="17.100000000000001" customHeight="1" x14ac:dyDescent="0.25">
      <c r="B281" s="13"/>
      <c r="C281" s="19" t="s">
        <v>40</v>
      </c>
      <c r="D281" s="44">
        <v>32</v>
      </c>
      <c r="E281" s="45">
        <v>53.333333333333336</v>
      </c>
      <c r="F281" s="45">
        <v>53.333333333333336</v>
      </c>
      <c r="G281" s="26">
        <f>F281+G280</f>
        <v>100</v>
      </c>
      <c r="I281" s="21"/>
      <c r="J281" s="4"/>
      <c r="K281" s="5"/>
      <c r="L281" s="5"/>
      <c r="M281" s="6"/>
    </row>
    <row r="282" spans="2:13" ht="17.100000000000001" customHeight="1" x14ac:dyDescent="0.25">
      <c r="B282" s="14"/>
      <c r="C282" s="15" t="s">
        <v>1</v>
      </c>
      <c r="D282" s="2">
        <v>60</v>
      </c>
      <c r="E282" s="7">
        <f>SUM(E279:E281)</f>
        <v>100</v>
      </c>
      <c r="F282" s="7">
        <f>SUM(F279:F281)</f>
        <v>100</v>
      </c>
      <c r="G282" s="8"/>
    </row>
    <row r="283" spans="2:13" ht="17.100000000000001" customHeight="1" x14ac:dyDescent="0.25">
      <c r="B283" s="14"/>
      <c r="C283" s="33"/>
      <c r="D283" s="34"/>
      <c r="E283" s="35"/>
      <c r="F283" s="35"/>
      <c r="G283" s="36"/>
    </row>
    <row r="284" spans="2:13" ht="17.100000000000001" customHeight="1" x14ac:dyDescent="0.25">
      <c r="B284" s="14"/>
      <c r="C284" s="33"/>
      <c r="D284" s="34"/>
      <c r="E284" s="35"/>
      <c r="F284" s="35"/>
      <c r="G284" s="36"/>
    </row>
    <row r="285" spans="2:13" ht="17.100000000000001" customHeight="1" x14ac:dyDescent="0.25">
      <c r="B285" s="14"/>
      <c r="C285" s="33"/>
      <c r="D285" s="34"/>
      <c r="E285" s="35"/>
      <c r="F285" s="35"/>
      <c r="G285" s="36"/>
    </row>
    <row r="286" spans="2:13" ht="17.100000000000001" customHeight="1" x14ac:dyDescent="0.25">
      <c r="B286" s="14"/>
      <c r="C286" s="33"/>
      <c r="D286" s="34"/>
      <c r="E286" s="35"/>
      <c r="F286" s="35"/>
      <c r="G286" s="36"/>
    </row>
    <row r="287" spans="2:13" ht="17.100000000000001" customHeight="1" x14ac:dyDescent="0.25">
      <c r="B287" s="14"/>
      <c r="G287" s="36"/>
    </row>
    <row r="288" spans="2:13" ht="17.100000000000001" customHeight="1" x14ac:dyDescent="0.25">
      <c r="B288" s="14"/>
      <c r="G288" s="36"/>
    </row>
    <row r="289" spans="2:7" ht="17.100000000000001" customHeight="1" x14ac:dyDescent="0.25">
      <c r="B289" s="14"/>
      <c r="G289" s="36"/>
    </row>
    <row r="290" spans="2:7" ht="17.100000000000001" customHeight="1" x14ac:dyDescent="0.25">
      <c r="B290" s="14"/>
      <c r="C290" s="33"/>
      <c r="D290" s="34"/>
      <c r="E290" s="35"/>
      <c r="F290" s="35"/>
      <c r="G290" s="36"/>
    </row>
    <row r="291" spans="2:7" ht="17.100000000000001" customHeight="1" x14ac:dyDescent="0.25">
      <c r="B291" s="14"/>
      <c r="C291" s="33"/>
      <c r="D291" s="34"/>
      <c r="E291" s="35"/>
      <c r="F291" s="35"/>
      <c r="G291" s="36"/>
    </row>
    <row r="292" spans="2:7" ht="17.100000000000001" customHeight="1" x14ac:dyDescent="0.25">
      <c r="B292" s="14"/>
      <c r="C292" s="33"/>
      <c r="D292" s="34"/>
      <c r="E292" s="35"/>
      <c r="F292" s="35"/>
      <c r="G292" s="36"/>
    </row>
    <row r="293" spans="2:7" ht="17.100000000000001" customHeight="1" x14ac:dyDescent="0.25">
      <c r="B293" s="14"/>
      <c r="C293" s="33"/>
      <c r="D293" s="34"/>
      <c r="E293" s="35"/>
      <c r="F293" s="35"/>
      <c r="G293" s="36"/>
    </row>
    <row r="294" spans="2:7" ht="17.100000000000001" customHeight="1" x14ac:dyDescent="0.25">
      <c r="B294" s="14"/>
      <c r="C294" s="33"/>
      <c r="D294" s="34"/>
      <c r="E294" s="35"/>
      <c r="F294" s="35"/>
      <c r="G294" s="36"/>
    </row>
    <row r="295" spans="2:7" ht="17.100000000000001" customHeight="1" x14ac:dyDescent="0.25">
      <c r="B295" s="14"/>
      <c r="C295" s="33"/>
      <c r="D295" s="34"/>
      <c r="E295" s="35"/>
      <c r="F295" s="35"/>
      <c r="G295" s="36"/>
    </row>
    <row r="297" spans="2:7" ht="54.95" customHeight="1" x14ac:dyDescent="0.25">
      <c r="B297" s="56" t="s">
        <v>27</v>
      </c>
      <c r="C297" s="57"/>
      <c r="D297" s="57"/>
      <c r="E297" s="57"/>
      <c r="F297" s="57"/>
      <c r="G297" s="58"/>
    </row>
    <row r="298" spans="2:7" ht="29.1" customHeight="1" x14ac:dyDescent="0.25">
      <c r="B298" s="11"/>
      <c r="C298" s="20"/>
      <c r="D298" s="16" t="s">
        <v>2</v>
      </c>
      <c r="E298" s="17" t="s">
        <v>3</v>
      </c>
      <c r="F298" s="17" t="s">
        <v>4</v>
      </c>
      <c r="G298" s="18" t="s">
        <v>5</v>
      </c>
    </row>
    <row r="299" spans="2:7" ht="17.100000000000001" customHeight="1" x14ac:dyDescent="0.25">
      <c r="B299" s="12"/>
      <c r="C299" s="37" t="s">
        <v>9</v>
      </c>
      <c r="D299" s="41">
        <v>48</v>
      </c>
      <c r="E299" s="42">
        <v>80</v>
      </c>
      <c r="F299" s="42">
        <v>80</v>
      </c>
      <c r="G299" s="23">
        <f>F299</f>
        <v>80</v>
      </c>
    </row>
    <row r="300" spans="2:7" ht="17.100000000000001" customHeight="1" x14ac:dyDescent="0.25">
      <c r="B300" s="13"/>
      <c r="C300" s="37" t="s">
        <v>10</v>
      </c>
      <c r="D300" s="44">
        <v>2</v>
      </c>
      <c r="E300" s="45">
        <v>3.3333333333333335</v>
      </c>
      <c r="F300" s="45">
        <v>3.3333333333333335</v>
      </c>
      <c r="G300" s="26">
        <f>F300+G299</f>
        <v>83.333333333333329</v>
      </c>
    </row>
    <row r="301" spans="2:7" ht="17.100000000000001" customHeight="1" x14ac:dyDescent="0.25">
      <c r="B301" s="14"/>
      <c r="C301" s="19" t="s">
        <v>40</v>
      </c>
      <c r="D301" s="44">
        <v>10</v>
      </c>
      <c r="E301" s="45">
        <v>16.666666666666664</v>
      </c>
      <c r="F301" s="45">
        <v>16.666666666666664</v>
      </c>
      <c r="G301" s="26">
        <f>F301+G300</f>
        <v>100</v>
      </c>
    </row>
    <row r="302" spans="2:7" x14ac:dyDescent="0.25">
      <c r="C302" s="15" t="s">
        <v>1</v>
      </c>
      <c r="D302" s="2">
        <v>60</v>
      </c>
      <c r="E302" s="7">
        <f>SUM(E299:E301)</f>
        <v>100</v>
      </c>
      <c r="F302" s="7">
        <f>SUM(F299:F301)</f>
        <v>100</v>
      </c>
      <c r="G302" s="8"/>
    </row>
    <row r="303" spans="2:7" x14ac:dyDescent="0.25">
      <c r="C303" s="33"/>
      <c r="D303" s="34"/>
      <c r="E303" s="35"/>
      <c r="F303" s="35"/>
      <c r="G303" s="36"/>
    </row>
    <row r="304" spans="2:7" x14ac:dyDescent="0.25">
      <c r="C304" s="33"/>
      <c r="D304" s="34"/>
      <c r="E304" s="35"/>
      <c r="F304" s="35"/>
      <c r="G304" s="36"/>
    </row>
    <row r="305" spans="2:7" x14ac:dyDescent="0.25">
      <c r="C305" s="33"/>
      <c r="D305" s="34"/>
      <c r="E305" s="35"/>
      <c r="F305" s="35"/>
      <c r="G305" s="36"/>
    </row>
    <row r="306" spans="2:7" x14ac:dyDescent="0.25">
      <c r="C306" s="33"/>
      <c r="D306" s="34"/>
      <c r="E306" s="35"/>
      <c r="F306" s="35"/>
      <c r="G306" s="36"/>
    </row>
    <row r="307" spans="2:7" ht="21" customHeight="1" x14ac:dyDescent="0.25">
      <c r="B307" s="56" t="s">
        <v>28</v>
      </c>
      <c r="C307" s="57"/>
      <c r="D307" s="57"/>
      <c r="E307" s="57"/>
      <c r="F307" s="57"/>
      <c r="G307" s="58"/>
    </row>
    <row r="308" spans="2:7" ht="29.1" customHeight="1" x14ac:dyDescent="0.25">
      <c r="B308" s="11"/>
      <c r="C308" s="20"/>
      <c r="D308" s="16" t="s">
        <v>2</v>
      </c>
      <c r="E308" s="17" t="s">
        <v>3</v>
      </c>
      <c r="F308" s="17" t="s">
        <v>4</v>
      </c>
      <c r="G308" s="18" t="s">
        <v>5</v>
      </c>
    </row>
    <row r="309" spans="2:7" ht="17.100000000000001" customHeight="1" x14ac:dyDescent="0.25">
      <c r="B309" s="13"/>
      <c r="C309" s="37" t="s">
        <v>9</v>
      </c>
      <c r="D309" s="41">
        <v>55</v>
      </c>
      <c r="E309" s="42">
        <v>91.666666666666657</v>
      </c>
      <c r="F309" s="42">
        <v>91.666666666666657</v>
      </c>
      <c r="G309" s="26">
        <f>F309</f>
        <v>91.666666666666657</v>
      </c>
    </row>
    <row r="310" spans="2:7" ht="30" customHeight="1" x14ac:dyDescent="0.25">
      <c r="B310" s="13"/>
      <c r="C310" s="37" t="s">
        <v>10</v>
      </c>
      <c r="D310" s="44">
        <v>5</v>
      </c>
      <c r="E310" s="45">
        <v>8.3333333333333321</v>
      </c>
      <c r="F310" s="45">
        <v>8.3333333333333321</v>
      </c>
      <c r="G310" s="23">
        <f>F310+G309</f>
        <v>99.999999999999986</v>
      </c>
    </row>
    <row r="311" spans="2:7" ht="17.100000000000001" customHeight="1" x14ac:dyDescent="0.25">
      <c r="B311" s="14"/>
      <c r="C311" s="15" t="s">
        <v>1</v>
      </c>
      <c r="D311" s="2">
        <f>SUM(D309:D310)</f>
        <v>60</v>
      </c>
      <c r="E311" s="7">
        <f>SUM(E309:E310)</f>
        <v>99.999999999999986</v>
      </c>
      <c r="F311" s="7">
        <v>100</v>
      </c>
      <c r="G311" s="8"/>
    </row>
    <row r="312" spans="2:7" ht="17.100000000000001" customHeight="1" x14ac:dyDescent="0.25">
      <c r="B312" s="14"/>
      <c r="C312" s="33"/>
      <c r="D312" s="34"/>
      <c r="E312" s="35"/>
      <c r="F312" s="35"/>
      <c r="G312" s="36"/>
    </row>
    <row r="313" spans="2:7" ht="17.100000000000001" customHeight="1" x14ac:dyDescent="0.25">
      <c r="B313" s="14"/>
      <c r="C313" s="33"/>
      <c r="D313" s="34"/>
      <c r="E313" s="35"/>
      <c r="F313" s="35"/>
      <c r="G313" s="36"/>
    </row>
    <row r="314" spans="2:7" ht="17.100000000000001" customHeight="1" x14ac:dyDescent="0.25">
      <c r="B314" s="14"/>
      <c r="C314" s="33"/>
      <c r="D314" s="34"/>
      <c r="E314" s="35"/>
      <c r="F314" s="35"/>
      <c r="G314" s="36"/>
    </row>
    <row r="315" spans="2:7" ht="17.100000000000001" customHeight="1" x14ac:dyDescent="0.25">
      <c r="B315" s="14"/>
      <c r="C315" s="33"/>
      <c r="D315" s="34"/>
      <c r="E315" s="35"/>
      <c r="F315" s="35"/>
      <c r="G315" s="36"/>
    </row>
    <row r="316" spans="2:7" ht="17.100000000000001" customHeight="1" x14ac:dyDescent="0.25">
      <c r="B316" s="14"/>
      <c r="C316" s="33"/>
      <c r="D316" s="34"/>
      <c r="E316" s="35"/>
      <c r="F316" s="35"/>
      <c r="G316" s="36"/>
    </row>
    <row r="317" spans="2:7" ht="17.100000000000001" customHeight="1" x14ac:dyDescent="0.25">
      <c r="B317" s="14"/>
      <c r="C317" s="33"/>
      <c r="D317" s="34"/>
      <c r="E317" s="35"/>
      <c r="F317" s="35"/>
      <c r="G317" s="36"/>
    </row>
    <row r="318" spans="2:7" ht="17.100000000000001" customHeight="1" x14ac:dyDescent="0.25">
      <c r="B318" s="14"/>
      <c r="C318" s="33"/>
      <c r="D318" s="34"/>
      <c r="E318" s="35"/>
      <c r="F318" s="35"/>
      <c r="G318" s="36"/>
    </row>
    <row r="319" spans="2:7" ht="17.100000000000001" customHeight="1" x14ac:dyDescent="0.25">
      <c r="B319" s="14"/>
      <c r="G319" s="36"/>
    </row>
    <row r="320" spans="2:7" ht="17.100000000000001" customHeight="1" x14ac:dyDescent="0.25">
      <c r="B320" s="14"/>
      <c r="G320" s="36"/>
    </row>
    <row r="321" spans="2:7" ht="17.100000000000001" customHeight="1" x14ac:dyDescent="0.25">
      <c r="B321" s="14"/>
      <c r="C321" s="33"/>
      <c r="D321" s="34"/>
      <c r="E321" s="35"/>
      <c r="F321" s="35"/>
      <c r="G321" s="36"/>
    </row>
    <row r="322" spans="2:7" ht="17.100000000000001" customHeight="1" x14ac:dyDescent="0.25">
      <c r="B322" s="14"/>
      <c r="C322" s="33"/>
      <c r="D322" s="34"/>
      <c r="E322" s="35"/>
      <c r="F322" s="35"/>
      <c r="G322" s="36"/>
    </row>
    <row r="323" spans="2:7" ht="17.100000000000001" customHeight="1" x14ac:dyDescent="0.25">
      <c r="B323" s="14"/>
      <c r="C323" s="33"/>
      <c r="D323" s="34"/>
      <c r="E323" s="35"/>
      <c r="F323" s="35"/>
      <c r="G323" s="36"/>
    </row>
    <row r="324" spans="2:7" ht="17.100000000000001" customHeight="1" x14ac:dyDescent="0.25">
      <c r="B324" s="14"/>
      <c r="C324" s="33"/>
      <c r="D324" s="34"/>
      <c r="E324" s="35"/>
      <c r="F324" s="35"/>
      <c r="G324" s="36"/>
    </row>
    <row r="326" spans="2:7" ht="36" customHeight="1" x14ac:dyDescent="0.25">
      <c r="B326" s="56" t="s">
        <v>29</v>
      </c>
      <c r="C326" s="57"/>
      <c r="D326" s="57"/>
      <c r="E326" s="57"/>
      <c r="F326" s="57"/>
      <c r="G326" s="58"/>
    </row>
    <row r="327" spans="2:7" ht="29.1" customHeight="1" x14ac:dyDescent="0.25">
      <c r="B327" s="11"/>
      <c r="C327" s="20"/>
      <c r="D327" s="16" t="s">
        <v>2</v>
      </c>
      <c r="E327" s="17" t="s">
        <v>3</v>
      </c>
      <c r="F327" s="17" t="s">
        <v>4</v>
      </c>
      <c r="G327" s="18" t="s">
        <v>5</v>
      </c>
    </row>
    <row r="328" spans="2:7" ht="30" customHeight="1" x14ac:dyDescent="0.25">
      <c r="B328" s="12"/>
      <c r="C328" s="54" t="s">
        <v>30</v>
      </c>
      <c r="D328" s="4">
        <v>12</v>
      </c>
      <c r="E328" s="5">
        <f>D328/D334*100</f>
        <v>8.6330935251798557</v>
      </c>
      <c r="F328" s="5">
        <f>E328</f>
        <v>8.6330935251798557</v>
      </c>
      <c r="G328" s="26">
        <f>F328</f>
        <v>8.6330935251798557</v>
      </c>
    </row>
    <row r="329" spans="2:7" ht="30" customHeight="1" x14ac:dyDescent="0.25">
      <c r="B329" s="13"/>
      <c r="C329" s="54" t="s">
        <v>31</v>
      </c>
      <c r="D329" s="4">
        <v>19</v>
      </c>
      <c r="E329" s="5">
        <f>D329/D334*100</f>
        <v>13.669064748201439</v>
      </c>
      <c r="F329" s="5">
        <f t="shared" ref="F329:F333" si="20">E329</f>
        <v>13.669064748201439</v>
      </c>
      <c r="G329" s="23">
        <f>F329+G328</f>
        <v>22.302158273381295</v>
      </c>
    </row>
    <row r="330" spans="2:7" ht="30" customHeight="1" x14ac:dyDescent="0.25">
      <c r="B330" s="13"/>
      <c r="C330" s="55" t="s">
        <v>32</v>
      </c>
      <c r="D330" s="22">
        <v>25</v>
      </c>
      <c r="E330" s="5">
        <f>D330/D334*100</f>
        <v>17.985611510791365</v>
      </c>
      <c r="F330" s="5">
        <f t="shared" si="20"/>
        <v>17.985611510791365</v>
      </c>
      <c r="G330" s="23">
        <f t="shared" ref="G330:G331" si="21">F330+G329</f>
        <v>40.28776978417266</v>
      </c>
    </row>
    <row r="331" spans="2:7" ht="17.25" customHeight="1" x14ac:dyDescent="0.25">
      <c r="B331" s="13"/>
      <c r="C331" s="54" t="s">
        <v>33</v>
      </c>
      <c r="D331" s="24">
        <v>23</v>
      </c>
      <c r="E331" s="5">
        <f>D331/D334*100</f>
        <v>16.546762589928058</v>
      </c>
      <c r="F331" s="5">
        <f t="shared" si="20"/>
        <v>16.546762589928058</v>
      </c>
      <c r="G331" s="23">
        <f t="shared" si="21"/>
        <v>56.834532374100718</v>
      </c>
    </row>
    <row r="332" spans="2:7" ht="17.100000000000001" customHeight="1" x14ac:dyDescent="0.25">
      <c r="B332" s="14"/>
      <c r="C332" s="54" t="s">
        <v>34</v>
      </c>
      <c r="D332" s="22">
        <v>18</v>
      </c>
      <c r="E332" s="5">
        <f>D332/D334*100</f>
        <v>12.949640287769784</v>
      </c>
      <c r="F332" s="5">
        <f t="shared" si="20"/>
        <v>12.949640287769784</v>
      </c>
      <c r="G332" s="23">
        <f t="shared" ref="G332:G333" si="22">F332+G331</f>
        <v>69.7841726618705</v>
      </c>
    </row>
    <row r="333" spans="2:7" ht="17.100000000000001" customHeight="1" x14ac:dyDescent="0.25">
      <c r="B333" s="14"/>
      <c r="C333" s="54" t="s">
        <v>76</v>
      </c>
      <c r="D333" s="24">
        <v>42</v>
      </c>
      <c r="E333" s="5">
        <f>D333/D334*100</f>
        <v>30.215827338129497</v>
      </c>
      <c r="F333" s="5">
        <f t="shared" si="20"/>
        <v>30.215827338129497</v>
      </c>
      <c r="G333" s="23">
        <f t="shared" si="22"/>
        <v>100</v>
      </c>
    </row>
    <row r="334" spans="2:7" ht="17.100000000000001" customHeight="1" x14ac:dyDescent="0.25">
      <c r="B334" s="14"/>
      <c r="C334" s="29" t="s">
        <v>1</v>
      </c>
      <c r="D334" s="30">
        <f>SUM(D328:D333)</f>
        <v>139</v>
      </c>
      <c r="E334" s="31">
        <f>SUM(E328:E333)</f>
        <v>100</v>
      </c>
      <c r="F334" s="31">
        <f>SUM(F328:F333)</f>
        <v>100</v>
      </c>
      <c r="G334" s="8"/>
    </row>
    <row r="335" spans="2:7" ht="17.100000000000001" customHeight="1" x14ac:dyDescent="0.25">
      <c r="B335" s="14"/>
      <c r="C335" s="33"/>
      <c r="D335" s="34"/>
      <c r="E335" s="35"/>
      <c r="F335" s="35"/>
      <c r="G335" s="36"/>
    </row>
    <row r="336" spans="2:7" ht="17.100000000000001" customHeight="1" x14ac:dyDescent="0.25">
      <c r="B336" s="14"/>
      <c r="G336" s="36"/>
    </row>
    <row r="337" spans="2:7" ht="17.100000000000001" customHeight="1" x14ac:dyDescent="0.25">
      <c r="B337" s="14"/>
      <c r="G337" s="36"/>
    </row>
    <row r="338" spans="2:7" ht="17.100000000000001" customHeight="1" x14ac:dyDescent="0.25">
      <c r="B338" s="14"/>
      <c r="C338" s="33"/>
      <c r="D338" s="34"/>
      <c r="E338" s="35"/>
      <c r="F338" s="35"/>
      <c r="G338" s="36"/>
    </row>
    <row r="339" spans="2:7" ht="17.100000000000001" customHeight="1" x14ac:dyDescent="0.25">
      <c r="B339" s="14"/>
      <c r="C339" s="33"/>
      <c r="D339" s="34"/>
      <c r="E339" s="35"/>
      <c r="F339" s="35"/>
      <c r="G339" s="36"/>
    </row>
    <row r="340" spans="2:7" ht="17.100000000000001" customHeight="1" x14ac:dyDescent="0.25">
      <c r="B340" s="14"/>
      <c r="C340" s="33"/>
      <c r="D340" s="34"/>
      <c r="E340" s="35"/>
      <c r="F340" s="35"/>
      <c r="G340" s="36"/>
    </row>
    <row r="341" spans="2:7" ht="17.100000000000001" customHeight="1" x14ac:dyDescent="0.25">
      <c r="B341" s="14"/>
      <c r="C341" s="33"/>
      <c r="D341" s="34"/>
      <c r="E341" s="35"/>
      <c r="F341" s="35"/>
      <c r="G341" s="36"/>
    </row>
    <row r="342" spans="2:7" ht="17.100000000000001" customHeight="1" x14ac:dyDescent="0.25">
      <c r="B342" s="14"/>
      <c r="C342" s="33"/>
      <c r="D342" s="34"/>
      <c r="E342" s="35"/>
      <c r="F342" s="35"/>
      <c r="G342" s="36"/>
    </row>
    <row r="343" spans="2:7" ht="17.100000000000001" customHeight="1" x14ac:dyDescent="0.25">
      <c r="B343" s="14"/>
      <c r="C343" s="33"/>
      <c r="D343" s="34"/>
      <c r="E343" s="35"/>
      <c r="F343" s="35"/>
      <c r="G343" s="36"/>
    </row>
    <row r="344" spans="2:7" ht="17.100000000000001" customHeight="1" x14ac:dyDescent="0.25">
      <c r="B344" s="14"/>
      <c r="C344" s="33"/>
      <c r="D344" s="34"/>
      <c r="E344" s="35"/>
      <c r="F344" s="35"/>
      <c r="G344" s="36"/>
    </row>
    <row r="345" spans="2:7" ht="17.100000000000001" customHeight="1" x14ac:dyDescent="0.25">
      <c r="B345" s="14"/>
      <c r="C345" s="33"/>
      <c r="D345" s="34"/>
      <c r="E345" s="35"/>
      <c r="F345" s="35"/>
      <c r="G345" s="36"/>
    </row>
    <row r="347" spans="2:7" ht="36" customHeight="1" x14ac:dyDescent="0.25">
      <c r="B347" s="56" t="s">
        <v>35</v>
      </c>
      <c r="C347" s="57"/>
      <c r="D347" s="57"/>
      <c r="E347" s="57"/>
      <c r="F347" s="57"/>
      <c r="G347" s="58"/>
    </row>
    <row r="348" spans="2:7" ht="29.1" customHeight="1" x14ac:dyDescent="0.25">
      <c r="B348" s="11"/>
      <c r="C348" s="20"/>
      <c r="D348" s="16" t="s">
        <v>2</v>
      </c>
      <c r="E348" s="17" t="s">
        <v>3</v>
      </c>
      <c r="F348" s="17" t="s">
        <v>4</v>
      </c>
      <c r="G348" s="18" t="s">
        <v>5</v>
      </c>
    </row>
    <row r="349" spans="2:7" ht="30" customHeight="1" x14ac:dyDescent="0.25">
      <c r="B349" s="12"/>
      <c r="C349" s="55" t="s">
        <v>36</v>
      </c>
      <c r="D349" s="4">
        <v>42</v>
      </c>
      <c r="E349" s="5">
        <f>D349/127*100</f>
        <v>33.070866141732289</v>
      </c>
      <c r="F349" s="5">
        <f>E349</f>
        <v>33.070866141732289</v>
      </c>
      <c r="G349" s="26">
        <f>F349</f>
        <v>33.070866141732289</v>
      </c>
    </row>
    <row r="350" spans="2:7" ht="17.100000000000001" customHeight="1" x14ac:dyDescent="0.25">
      <c r="B350" s="13"/>
      <c r="C350" s="55" t="s">
        <v>37</v>
      </c>
      <c r="D350" s="4">
        <v>19</v>
      </c>
      <c r="E350" s="5">
        <f t="shared" ref="E350:E353" si="23">D350/127*100</f>
        <v>14.960629921259844</v>
      </c>
      <c r="F350" s="5">
        <f t="shared" ref="F350:F353" si="24">E350</f>
        <v>14.960629921259844</v>
      </c>
      <c r="G350" s="23">
        <f>F350+G349</f>
        <v>48.031496062992133</v>
      </c>
    </row>
    <row r="351" spans="2:7" ht="17.100000000000001" customHeight="1" x14ac:dyDescent="0.25">
      <c r="B351" s="13"/>
      <c r="C351" s="55" t="s">
        <v>38</v>
      </c>
      <c r="D351" s="22">
        <v>25</v>
      </c>
      <c r="E351" s="5">
        <f t="shared" si="23"/>
        <v>19.685039370078741</v>
      </c>
      <c r="F351" s="5">
        <f t="shared" si="24"/>
        <v>19.685039370078741</v>
      </c>
      <c r="G351" s="23">
        <f t="shared" ref="G351:G353" si="25">F351+G350</f>
        <v>67.716535433070874</v>
      </c>
    </row>
    <row r="352" spans="2:7" ht="30" customHeight="1" x14ac:dyDescent="0.25">
      <c r="B352" s="13"/>
      <c r="C352" s="55" t="s">
        <v>39</v>
      </c>
      <c r="D352" s="24">
        <v>23</v>
      </c>
      <c r="E352" s="5">
        <f t="shared" si="23"/>
        <v>18.110236220472441</v>
      </c>
      <c r="F352" s="5">
        <f t="shared" si="24"/>
        <v>18.110236220472441</v>
      </c>
      <c r="G352" s="23">
        <f t="shared" si="25"/>
        <v>85.826771653543318</v>
      </c>
    </row>
    <row r="353" spans="2:7" ht="17.100000000000001" customHeight="1" x14ac:dyDescent="0.25">
      <c r="B353" s="14"/>
      <c r="C353" s="54" t="s">
        <v>23</v>
      </c>
      <c r="D353" s="22">
        <v>18</v>
      </c>
      <c r="E353" s="5">
        <f t="shared" si="23"/>
        <v>14.173228346456693</v>
      </c>
      <c r="F353" s="5">
        <f t="shared" si="24"/>
        <v>14.173228346456693</v>
      </c>
      <c r="G353" s="23">
        <f t="shared" si="25"/>
        <v>100.00000000000001</v>
      </c>
    </row>
    <row r="354" spans="2:7" ht="17.100000000000001" customHeight="1" x14ac:dyDescent="0.25">
      <c r="B354" s="14"/>
      <c r="C354" s="29" t="s">
        <v>1</v>
      </c>
      <c r="D354" s="30">
        <f>SUM(D349:D353)</f>
        <v>127</v>
      </c>
      <c r="E354" s="31">
        <f>SUM(E349:E353)</f>
        <v>100.00000000000001</v>
      </c>
      <c r="F354" s="31">
        <f>SUM(F349:F353)</f>
        <v>100.00000000000001</v>
      </c>
      <c r="G354" s="8"/>
    </row>
    <row r="355" spans="2:7" ht="17.100000000000001" customHeight="1" x14ac:dyDescent="0.25">
      <c r="B355" s="14"/>
      <c r="C355" s="33"/>
      <c r="D355" s="34"/>
      <c r="E355" s="35"/>
      <c r="F355" s="35"/>
      <c r="G355" s="36"/>
    </row>
    <row r="356" spans="2:7" ht="17.100000000000001" customHeight="1" x14ac:dyDescent="0.25">
      <c r="B356" s="14"/>
      <c r="C356" s="33"/>
      <c r="D356" s="34"/>
      <c r="E356" s="35"/>
      <c r="F356" s="35"/>
      <c r="G356" s="36"/>
    </row>
    <row r="357" spans="2:7" ht="17.100000000000001" customHeight="1" x14ac:dyDescent="0.25">
      <c r="B357" s="14"/>
      <c r="G357" s="36"/>
    </row>
    <row r="358" spans="2:7" ht="17.100000000000001" customHeight="1" x14ac:dyDescent="0.25">
      <c r="B358" s="14"/>
      <c r="G358" s="36"/>
    </row>
    <row r="359" spans="2:7" ht="17.100000000000001" customHeight="1" x14ac:dyDescent="0.25">
      <c r="B359" s="14"/>
      <c r="C359" s="33"/>
      <c r="D359" s="34"/>
      <c r="E359" s="35"/>
      <c r="F359" s="35"/>
      <c r="G359" s="36"/>
    </row>
    <row r="360" spans="2:7" ht="17.100000000000001" customHeight="1" x14ac:dyDescent="0.25">
      <c r="B360" s="14"/>
      <c r="C360" s="33"/>
      <c r="D360" s="34"/>
      <c r="E360" s="35"/>
      <c r="F360" s="35"/>
      <c r="G360" s="36"/>
    </row>
    <row r="361" spans="2:7" ht="17.100000000000001" customHeight="1" x14ac:dyDescent="0.25">
      <c r="B361" s="14"/>
      <c r="C361" s="33"/>
      <c r="D361" s="34"/>
      <c r="E361" s="35"/>
      <c r="F361" s="35"/>
      <c r="G361" s="36"/>
    </row>
    <row r="362" spans="2:7" ht="17.100000000000001" customHeight="1" x14ac:dyDescent="0.25">
      <c r="B362" s="14"/>
      <c r="C362" s="33"/>
      <c r="D362" s="34"/>
      <c r="E362" s="35"/>
      <c r="F362" s="35"/>
      <c r="G362" s="36"/>
    </row>
    <row r="363" spans="2:7" ht="17.100000000000001" customHeight="1" x14ac:dyDescent="0.25">
      <c r="B363" s="14"/>
      <c r="C363" s="33"/>
      <c r="D363" s="34"/>
      <c r="E363" s="35"/>
      <c r="F363" s="35"/>
      <c r="G363" s="36"/>
    </row>
    <row r="364" spans="2:7" ht="17.100000000000001" customHeight="1" x14ac:dyDescent="0.25">
      <c r="B364" s="14"/>
      <c r="C364" s="33"/>
      <c r="D364" s="34"/>
      <c r="E364" s="35"/>
      <c r="F364" s="35"/>
      <c r="G364" s="36"/>
    </row>
    <row r="365" spans="2:7" ht="17.100000000000001" customHeight="1" x14ac:dyDescent="0.25">
      <c r="B365" s="14"/>
      <c r="C365" s="33"/>
      <c r="D365" s="34"/>
      <c r="E365" s="35"/>
      <c r="F365" s="35"/>
      <c r="G365" s="36"/>
    </row>
    <row r="367" spans="2:7" ht="17.100000000000001" customHeight="1" x14ac:dyDescent="0.25">
      <c r="B367" s="14"/>
      <c r="C367" s="33"/>
      <c r="D367" s="34"/>
      <c r="E367" s="35"/>
      <c r="F367" s="35"/>
      <c r="G367" s="36"/>
    </row>
    <row r="368" spans="2:7" ht="17.100000000000001" customHeight="1" x14ac:dyDescent="0.25">
      <c r="B368" s="14"/>
      <c r="C368" s="33"/>
      <c r="D368" s="34"/>
      <c r="E368" s="35"/>
      <c r="F368" s="35"/>
      <c r="G368" s="36"/>
    </row>
    <row r="369" spans="2:7" ht="17.100000000000001" customHeight="1" x14ac:dyDescent="0.25">
      <c r="B369" s="14"/>
      <c r="C369" s="33"/>
      <c r="D369" s="34"/>
      <c r="E369" s="35"/>
      <c r="F369" s="35"/>
      <c r="G369" s="36"/>
    </row>
    <row r="370" spans="2:7" ht="17.100000000000001" customHeight="1" x14ac:dyDescent="0.25">
      <c r="B370" s="14"/>
      <c r="C370" s="33"/>
      <c r="D370" s="34"/>
      <c r="E370" s="35"/>
      <c r="F370" s="35"/>
      <c r="G370" s="36"/>
    </row>
    <row r="371" spans="2:7" ht="17.100000000000001" customHeight="1" x14ac:dyDescent="0.25">
      <c r="B371" s="14"/>
      <c r="C371" s="33"/>
      <c r="D371" s="34"/>
      <c r="E371" s="35"/>
      <c r="F371" s="35"/>
      <c r="G371" s="36"/>
    </row>
    <row r="372" spans="2:7" ht="17.100000000000001" customHeight="1" x14ac:dyDescent="0.25">
      <c r="B372" s="14"/>
      <c r="C372" s="33"/>
      <c r="D372" s="34"/>
      <c r="E372" s="35"/>
      <c r="F372" s="35"/>
      <c r="G372" s="36"/>
    </row>
    <row r="373" spans="2:7" ht="17.100000000000001" customHeight="1" x14ac:dyDescent="0.25">
      <c r="B373" s="14"/>
      <c r="C373" s="33"/>
      <c r="D373" s="34"/>
      <c r="E373" s="35"/>
      <c r="F373" s="35"/>
      <c r="G373" s="36"/>
    </row>
    <row r="375" spans="2:7" ht="17.100000000000001" customHeight="1" x14ac:dyDescent="0.25">
      <c r="B375" s="14"/>
      <c r="C375" s="33"/>
      <c r="D375" s="34"/>
      <c r="E375" s="35"/>
      <c r="F375" s="35"/>
      <c r="G375" s="36"/>
    </row>
    <row r="376" spans="2:7" ht="17.100000000000001" customHeight="1" x14ac:dyDescent="0.25">
      <c r="B376" s="14"/>
      <c r="C376" s="33"/>
      <c r="D376" s="34"/>
      <c r="E376" s="35"/>
      <c r="F376" s="35"/>
      <c r="G376" s="36"/>
    </row>
    <row r="377" spans="2:7" ht="17.100000000000001" customHeight="1" x14ac:dyDescent="0.25">
      <c r="B377" s="14"/>
      <c r="C377" s="33"/>
      <c r="D377" s="34"/>
      <c r="E377" s="35"/>
      <c r="F377" s="35"/>
      <c r="G377" s="36"/>
    </row>
    <row r="378" spans="2:7" ht="17.100000000000001" customHeight="1" x14ac:dyDescent="0.25">
      <c r="B378" s="14"/>
      <c r="C378" s="33"/>
      <c r="D378" s="34"/>
      <c r="E378" s="35"/>
      <c r="F378" s="35"/>
      <c r="G378" s="36"/>
    </row>
    <row r="379" spans="2:7" ht="17.100000000000001" customHeight="1" x14ac:dyDescent="0.25">
      <c r="B379" s="14"/>
      <c r="C379" s="33"/>
      <c r="D379" s="34"/>
      <c r="E379" s="35"/>
      <c r="F379" s="35"/>
      <c r="G379" s="36"/>
    </row>
    <row r="380" spans="2:7" ht="17.100000000000001" customHeight="1" x14ac:dyDescent="0.25">
      <c r="B380" s="14"/>
      <c r="C380" s="33"/>
      <c r="D380" s="34"/>
      <c r="E380" s="35"/>
      <c r="F380" s="35"/>
      <c r="G380" s="36"/>
    </row>
  </sheetData>
  <mergeCells count="19">
    <mergeCell ref="B146:G146"/>
    <mergeCell ref="B197:G197"/>
    <mergeCell ref="B105:G105"/>
    <mergeCell ref="B127:G127"/>
    <mergeCell ref="B237:G237"/>
    <mergeCell ref="B257:G257"/>
    <mergeCell ref="B217:G217"/>
    <mergeCell ref="B326:G326"/>
    <mergeCell ref="B347:G347"/>
    <mergeCell ref="B307:G307"/>
    <mergeCell ref="B277:G277"/>
    <mergeCell ref="B297:G297"/>
    <mergeCell ref="B7:G7"/>
    <mergeCell ref="B27:G27"/>
    <mergeCell ref="B85:G85"/>
    <mergeCell ref="B164:G164"/>
    <mergeCell ref="B179:G179"/>
    <mergeCell ref="B46:G46"/>
    <mergeCell ref="B65:G6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2023-06-22T17:05:22Z</dcterms:modified>
</cp:coreProperties>
</file>