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udari gamage 94 71 697 9414\"/>
    </mc:Choice>
  </mc:AlternateContent>
  <xr:revisionPtr revIDLastSave="0" documentId="13_ncr:1_{89BC8ADC-FC27-4D42-924A-3C5C37C98C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26" i="1" l="1"/>
  <c r="E327" i="1"/>
  <c r="E328" i="1"/>
  <c r="E329" i="1"/>
  <c r="F329" i="1" s="1"/>
  <c r="E325" i="1"/>
  <c r="D330" i="1"/>
  <c r="F328" i="1"/>
  <c r="F327" i="1"/>
  <c r="F326" i="1"/>
  <c r="F325" i="1"/>
  <c r="F320" i="1"/>
  <c r="E320" i="1"/>
  <c r="D320" i="1"/>
  <c r="E223" i="1"/>
  <c r="F223" i="1" s="1"/>
  <c r="E221" i="1"/>
  <c r="F221" i="1" s="1"/>
  <c r="E222" i="1"/>
  <c r="E220" i="1"/>
  <c r="D224" i="1"/>
  <c r="F222" i="1"/>
  <c r="F220" i="1"/>
  <c r="G220" i="1" s="1"/>
  <c r="D216" i="1"/>
  <c r="E157" i="1"/>
  <c r="E158" i="1"/>
  <c r="E159" i="1"/>
  <c r="F159" i="1" s="1"/>
  <c r="E156" i="1"/>
  <c r="D160" i="1"/>
  <c r="F158" i="1"/>
  <c r="F157" i="1"/>
  <c r="E160" i="1"/>
  <c r="F153" i="1"/>
  <c r="E153" i="1"/>
  <c r="D153" i="1"/>
  <c r="D94" i="1"/>
  <c r="D11" i="1"/>
  <c r="D390" i="1"/>
  <c r="D369" i="1"/>
  <c r="F361" i="1"/>
  <c r="E361" i="1"/>
  <c r="D361" i="1"/>
  <c r="E368" i="1"/>
  <c r="F368" i="1" s="1"/>
  <c r="E367" i="1"/>
  <c r="F367" i="1" s="1"/>
  <c r="F366" i="1"/>
  <c r="E366" i="1"/>
  <c r="E365" i="1"/>
  <c r="F365" i="1" s="1"/>
  <c r="E364" i="1"/>
  <c r="F364" i="1" s="1"/>
  <c r="G364" i="1" s="1"/>
  <c r="E386" i="1"/>
  <c r="E387" i="1"/>
  <c r="F387" i="1" s="1"/>
  <c r="E388" i="1"/>
  <c r="E389" i="1"/>
  <c r="F389" i="1" s="1"/>
  <c r="E385" i="1"/>
  <c r="F388" i="1"/>
  <c r="F386" i="1"/>
  <c r="F385" i="1"/>
  <c r="F382" i="1"/>
  <c r="E382" i="1"/>
  <c r="D382" i="1"/>
  <c r="E379" i="1"/>
  <c r="F379" i="1" s="1"/>
  <c r="E380" i="1"/>
  <c r="F380" i="1" s="1"/>
  <c r="E381" i="1"/>
  <c r="F381" i="1" s="1"/>
  <c r="E378" i="1"/>
  <c r="F378" i="1" s="1"/>
  <c r="E377" i="1"/>
  <c r="F377" i="1" s="1"/>
  <c r="G377" i="1" s="1"/>
  <c r="E358" i="1"/>
  <c r="F358" i="1" s="1"/>
  <c r="E359" i="1"/>
  <c r="F359" i="1" s="1"/>
  <c r="E360" i="1"/>
  <c r="F360" i="1" s="1"/>
  <c r="E357" i="1"/>
  <c r="F357" i="1" s="1"/>
  <c r="E356" i="1"/>
  <c r="F356" i="1" s="1"/>
  <c r="G356" i="1" s="1"/>
  <c r="E338" i="1"/>
  <c r="F338" i="1" s="1"/>
  <c r="E337" i="1"/>
  <c r="F337" i="1" s="1"/>
  <c r="G337" i="1" s="1"/>
  <c r="E317" i="1"/>
  <c r="F317" i="1" s="1"/>
  <c r="E318" i="1"/>
  <c r="F318" i="1" s="1"/>
  <c r="E319" i="1"/>
  <c r="F319" i="1" s="1"/>
  <c r="E316" i="1"/>
  <c r="F316" i="1" s="1"/>
  <c r="E315" i="1"/>
  <c r="F315" i="1" s="1"/>
  <c r="G315" i="1" s="1"/>
  <c r="E297" i="1"/>
  <c r="F297" i="1" s="1"/>
  <c r="E296" i="1"/>
  <c r="F296" i="1" s="1"/>
  <c r="G296" i="1" s="1"/>
  <c r="E285" i="1"/>
  <c r="F285" i="1" s="1"/>
  <c r="E284" i="1"/>
  <c r="F284" i="1" s="1"/>
  <c r="G284" i="1" s="1"/>
  <c r="E272" i="1"/>
  <c r="F272" i="1" s="1"/>
  <c r="E271" i="1"/>
  <c r="F271" i="1" s="1"/>
  <c r="G271" i="1" s="1"/>
  <c r="E253" i="1"/>
  <c r="F253" i="1" s="1"/>
  <c r="E254" i="1"/>
  <c r="F254" i="1" s="1"/>
  <c r="E255" i="1"/>
  <c r="F255" i="1" s="1"/>
  <c r="E256" i="1"/>
  <c r="F256" i="1" s="1"/>
  <c r="E252" i="1"/>
  <c r="F252" i="1" s="1"/>
  <c r="E251" i="1"/>
  <c r="F251" i="1" s="1"/>
  <c r="G251" i="1" s="1"/>
  <c r="E233" i="1"/>
  <c r="F233" i="1" s="1"/>
  <c r="E232" i="1"/>
  <c r="F232" i="1" s="1"/>
  <c r="G232" i="1" s="1"/>
  <c r="E214" i="1"/>
  <c r="F214" i="1" s="1"/>
  <c r="E215" i="1"/>
  <c r="F215" i="1" s="1"/>
  <c r="E213" i="1"/>
  <c r="F213" i="1" s="1"/>
  <c r="E212" i="1"/>
  <c r="F212" i="1" s="1"/>
  <c r="G212" i="1" s="1"/>
  <c r="E194" i="1"/>
  <c r="F194" i="1" s="1"/>
  <c r="E193" i="1"/>
  <c r="F193" i="1" s="1"/>
  <c r="E192" i="1"/>
  <c r="F192" i="1" s="1"/>
  <c r="G192" i="1" s="1"/>
  <c r="E169" i="1"/>
  <c r="F169" i="1" s="1"/>
  <c r="E168" i="1"/>
  <c r="F168" i="1" s="1"/>
  <c r="G168" i="1" s="1"/>
  <c r="E151" i="1"/>
  <c r="F151" i="1" s="1"/>
  <c r="E152" i="1"/>
  <c r="F152" i="1" s="1"/>
  <c r="E150" i="1"/>
  <c r="F150" i="1" s="1"/>
  <c r="E149" i="1"/>
  <c r="F149" i="1" s="1"/>
  <c r="G149" i="1" s="1"/>
  <c r="E131" i="1"/>
  <c r="F131" i="1" s="1"/>
  <c r="E130" i="1"/>
  <c r="F130" i="1" s="1"/>
  <c r="G130" i="1" s="1"/>
  <c r="E112" i="1"/>
  <c r="F112" i="1" s="1"/>
  <c r="E111" i="1"/>
  <c r="F111" i="1" s="1"/>
  <c r="G111" i="1" s="1"/>
  <c r="E90" i="1"/>
  <c r="F90" i="1" s="1"/>
  <c r="E91" i="1"/>
  <c r="F91" i="1" s="1"/>
  <c r="E92" i="1"/>
  <c r="F92" i="1" s="1"/>
  <c r="E93" i="1"/>
  <c r="F93" i="1" s="1"/>
  <c r="E89" i="1"/>
  <c r="F89" i="1" s="1"/>
  <c r="E88" i="1"/>
  <c r="F88" i="1" s="1"/>
  <c r="G88" i="1" s="1"/>
  <c r="E69" i="1"/>
  <c r="F69" i="1" s="1"/>
  <c r="E70" i="1"/>
  <c r="F70" i="1" s="1"/>
  <c r="E68" i="1"/>
  <c r="F68" i="1" s="1"/>
  <c r="E67" i="1"/>
  <c r="F67" i="1" s="1"/>
  <c r="G67" i="1" s="1"/>
  <c r="E49" i="1"/>
  <c r="F49" i="1" s="1"/>
  <c r="E48" i="1"/>
  <c r="F48" i="1" s="1"/>
  <c r="G48" i="1" s="1"/>
  <c r="E30" i="1"/>
  <c r="F30" i="1" s="1"/>
  <c r="E29" i="1"/>
  <c r="F29" i="1" s="1"/>
  <c r="E28" i="1"/>
  <c r="F28" i="1" s="1"/>
  <c r="G28" i="1" s="1"/>
  <c r="E9" i="1"/>
  <c r="F9" i="1" s="1"/>
  <c r="E10" i="1"/>
  <c r="F10" i="1" s="1"/>
  <c r="E8" i="1"/>
  <c r="F8" i="1" s="1"/>
  <c r="G8" i="1" s="1"/>
  <c r="F330" i="1" l="1"/>
  <c r="G325" i="1"/>
  <c r="G326" i="1" s="1"/>
  <c r="G327" i="1" s="1"/>
  <c r="G328" i="1" s="1"/>
  <c r="G329" i="1" s="1"/>
  <c r="E330" i="1"/>
  <c r="G221" i="1"/>
  <c r="G222" i="1"/>
  <c r="G223" i="1" s="1"/>
  <c r="F156" i="1"/>
  <c r="G338" i="1"/>
  <c r="G272" i="1"/>
  <c r="G112" i="1"/>
  <c r="G365" i="1"/>
  <c r="G366" i="1" s="1"/>
  <c r="G367" i="1" s="1"/>
  <c r="G368" i="1" s="1"/>
  <c r="F390" i="1"/>
  <c r="G385" i="1"/>
  <c r="G386" i="1" s="1"/>
  <c r="G387" i="1" s="1"/>
  <c r="G388" i="1" s="1"/>
  <c r="G389" i="1" s="1"/>
  <c r="E390" i="1"/>
  <c r="G378" i="1"/>
  <c r="G379" i="1" s="1"/>
  <c r="G380" i="1" s="1"/>
  <c r="G381" i="1" s="1"/>
  <c r="G9" i="1"/>
  <c r="G10" i="1" s="1"/>
  <c r="G316" i="1"/>
  <c r="G317" i="1" s="1"/>
  <c r="G318" i="1" s="1"/>
  <c r="G319" i="1" s="1"/>
  <c r="G214" i="1"/>
  <c r="G215" i="1" s="1"/>
  <c r="G357" i="1"/>
  <c r="G358" i="1" s="1"/>
  <c r="G359" i="1" s="1"/>
  <c r="G360" i="1" s="1"/>
  <c r="G297" i="1"/>
  <c r="G285" i="1"/>
  <c r="G252" i="1"/>
  <c r="G253" i="1" s="1"/>
  <c r="G254" i="1" s="1"/>
  <c r="G255" i="1" s="1"/>
  <c r="G256" i="1" s="1"/>
  <c r="G233" i="1"/>
  <c r="G213" i="1"/>
  <c r="G193" i="1"/>
  <c r="G194" i="1" s="1"/>
  <c r="G169" i="1"/>
  <c r="G150" i="1"/>
  <c r="G151" i="1" s="1"/>
  <c r="G152" i="1" s="1"/>
  <c r="G131" i="1"/>
  <c r="G89" i="1"/>
  <c r="G90" i="1" s="1"/>
  <c r="G91" i="1" s="1"/>
  <c r="G92" i="1" s="1"/>
  <c r="G93" i="1" s="1"/>
  <c r="G68" i="1"/>
  <c r="G69" i="1" s="1"/>
  <c r="G70" i="1" s="1"/>
  <c r="G49" i="1"/>
  <c r="G29" i="1"/>
  <c r="G30" i="1" s="1"/>
  <c r="E298" i="1"/>
  <c r="F160" i="1" l="1"/>
  <c r="G156" i="1"/>
  <c r="G157" i="1" s="1"/>
  <c r="G158" i="1" s="1"/>
  <c r="G159" i="1" s="1"/>
</calcChain>
</file>

<file path=xl/sharedStrings.xml><?xml version="1.0" encoding="utf-8"?>
<sst xmlns="http://schemas.openxmlformats.org/spreadsheetml/2006/main" count="235" uniqueCount="76">
  <si>
    <t>3) ස්ත්‍රී/පුරුෂ භාවය</t>
  </si>
  <si>
    <t>4) ඔබගේ වයස් සීමාව</t>
  </si>
  <si>
    <t>Frequency Table</t>
  </si>
  <si>
    <t>tl;=j</t>
  </si>
  <si>
    <t>ixLHd;h</t>
  </si>
  <si>
    <t>m%;sY;h</t>
  </si>
  <si>
    <t>j,x.= m%;sY;h</t>
  </si>
  <si>
    <t>iuqÉÑ; m%;sY;h</t>
  </si>
  <si>
    <t>niakdysr m&lt;d;</t>
  </si>
  <si>
    <t>w¾O kd.ßl</t>
  </si>
  <si>
    <t>.%dóh</t>
  </si>
  <si>
    <t>kd.ßl</t>
  </si>
  <si>
    <t>mqreI</t>
  </si>
  <si>
    <t>ia;%S</t>
  </si>
  <si>
    <t>Wmdê wfmalaIl</t>
  </si>
  <si>
    <t>WmdêOdÍ</t>
  </si>
  <si>
    <t>fjk;a</t>
  </si>
  <si>
    <t>Tõ</t>
  </si>
  <si>
    <t>ke;</t>
  </si>
  <si>
    <t>ඔබ පදිංචි පළාත</t>
  </si>
  <si>
    <t>ඔබ පදිංචි ප්‍රදේශයේ ස්වභාවය</t>
  </si>
  <si>
    <t>අවුරුදු 18 - අවුරුදු 24</t>
  </si>
  <si>
    <t>අවුරුදු 25 - අවුරුදු 29</t>
  </si>
  <si>
    <t>අවුරුදු 30 - අවුරුදු 49</t>
  </si>
  <si>
    <t>අවුරුදු 50 වැඩි</t>
  </si>
  <si>
    <t>ඔබගේ අධ්‍යාපන මට්ටම</t>
  </si>
  <si>
    <t xml:space="preserve">
ඔබ රැකියාවක නියුතුද?</t>
  </si>
  <si>
    <t>ඔබ නවමාධ්‍ය (ෆේස්බුක්, යූ ටියුබ්, ඉන්ස්ටර්ග්‍රෑම්) භාවිතා කරන්නෙක් ද?</t>
  </si>
  <si>
    <t>ඔබේ පිළිතුර 'ඔව්' නම් ඔබ භාවිතා කරන නවමාධ්‍ය ප්‍රවේශයන්</t>
  </si>
  <si>
    <t>ඔබ එම සමාජ මාධ්‍ය තුළ පළවන වෙළද දැන්වීම් දැක තිබේද?</t>
  </si>
  <si>
    <t>ඔබ යම් අන්තර්ගතයක් නරඹන විට එවැනි දැන්වීම් දර්ශනය වනවාට ඔබ,</t>
  </si>
  <si>
    <t>වැනි අවස්ථාවක එම දැන්වීම්,</t>
  </si>
  <si>
    <t>ඔබ හයිපර් දැන්වීම්කරණය පිළිබඳව දැනුවත්ද?</t>
  </si>
  <si>
    <t>ඔබේ පිළිතුර 'ඔව්' නම් එය අසා ඇත්තේ,</t>
  </si>
  <si>
    <t>ඔබ යූ ටියුබ්, ෆේස්බුක්, ඉන්ස්ටර්ග්‍රෑම් ආදී ප්‍රවේශයන් හරහා නව නිර්මාණාත්මක වීඩියෝ නිර්මාණය කරන ලෝචි,රැට්ටා,බ්ලොක් ඇන්ඩ් ඩීනෝ වැනි නිර්මාණකරුවන්ගේ වීඩියෝ නරඹා තිබේද?</t>
  </si>
  <si>
    <t>එම ඇතැම් නිර්මාණාත්මක වීඩීයෝ අන්තර්ගතයන් , වෙළඳ දැන්වීම් සඳහා නිර්මාණය වී ඇති බව ඔබ හඳුනාගෙන තිබේද?</t>
  </si>
  <si>
    <t>ඔබ එවැනි නිර්මාණාත්මක වීඩියෝ සමඟ එන වෙළද දැන්වීම් වලට කැමතිද?</t>
  </si>
  <si>
    <t>ඔබ එම වෙළද දැන්වීම්වලට කැමති වීමට හේතුව,</t>
  </si>
  <si>
    <t>එම අධිතාත්වික වෙළද දැන්වීම් නරඹා ඔබ එම නිශ්පාදනය හෝ සේවාව මිළදී ගැනීමට හෝ පරිහරණයට රුචිකත්වයක්, පෙළඹවීමක් දක්වා ඇත්ද?</t>
  </si>
  <si>
    <t>ඔබ නරඹා ඇති එවැනි තාත්වික දැන්වීම්කරණ වීඩියෝ තුළ වැඩි වශයෙන් දැක ඇත්තේ,</t>
  </si>
  <si>
    <t>ඔබ සිතන පරිදි මෙවැනි දැන්වීම්කරණ වීඩියෝ හරහා</t>
  </si>
  <si>
    <t>ldka;djf.a iudc ;;ajhgRKd;aul n,mEula fõ</t>
  </si>
  <si>
    <t>ldka;d m%;srEmh ms&lt;sn| jerÈjegySï f.dvkef.a</t>
  </si>
  <si>
    <t>ldka;djf.a iudc ;;ajhgOkd;aul n,mEula fõ</t>
  </si>
  <si>
    <t>ldka;dj ms&lt;sn| f.!rjhlawe;sfõ</t>
  </si>
  <si>
    <t>úfkdaohla ,efí'</t>
  </si>
  <si>
    <t>ldka;dj kmqre f&gt;daIdldÍwfhla nj y.jk ùäfhda</t>
  </si>
  <si>
    <t>ldka;dj B¾IHdldrpß;hla nj yÕjk ùäfhda</t>
  </si>
  <si>
    <t>ldka;dj kqj‚ka wvq njfmkajk ùäfhda</t>
  </si>
  <si>
    <t>ldka;djf.a wvq ¨‍yqvqlïWmydifhka fmkajk ùäfhda</t>
  </si>
  <si>
    <t>ldka;djf.a m%;srEmh jvd;a fydo wdldrfhka fmkajk ùäfhda</t>
  </si>
  <si>
    <t>tajd ;d;aúl ùu</t>
  </si>
  <si>
    <t>fm!oa.,sl Ôú;hg b;duióm ùu'</t>
  </si>
  <si>
    <t>ks¾udKd;aul ùu'</t>
  </si>
  <si>
    <t>úfkdaockl ùu'</t>
  </si>
  <si>
    <t>wka;¾cd,fhks</t>
  </si>
  <si>
    <t>fmd;m;ska</t>
  </si>
  <si>
    <t>iudcudOHfhka</t>
  </si>
  <si>
    <t>wOHdmk wdh;khlska</t>
  </si>
  <si>
    <t>fjk;a mqoa.,fhl= yryd</t>
  </si>
  <si>
    <t>ialsma lrhs'</t>
  </si>
  <si>
    <t>oekaùu o¾Ykh ùug bvyÍ'</t>
  </si>
  <si>
    <t>n,ñka isá ùäfhdafjkafjk;a tllg udre lrhs</t>
  </si>
  <si>
    <t>lsisjla lrkafka ke;'</t>
  </si>
  <si>
    <t>leu;shs</t>
  </si>
  <si>
    <t>wlue;shs</t>
  </si>
  <si>
    <t>m%Yakhla ke;</t>
  </si>
  <si>
    <t>f*ianqla</t>
  </si>
  <si>
    <t>bkaiag¾.%Eï</t>
  </si>
  <si>
    <t>hQ áhqí</t>
  </si>
  <si>
    <t>idudkHfm&lt;</t>
  </si>
  <si>
    <t>Wiiafm&lt;</t>
  </si>
  <si>
    <t>mYapd;a Wmdê wfmalaIl</t>
  </si>
  <si>
    <t>mYapd;a WmdêOdÍ</t>
  </si>
  <si>
    <t>ol=Kq m&lt;d;</t>
  </si>
  <si>
    <t>jhU m&lt;d;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</si>
</sst>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/>
      <bottom/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</cellStyleXfs>
  <cellXfs count="52">
    <xf numFmtId="0" fontId="0" fillId="0" borderId="0" xfId="0"/>
    <xf numFmtId="164" fontId="3" fillId="0" borderId="12" xfId="26" applyNumberFormat="1" applyFont="1" applyBorder="1" applyAlignment="1">
      <alignment horizontal="right" vertical="top"/>
    </xf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vertical="top" wrapText="1"/>
    </xf>
    <xf numFmtId="164" fontId="3" fillId="0" borderId="24" xfId="34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3" fillId="0" borderId="6" xfId="34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4" fontId="3" fillId="0" borderId="23" xfId="34" applyNumberFormat="1" applyFont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4" fontId="8" fillId="0" borderId="12" xfId="39" applyNumberFormat="1" applyFont="1" applyBorder="1" applyAlignment="1">
      <alignment horizontal="right" vertical="top"/>
    </xf>
    <xf numFmtId="164" fontId="8" fillId="0" borderId="17" xfId="40" applyNumberFormat="1" applyFont="1" applyBorder="1" applyAlignment="1">
      <alignment horizontal="right" vertical="top"/>
    </xf>
    <xf numFmtId="164" fontId="3" fillId="0" borderId="3" xfId="26" applyNumberFormat="1" applyFont="1" applyFill="1" applyBorder="1" applyAlignment="1">
      <alignment horizontal="right" vertical="top"/>
    </xf>
    <xf numFmtId="164" fontId="3" fillId="0" borderId="3" xfId="29" applyNumberFormat="1" applyFont="1" applyFill="1" applyBorder="1" applyAlignment="1">
      <alignment horizontal="right" vertical="top"/>
    </xf>
    <xf numFmtId="164" fontId="3" fillId="0" borderId="29" xfId="34" applyNumberFormat="1" applyFont="1" applyFill="1" applyBorder="1" applyAlignment="1">
      <alignment horizontal="right" vertical="top"/>
    </xf>
  </cellXfs>
  <cellStyles count="4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990443108" xfId="39" xr:uid="{3952E4EF-9B27-4CA4-84EF-61FAE5E8609D}"/>
    <cellStyle name="style1686990443709" xfId="40" xr:uid="{255A6954-374A-472F-8FA2-87C9CC91993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niakdysr m&lt;d;</c:v>
                </c:pt>
                <c:pt idx="1">
                  <c:v>ol=Kq m&lt;d;</c:v>
                </c:pt>
                <c:pt idx="2">
                  <c:v>jhU m&lt;d;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104</c:v>
                </c:pt>
                <c:pt idx="1">
                  <c:v>28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Sheet1!$C$88:$C$93</c:f>
              <c:strCache>
                <c:ptCount val="6"/>
                <c:pt idx="0">
                  <c:v>idudkHfm&lt;</c:v>
                </c:pt>
                <c:pt idx="1">
                  <c:v>Wiiafm&lt;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mYapd;a Wmdê wfmalaIl</c:v>
                </c:pt>
                <c:pt idx="5">
                  <c:v>mYapd;a WmdêOdÍ</c:v>
                </c:pt>
              </c:strCache>
            </c:strRef>
          </c:cat>
          <c:val>
            <c:numRef>
              <c:f>Sheet1!$D$88:$D$93</c:f>
              <c:numCache>
                <c:formatCode>###0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110</c:v>
                </c:pt>
                <c:pt idx="3">
                  <c:v>24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Sheet1!$C$111:$C$112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43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Sheet1!$C$111:$C$112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43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Sheet1!$C$149:$C$152</c:f>
              <c:strCache>
                <c:ptCount val="4"/>
                <c:pt idx="0">
                  <c:v>f*ianqla</c:v>
                </c:pt>
                <c:pt idx="1">
                  <c:v>bkaiag¾.%Eï</c:v>
                </c:pt>
                <c:pt idx="2">
                  <c:v>hQ áhqí</c:v>
                </c:pt>
                <c:pt idx="3">
                  <c:v>fjk;a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125</c:v>
                </c:pt>
                <c:pt idx="1">
                  <c:v>75</c:v>
                </c:pt>
                <c:pt idx="2">
                  <c:v>120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Sheet1!$C$149:$C$152</c:f>
              <c:strCache>
                <c:ptCount val="4"/>
                <c:pt idx="0">
                  <c:v>f*ianqla</c:v>
                </c:pt>
                <c:pt idx="1">
                  <c:v>bkaiag¾.%Eï</c:v>
                </c:pt>
                <c:pt idx="2">
                  <c:v>hQ áhqí</c:v>
                </c:pt>
                <c:pt idx="3">
                  <c:v>fjk;a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125</c:v>
                </c:pt>
                <c:pt idx="1">
                  <c:v>75</c:v>
                </c:pt>
                <c:pt idx="2">
                  <c:v>120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Sheet1!$C$168:$C$169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Sheet1!$D$168:$D$169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Sheet1!$C$192:$C$194</c:f>
              <c:strCache>
                <c:ptCount val="3"/>
                <c:pt idx="0">
                  <c:v>leu;shs</c:v>
                </c:pt>
                <c:pt idx="1">
                  <c:v>wlue;shs</c:v>
                </c:pt>
                <c:pt idx="2">
                  <c:v>m%Yakhla ke;</c:v>
                </c:pt>
              </c:strCache>
            </c:strRef>
          </c:cat>
          <c:val>
            <c:numRef>
              <c:f>Sheet1!$D$192:$D$194</c:f>
              <c:numCache>
                <c:formatCode>###0</c:formatCode>
                <c:ptCount val="3"/>
                <c:pt idx="0">
                  <c:v>4</c:v>
                </c:pt>
                <c:pt idx="1">
                  <c:v>124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Sheet1!$C$192:$C$194</c:f>
              <c:strCache>
                <c:ptCount val="3"/>
                <c:pt idx="0">
                  <c:v>leu;shs</c:v>
                </c:pt>
                <c:pt idx="1">
                  <c:v>wlue;shs</c:v>
                </c:pt>
                <c:pt idx="2">
                  <c:v>m%Yakhla ke;</c:v>
                </c:pt>
              </c:strCache>
            </c:strRef>
          </c:cat>
          <c:val>
            <c:numRef>
              <c:f>Sheet1!$D$192:$D$194</c:f>
              <c:numCache>
                <c:formatCode>###0</c:formatCode>
                <c:ptCount val="3"/>
                <c:pt idx="0">
                  <c:v>4</c:v>
                </c:pt>
                <c:pt idx="1">
                  <c:v>124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Sheet1!$C$8:$C$10</c:f>
              <c:strCache>
                <c:ptCount val="3"/>
                <c:pt idx="0">
                  <c:v>niakdysr m&lt;d;</c:v>
                </c:pt>
                <c:pt idx="1">
                  <c:v>ol=Kq m&lt;d;</c:v>
                </c:pt>
                <c:pt idx="2">
                  <c:v>jhU m&lt;d;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104</c:v>
                </c:pt>
                <c:pt idx="1">
                  <c:v>28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Sheet1!$C$212:$C$215</c:f>
              <c:strCache>
                <c:ptCount val="4"/>
                <c:pt idx="0">
                  <c:v>ialsma lrhs'</c:v>
                </c:pt>
                <c:pt idx="1">
                  <c:v>oekaùu o¾Ykh ùug bvyÍ'</c:v>
                </c:pt>
                <c:pt idx="2">
                  <c:v>n,ñka isá ùäfhdafjkafjk;a tllg udre lrhs</c:v>
                </c:pt>
                <c:pt idx="3">
                  <c:v>lsisjla lrkafka ke;'</c:v>
                </c:pt>
              </c:strCache>
            </c:strRef>
          </c:cat>
          <c:val>
            <c:numRef>
              <c:f>Sheet1!$D$212:$D$215</c:f>
              <c:numCache>
                <c:formatCode>###0</c:formatCode>
                <c:ptCount val="4"/>
                <c:pt idx="0">
                  <c:v>126</c:v>
                </c:pt>
                <c:pt idx="1">
                  <c:v>24</c:v>
                </c:pt>
                <c:pt idx="2">
                  <c:v>21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Sheet1!$C$212:$C$214</c:f>
              <c:strCache>
                <c:ptCount val="3"/>
                <c:pt idx="0">
                  <c:v>ialsma lrhs'</c:v>
                </c:pt>
                <c:pt idx="1">
                  <c:v>oekaùu o¾Ykh ùug bvyÍ'</c:v>
                </c:pt>
                <c:pt idx="2">
                  <c:v>n,ñka isá ùäfhdafjkafjk;a tllg udre lrhs</c:v>
                </c:pt>
              </c:strCache>
            </c:strRef>
          </c:cat>
          <c:val>
            <c:numRef>
              <c:f>Sheet1!$D$212:$D$214</c:f>
              <c:numCache>
                <c:formatCode>###0</c:formatCode>
                <c:ptCount val="3"/>
                <c:pt idx="0">
                  <c:v>126</c:v>
                </c:pt>
                <c:pt idx="1">
                  <c:v>24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Sheet1!$C$232:$C$233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Sheet1!$D$232:$D$233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Sheet1!$C$232:$C$233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Sheet1!$D$232:$D$233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Sheet1!$C$251:$C$256</c:f>
              <c:strCache>
                <c:ptCount val="6"/>
                <c:pt idx="0">
                  <c:v>wka;¾cd,fhks</c:v>
                </c:pt>
                <c:pt idx="1">
                  <c:v>fmd;m;ska</c:v>
                </c:pt>
                <c:pt idx="2">
                  <c:v>iudcudOHfhka</c:v>
                </c:pt>
                <c:pt idx="3">
                  <c:v>wOHdmk wdh;khlska</c:v>
                </c:pt>
                <c:pt idx="4">
                  <c:v>fjk;a mqoa.,fhl= yryd</c:v>
                </c:pt>
                <c:pt idx="5">
                  <c:v>fjk;a</c:v>
                </c:pt>
              </c:strCache>
            </c:strRef>
          </c:cat>
          <c:val>
            <c:numRef>
              <c:f>Sheet1!$D$251:$D$256</c:f>
              <c:numCache>
                <c:formatCode>###0</c:formatCode>
                <c:ptCount val="6"/>
                <c:pt idx="0">
                  <c:v>40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13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Sheet1!$C$251:$C$256</c:f>
              <c:strCache>
                <c:ptCount val="6"/>
                <c:pt idx="0">
                  <c:v>wka;¾cd,fhks</c:v>
                </c:pt>
                <c:pt idx="1">
                  <c:v>fmd;m;ska</c:v>
                </c:pt>
                <c:pt idx="2">
                  <c:v>iudcudOHfhka</c:v>
                </c:pt>
                <c:pt idx="3">
                  <c:v>wOHdmk wdh;khlska</c:v>
                </c:pt>
                <c:pt idx="4">
                  <c:v>fjk;a mqoa.,fhl= yryd</c:v>
                </c:pt>
                <c:pt idx="5">
                  <c:v>fjk;a</c:v>
                </c:pt>
              </c:strCache>
            </c:strRef>
          </c:cat>
          <c:val>
            <c:numRef>
              <c:f>Sheet1!$D$251:$D$256</c:f>
              <c:numCache>
                <c:formatCode>###0</c:formatCode>
                <c:ptCount val="6"/>
                <c:pt idx="0">
                  <c:v>40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13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Sheet1!$C$271:$C$272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Sheet1!$C$271:$C$272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Sheet1!$C$284:$C$285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Sheet1!$D$284:$D$285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Sheet1!$C$284:$C$285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Sheet1!$D$284:$D$285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Sheet1!$C$28:$C$30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28</c:v>
                </c:pt>
                <c:pt idx="1">
                  <c:v>85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Sheet1!$C$296:$C$297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Sheet1!$D$296:$D$297</c:f>
              <c:numCache>
                <c:formatCode>###0</c:formatCode>
                <c:ptCount val="2"/>
                <c:pt idx="0">
                  <c:v>118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Sheet1!$C$296:$C$297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Sheet1!$D$296:$D$297</c:f>
              <c:numCache>
                <c:formatCode>###0</c:formatCode>
                <c:ptCount val="2"/>
                <c:pt idx="0">
                  <c:v>118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Sheet1!$C$315:$C$319</c:f>
              <c:strCache>
                <c:ptCount val="5"/>
                <c:pt idx="0">
                  <c:v>tajd ;d;aúl ùu</c:v>
                </c:pt>
                <c:pt idx="1">
                  <c:v>fm!oa.,sl Ôú;hg b;duióm ùu'</c:v>
                </c:pt>
                <c:pt idx="2">
                  <c:v>ks¾udKd;aul ùu'</c:v>
                </c:pt>
                <c:pt idx="3">
                  <c:v>úfkdaockl ùu'</c:v>
                </c:pt>
                <c:pt idx="4">
                  <c:v>fjk;a</c:v>
                </c:pt>
              </c:strCache>
            </c:strRef>
          </c:cat>
          <c:val>
            <c:numRef>
              <c:f>Sheet1!$D$315:$D$319</c:f>
              <c:numCache>
                <c:formatCode>###0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79</c:v>
                </c:pt>
                <c:pt idx="3">
                  <c:v>76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Sheet1!$C$315:$C$319</c:f>
              <c:strCache>
                <c:ptCount val="5"/>
                <c:pt idx="0">
                  <c:v>tajd ;d;aúl ùu</c:v>
                </c:pt>
                <c:pt idx="1">
                  <c:v>fm!oa.,sl Ôú;hg b;duióm ùu'</c:v>
                </c:pt>
                <c:pt idx="2">
                  <c:v>ks¾udKd;aul ùu'</c:v>
                </c:pt>
                <c:pt idx="3">
                  <c:v>úfkdaockl ùu'</c:v>
                </c:pt>
                <c:pt idx="4">
                  <c:v>fjk;a</c:v>
                </c:pt>
              </c:strCache>
            </c:strRef>
          </c:cat>
          <c:val>
            <c:numRef>
              <c:f>Sheet1!$D$315:$D$319</c:f>
              <c:numCache>
                <c:formatCode>###0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79</c:v>
                </c:pt>
                <c:pt idx="3">
                  <c:v>76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Sheet1!$C$337:$C$338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Sheet1!$D$337:$D$338</c:f>
              <c:numCache>
                <c:formatCode>###0</c:formatCode>
                <c:ptCount val="2"/>
                <c:pt idx="0">
                  <c:v>43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Sheet1!$C$337:$C$338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Sheet1!$D$337:$D$338</c:f>
              <c:numCache>
                <c:formatCode>###0</c:formatCode>
                <c:ptCount val="2"/>
                <c:pt idx="0">
                  <c:v>43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Sheet1!$C$356:$C$360</c:f>
              <c:strCache>
                <c:ptCount val="5"/>
                <c:pt idx="0">
                  <c:v>ldka;dj kmqre f&gt;daIdldÍwfhla nj y.jk ùäfhda</c:v>
                </c:pt>
                <c:pt idx="1">
                  <c:v>ldka;dj B¾IHdldrpß;hla nj yÕjk ùäfhda</c:v>
                </c:pt>
                <c:pt idx="2">
                  <c:v>ldka;dj kqj‚ka wvq njfmkajk ùäfhda</c:v>
                </c:pt>
                <c:pt idx="3">
                  <c:v>ldka;djf.a wvq ¨‍yqvqlïWmydifhka fmkajk ùäfhda</c:v>
                </c:pt>
                <c:pt idx="4">
                  <c:v>ldka;djf.a m%;srEmh jvd;a fydo wdldrfhka fmkajk ùäfhda</c:v>
                </c:pt>
              </c:strCache>
            </c:strRef>
          </c:cat>
          <c:val>
            <c:numRef>
              <c:f>Sheet1!$D$356:$D$360</c:f>
              <c:numCache>
                <c:formatCode>###0</c:formatCode>
                <c:ptCount val="5"/>
                <c:pt idx="0">
                  <c:v>75</c:v>
                </c:pt>
                <c:pt idx="1">
                  <c:v>72</c:v>
                </c:pt>
                <c:pt idx="2">
                  <c:v>84</c:v>
                </c:pt>
                <c:pt idx="3">
                  <c:v>84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Sheet1!$C$356:$C$359</c:f>
              <c:strCache>
                <c:ptCount val="4"/>
                <c:pt idx="0">
                  <c:v>ldka;dj kmqre f&gt;daIdldÍwfhla nj y.jk ùäfhda</c:v>
                </c:pt>
                <c:pt idx="1">
                  <c:v>ldka;dj B¾IHdldrpß;hla nj yÕjk ùäfhda</c:v>
                </c:pt>
                <c:pt idx="2">
                  <c:v>ldka;dj kqj‚ka wvq njfmkajk ùäfhda</c:v>
                </c:pt>
                <c:pt idx="3">
                  <c:v>ldka;djf.a wvq ¨‍yqvqlïWmydifhka fmkajk ùäfhda</c:v>
                </c:pt>
              </c:strCache>
            </c:strRef>
          </c:cat>
          <c:val>
            <c:numRef>
              <c:f>Sheet1!$D$356:$D$359</c:f>
              <c:numCache>
                <c:formatCode>###0</c:formatCode>
                <c:ptCount val="4"/>
                <c:pt idx="0">
                  <c:v>75</c:v>
                </c:pt>
                <c:pt idx="1">
                  <c:v>72</c:v>
                </c:pt>
                <c:pt idx="2">
                  <c:v>84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Sheet1!$C$377:$C$381</c:f>
              <c:strCache>
                <c:ptCount val="5"/>
                <c:pt idx="0">
                  <c:v>ldka;djf.a iudc ;;ajhgRKd;aul n,mEula fõ</c:v>
                </c:pt>
                <c:pt idx="1">
                  <c:v>ldka;d m%;srEmh ms&lt;sn| jerÈjegySï f.dvkef.a</c:v>
                </c:pt>
                <c:pt idx="2">
                  <c:v>ldka;djf.a iudc ;;ajhgOkd;aul n,mEula fõ</c:v>
                </c:pt>
                <c:pt idx="3">
                  <c:v>ldka;dj ms&lt;sn| f.!rjhlawe;sfõ</c:v>
                </c:pt>
                <c:pt idx="4">
                  <c:v>úfkdaohla ,efí'</c:v>
                </c:pt>
              </c:strCache>
            </c:strRef>
          </c:cat>
          <c:val>
            <c:numRef>
              <c:f>Sheet1!$D$377:$D$381</c:f>
              <c:numCache>
                <c:formatCode>###0</c:formatCode>
                <c:ptCount val="5"/>
                <c:pt idx="0">
                  <c:v>84</c:v>
                </c:pt>
                <c:pt idx="1">
                  <c:v>90</c:v>
                </c:pt>
                <c:pt idx="2">
                  <c:v>27</c:v>
                </c:pt>
                <c:pt idx="3">
                  <c:v>9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Sheet1!$C$377:$C$380</c:f>
              <c:strCache>
                <c:ptCount val="4"/>
                <c:pt idx="0">
                  <c:v>ldka;djf.a iudc ;;ajhgRKd;aul n,mEula fõ</c:v>
                </c:pt>
                <c:pt idx="1">
                  <c:v>ldka;d m%;srEmh ms&lt;sn| jerÈjegySï f.dvkef.a</c:v>
                </c:pt>
                <c:pt idx="2">
                  <c:v>ldka;djf.a iudc ;;ajhgOkd;aul n,mEula fõ</c:v>
                </c:pt>
                <c:pt idx="3">
                  <c:v>ldka;dj ms&lt;sn| f.!rjhlawe;sfõ</c:v>
                </c:pt>
              </c:strCache>
            </c:strRef>
          </c:cat>
          <c:val>
            <c:numRef>
              <c:f>Sheet1!$D$377:$D$380</c:f>
              <c:numCache>
                <c:formatCode>###0</c:formatCode>
                <c:ptCount val="4"/>
                <c:pt idx="0">
                  <c:v>84</c:v>
                </c:pt>
                <c:pt idx="1">
                  <c:v>90</c:v>
                </c:pt>
                <c:pt idx="2">
                  <c:v>27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Sheet1!$C$28:$C$30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28</c:v>
                </c:pt>
                <c:pt idx="1">
                  <c:v>85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53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53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Sheet1!$C$67:$C$70</c:f>
              <c:strCache>
                <c:ptCount val="4"/>
                <c:pt idx="0">
                  <c:v>අවුරුදු 18 - අවුරුදු 24</c:v>
                </c:pt>
                <c:pt idx="1">
                  <c:v>අවුරුදු 25 - අවුරුදු 29</c:v>
                </c:pt>
                <c:pt idx="2">
                  <c:v>අවුරුදු 30 - අවුරුදු 49</c:v>
                </c:pt>
                <c:pt idx="3">
                  <c:v>අවුරුදු 50 වැඩි</c:v>
                </c:pt>
              </c:strCache>
            </c:strRef>
          </c:cat>
          <c:val>
            <c:numRef>
              <c:f>Sheet1!$D$67:$D$70</c:f>
              <c:numCache>
                <c:formatCode>###0</c:formatCode>
                <c:ptCount val="4"/>
                <c:pt idx="0">
                  <c:v>82</c:v>
                </c:pt>
                <c:pt idx="1">
                  <c:v>62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74-4A57-955D-16A7E06CD496}"/>
              </c:ext>
            </c:extLst>
          </c:dPt>
          <c:cat>
            <c:strRef>
              <c:f>Sheet1!$C$67:$C$70</c:f>
              <c:strCache>
                <c:ptCount val="4"/>
                <c:pt idx="0">
                  <c:v>අවුරුදු 18 - අවුරුදු 24</c:v>
                </c:pt>
                <c:pt idx="1">
                  <c:v>අවුරුදු 25 - අවුරුදු 29</c:v>
                </c:pt>
                <c:pt idx="2">
                  <c:v>අවුරුදු 30 - අවුරුදු 49</c:v>
                </c:pt>
                <c:pt idx="3">
                  <c:v>අවුරුදු 50 වැඩි</c:v>
                </c:pt>
              </c:strCache>
            </c:strRef>
          </c:cat>
          <c:val>
            <c:numRef>
              <c:f>Sheet1!$D$67:$D$70</c:f>
              <c:numCache>
                <c:formatCode>###0</c:formatCode>
                <c:ptCount val="4"/>
                <c:pt idx="0">
                  <c:v>82</c:v>
                </c:pt>
                <c:pt idx="1">
                  <c:v>62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Sheet1!$C$88:$C$93</c:f>
              <c:strCache>
                <c:ptCount val="6"/>
                <c:pt idx="0">
                  <c:v>idudkHfm&lt;</c:v>
                </c:pt>
                <c:pt idx="1">
                  <c:v>Wiiafm&lt;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mYapd;a Wmdê wfmalaIl</c:v>
                </c:pt>
                <c:pt idx="5">
                  <c:v>mYapd;a WmdêOdÍ</c:v>
                </c:pt>
              </c:strCache>
            </c:strRef>
          </c:cat>
          <c:val>
            <c:numRef>
              <c:f>Sheet1!$D$88:$D$93</c:f>
              <c:numCache>
                <c:formatCode>###0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110</c:v>
                </c:pt>
                <c:pt idx="3">
                  <c:v>24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11</xdr:row>
      <xdr:rowOff>104775</xdr:rowOff>
    </xdr:from>
    <xdr:to>
      <xdr:col>6</xdr:col>
      <xdr:colOff>333375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628649</xdr:colOff>
      <xdr:row>11</xdr:row>
      <xdr:rowOff>114299</xdr:rowOff>
    </xdr:from>
    <xdr:to>
      <xdr:col>11</xdr:col>
      <xdr:colOff>647699</xdr:colOff>
      <xdr:row>23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98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1047750</xdr:colOff>
      <xdr:row>113</xdr:row>
      <xdr:rowOff>57150</xdr:rowOff>
    </xdr:from>
    <xdr:to>
      <xdr:col>8</xdr:col>
      <xdr:colOff>466725</xdr:colOff>
      <xdr:row>126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838200</xdr:colOff>
      <xdr:row>113</xdr:row>
      <xdr:rowOff>9525</xdr:rowOff>
    </xdr:from>
    <xdr:to>
      <xdr:col>13</xdr:col>
      <xdr:colOff>885825</xdr:colOff>
      <xdr:row>126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128</xdr:row>
      <xdr:rowOff>314325</xdr:rowOff>
    </xdr:from>
    <xdr:to>
      <xdr:col>12</xdr:col>
      <xdr:colOff>600075</xdr:colOff>
      <xdr:row>141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128</xdr:row>
      <xdr:rowOff>257175</xdr:rowOff>
    </xdr:from>
    <xdr:to>
      <xdr:col>17</xdr:col>
      <xdr:colOff>819150</xdr:colOff>
      <xdr:row>141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146</xdr:row>
      <xdr:rowOff>390525</xdr:rowOff>
    </xdr:from>
    <xdr:to>
      <xdr:col>12</xdr:col>
      <xdr:colOff>285750</xdr:colOff>
      <xdr:row>158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146</xdr:row>
      <xdr:rowOff>400050</xdr:rowOff>
    </xdr:from>
    <xdr:to>
      <xdr:col>17</xdr:col>
      <xdr:colOff>723900</xdr:colOff>
      <xdr:row>158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733425</xdr:colOff>
      <xdr:row>171</xdr:row>
      <xdr:rowOff>133350</xdr:rowOff>
    </xdr:from>
    <xdr:to>
      <xdr:col>6</xdr:col>
      <xdr:colOff>447675</xdr:colOff>
      <xdr:row>183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189</xdr:row>
      <xdr:rowOff>409575</xdr:rowOff>
    </xdr:from>
    <xdr:to>
      <xdr:col>12</xdr:col>
      <xdr:colOff>523875</xdr:colOff>
      <xdr:row>201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189</xdr:row>
      <xdr:rowOff>419100</xdr:rowOff>
    </xdr:from>
    <xdr:to>
      <xdr:col>17</xdr:col>
      <xdr:colOff>809625</xdr:colOff>
      <xdr:row>201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209</xdr:row>
      <xdr:rowOff>381000</xdr:rowOff>
    </xdr:from>
    <xdr:to>
      <xdr:col>12</xdr:col>
      <xdr:colOff>333375</xdr:colOff>
      <xdr:row>222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209</xdr:row>
      <xdr:rowOff>400050</xdr:rowOff>
    </xdr:from>
    <xdr:to>
      <xdr:col>17</xdr:col>
      <xdr:colOff>800100</xdr:colOff>
      <xdr:row>222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230</xdr:row>
      <xdr:rowOff>76200</xdr:rowOff>
    </xdr:from>
    <xdr:to>
      <xdr:col>12</xdr:col>
      <xdr:colOff>704850</xdr:colOff>
      <xdr:row>240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230</xdr:row>
      <xdr:rowOff>19050</xdr:rowOff>
    </xdr:from>
    <xdr:to>
      <xdr:col>18</xdr:col>
      <xdr:colOff>57150</xdr:colOff>
      <xdr:row>240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249</xdr:row>
      <xdr:rowOff>19050</xdr:rowOff>
    </xdr:from>
    <xdr:to>
      <xdr:col>12</xdr:col>
      <xdr:colOff>323850</xdr:colOff>
      <xdr:row>261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249</xdr:row>
      <xdr:rowOff>9525</xdr:rowOff>
    </xdr:from>
    <xdr:to>
      <xdr:col>17</xdr:col>
      <xdr:colOff>723900</xdr:colOff>
      <xdr:row>261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268</xdr:row>
      <xdr:rowOff>400050</xdr:rowOff>
    </xdr:from>
    <xdr:to>
      <xdr:col>12</xdr:col>
      <xdr:colOff>276225</xdr:colOff>
      <xdr:row>277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268</xdr:row>
      <xdr:rowOff>419100</xdr:rowOff>
    </xdr:from>
    <xdr:to>
      <xdr:col>17</xdr:col>
      <xdr:colOff>571500</xdr:colOff>
      <xdr:row>277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419100</xdr:colOff>
      <xdr:row>280</xdr:row>
      <xdr:rowOff>161925</xdr:rowOff>
    </xdr:from>
    <xdr:to>
      <xdr:col>12</xdr:col>
      <xdr:colOff>466725</xdr:colOff>
      <xdr:row>289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561975</xdr:colOff>
      <xdr:row>280</xdr:row>
      <xdr:rowOff>142875</xdr:rowOff>
    </xdr:from>
    <xdr:to>
      <xdr:col>17</xdr:col>
      <xdr:colOff>609600</xdr:colOff>
      <xdr:row>289</xdr:row>
      <xdr:rowOff>161925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297</xdr:row>
      <xdr:rowOff>0</xdr:rowOff>
    </xdr:from>
    <xdr:to>
      <xdr:col>12</xdr:col>
      <xdr:colOff>638175</xdr:colOff>
      <xdr:row>306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297</xdr:row>
      <xdr:rowOff>0</xdr:rowOff>
    </xdr:from>
    <xdr:to>
      <xdr:col>18</xdr:col>
      <xdr:colOff>76200</xdr:colOff>
      <xdr:row>306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313</xdr:row>
      <xdr:rowOff>47625</xdr:rowOff>
    </xdr:from>
    <xdr:to>
      <xdr:col>12</xdr:col>
      <xdr:colOff>685800</xdr:colOff>
      <xdr:row>322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312</xdr:row>
      <xdr:rowOff>400050</xdr:rowOff>
    </xdr:from>
    <xdr:to>
      <xdr:col>18</xdr:col>
      <xdr:colOff>476250</xdr:colOff>
      <xdr:row>321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335</xdr:row>
      <xdr:rowOff>190500</xdr:rowOff>
    </xdr:from>
    <xdr:to>
      <xdr:col>12</xdr:col>
      <xdr:colOff>695325</xdr:colOff>
      <xdr:row>344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335</xdr:row>
      <xdr:rowOff>200025</xdr:rowOff>
    </xdr:from>
    <xdr:to>
      <xdr:col>18</xdr:col>
      <xdr:colOff>28575</xdr:colOff>
      <xdr:row>344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354</xdr:row>
      <xdr:rowOff>38100</xdr:rowOff>
    </xdr:from>
    <xdr:to>
      <xdr:col>12</xdr:col>
      <xdr:colOff>323850</xdr:colOff>
      <xdr:row>364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354</xdr:row>
      <xdr:rowOff>19050</xdr:rowOff>
    </xdr:from>
    <xdr:to>
      <xdr:col>17</xdr:col>
      <xdr:colOff>581025</xdr:colOff>
      <xdr:row>364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375</xdr:row>
      <xdr:rowOff>304800</xdr:rowOff>
    </xdr:from>
    <xdr:to>
      <xdr:col>12</xdr:col>
      <xdr:colOff>781050</xdr:colOff>
      <xdr:row>387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375</xdr:row>
      <xdr:rowOff>285750</xdr:rowOff>
    </xdr:from>
    <xdr:to>
      <xdr:col>18</xdr:col>
      <xdr:colOff>381000</xdr:colOff>
      <xdr:row>387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394"/>
  <sheetViews>
    <sheetView tabSelected="1" topLeftCell="A388" workbookViewId="0">
      <selection activeCell="C8" sqref="C8:C10"/>
    </sheetView>
  </sheetViews>
  <sheetFormatPr defaultRowHeight="15.75" x14ac:dyDescent="0.25"/>
  <cols>
    <col min="2" max="2" width="21.140625" style="9" customWidth="1"/>
    <col min="3" max="3" width="22.7109375" style="20" customWidth="1"/>
    <col min="4" max="4" width="23" customWidth="1"/>
    <col min="5" max="25" width="13.5703125" customWidth="1"/>
  </cols>
  <sheetData>
    <row r="4" spans="2:7" ht="18" x14ac:dyDescent="0.25">
      <c r="B4" s="10" t="s">
        <v>2</v>
      </c>
    </row>
    <row r="6" spans="2:7" ht="21" customHeight="1" x14ac:dyDescent="0.25">
      <c r="B6" s="39" t="s">
        <v>19</v>
      </c>
      <c r="C6" s="40"/>
      <c r="D6" s="40"/>
      <c r="E6" s="40"/>
      <c r="F6" s="40"/>
      <c r="G6" s="41"/>
    </row>
    <row r="7" spans="2:7" ht="29.1" customHeight="1" x14ac:dyDescent="0.25">
      <c r="B7" s="11"/>
      <c r="C7" s="21"/>
      <c r="D7" s="16" t="s">
        <v>4</v>
      </c>
      <c r="E7" s="17" t="s">
        <v>5</v>
      </c>
      <c r="F7" s="17" t="s">
        <v>6</v>
      </c>
      <c r="G7" s="18" t="s">
        <v>7</v>
      </c>
    </row>
    <row r="8" spans="2:7" ht="17.100000000000001" customHeight="1" x14ac:dyDescent="0.25">
      <c r="B8" s="12"/>
      <c r="C8" s="38" t="s">
        <v>8</v>
      </c>
      <c r="D8" s="1">
        <v>104</v>
      </c>
      <c r="E8" s="43">
        <f>D8/150*100</f>
        <v>69.333333333333343</v>
      </c>
      <c r="F8" s="43">
        <f>E8</f>
        <v>69.333333333333343</v>
      </c>
      <c r="G8" s="3">
        <f>F8</f>
        <v>69.333333333333343</v>
      </c>
    </row>
    <row r="9" spans="2:7" ht="17.100000000000001" customHeight="1" x14ac:dyDescent="0.25">
      <c r="B9" s="13"/>
      <c r="C9" s="20" t="s">
        <v>74</v>
      </c>
      <c r="D9" s="42">
        <v>28</v>
      </c>
      <c r="E9" s="28">
        <f t="shared" ref="E9:E10" si="0">D9/150*100</f>
        <v>18.666666666666668</v>
      </c>
      <c r="F9" s="28">
        <f t="shared" ref="F9:F10" si="1">E9</f>
        <v>18.666666666666668</v>
      </c>
      <c r="G9" s="29">
        <f>F9+G8</f>
        <v>88.000000000000014</v>
      </c>
    </row>
    <row r="10" spans="2:7" ht="17.100000000000001" customHeight="1" x14ac:dyDescent="0.25">
      <c r="B10" s="14"/>
      <c r="C10" s="20" t="s">
        <v>75</v>
      </c>
      <c r="D10" s="2">
        <v>18</v>
      </c>
      <c r="E10" s="44">
        <f t="shared" si="0"/>
        <v>12</v>
      </c>
      <c r="F10" s="44">
        <f t="shared" si="1"/>
        <v>12</v>
      </c>
      <c r="G10" s="29">
        <f>F10+G9</f>
        <v>100.00000000000001</v>
      </c>
    </row>
    <row r="11" spans="2:7" ht="17.100000000000001" customHeight="1" x14ac:dyDescent="0.25">
      <c r="B11" s="14"/>
      <c r="C11" s="15" t="s">
        <v>3</v>
      </c>
      <c r="D11" s="2">
        <f>SUM(D8:D10)</f>
        <v>150</v>
      </c>
      <c r="E11" s="7">
        <v>100</v>
      </c>
      <c r="F11" s="7">
        <v>100</v>
      </c>
      <c r="G11" s="8"/>
    </row>
    <row r="12" spans="2:7" ht="17.100000000000001" customHeight="1" x14ac:dyDescent="0.25">
      <c r="B12" s="14"/>
      <c r="C12" s="34"/>
      <c r="D12" s="35"/>
      <c r="E12" s="36"/>
      <c r="F12" s="36"/>
      <c r="G12" s="37"/>
    </row>
    <row r="13" spans="2:7" ht="17.100000000000001" customHeight="1" x14ac:dyDescent="0.25">
      <c r="B13" s="14"/>
      <c r="C13" s="34"/>
      <c r="D13" s="35"/>
      <c r="E13" s="36"/>
      <c r="F13" s="36"/>
      <c r="G13" s="37"/>
    </row>
    <row r="14" spans="2:7" ht="17.100000000000001" customHeight="1" x14ac:dyDescent="0.25">
      <c r="B14" s="14"/>
      <c r="C14" s="34"/>
      <c r="D14" s="35"/>
      <c r="E14" s="36"/>
      <c r="F14" s="36"/>
      <c r="G14" s="37"/>
    </row>
    <row r="15" spans="2:7" ht="17.100000000000001" customHeight="1" x14ac:dyDescent="0.25">
      <c r="B15" s="14"/>
      <c r="C15" s="34"/>
      <c r="D15" s="35"/>
      <c r="E15" s="36"/>
      <c r="F15" s="36"/>
      <c r="G15" s="37"/>
    </row>
    <row r="16" spans="2:7" ht="17.100000000000001" customHeight="1" x14ac:dyDescent="0.25">
      <c r="B16" s="14"/>
      <c r="C16" s="34"/>
      <c r="D16" s="35"/>
      <c r="E16" s="36"/>
      <c r="F16" s="36"/>
      <c r="G16" s="37"/>
    </row>
    <row r="17" spans="2:7" ht="17.100000000000001" customHeight="1" x14ac:dyDescent="0.25">
      <c r="B17" s="14"/>
      <c r="C17" s="34"/>
      <c r="D17" s="35"/>
      <c r="E17" s="36"/>
      <c r="F17" s="36"/>
      <c r="G17" s="37"/>
    </row>
    <row r="18" spans="2:7" ht="17.100000000000001" customHeight="1" x14ac:dyDescent="0.25">
      <c r="B18" s="14"/>
      <c r="C18" s="34"/>
      <c r="D18" s="35"/>
      <c r="E18" s="36"/>
      <c r="F18" s="36"/>
      <c r="G18" s="37"/>
    </row>
    <row r="19" spans="2:7" ht="17.100000000000001" customHeight="1" x14ac:dyDescent="0.25">
      <c r="B19" s="14"/>
      <c r="C19" s="34"/>
      <c r="D19" s="35"/>
      <c r="E19" s="36"/>
      <c r="F19" s="36"/>
      <c r="G19" s="37"/>
    </row>
    <row r="20" spans="2:7" ht="17.100000000000001" customHeight="1" x14ac:dyDescent="0.25">
      <c r="B20" s="14"/>
      <c r="C20" s="34"/>
      <c r="D20" s="35"/>
      <c r="E20" s="36"/>
      <c r="F20" s="36"/>
      <c r="G20" s="37"/>
    </row>
    <row r="21" spans="2:7" ht="17.100000000000001" customHeight="1" x14ac:dyDescent="0.25">
      <c r="B21" s="14"/>
      <c r="C21" s="34"/>
      <c r="D21" s="35"/>
      <c r="E21" s="36"/>
      <c r="F21" s="36"/>
      <c r="G21" s="37"/>
    </row>
    <row r="22" spans="2:7" ht="17.100000000000001" customHeight="1" x14ac:dyDescent="0.25">
      <c r="B22" s="14"/>
      <c r="C22" s="34"/>
      <c r="D22" s="35"/>
      <c r="E22" s="36"/>
      <c r="F22" s="36"/>
      <c r="G22" s="37"/>
    </row>
    <row r="23" spans="2:7" ht="17.100000000000001" customHeight="1" x14ac:dyDescent="0.25">
      <c r="B23" s="14"/>
      <c r="C23" s="34"/>
      <c r="D23" s="35"/>
      <c r="E23" s="36"/>
      <c r="F23" s="36"/>
      <c r="G23" s="37"/>
    </row>
    <row r="24" spans="2:7" ht="17.100000000000001" customHeight="1" x14ac:dyDescent="0.25">
      <c r="B24" s="14"/>
      <c r="C24" s="34"/>
      <c r="D24" s="35"/>
      <c r="E24" s="36"/>
      <c r="F24" s="36"/>
      <c r="G24" s="37"/>
    </row>
    <row r="26" spans="2:7" ht="21" customHeight="1" x14ac:dyDescent="0.25">
      <c r="B26" s="39" t="s">
        <v>20</v>
      </c>
      <c r="C26" s="40"/>
      <c r="D26" s="40"/>
      <c r="E26" s="40"/>
      <c r="F26" s="40"/>
      <c r="G26" s="41"/>
    </row>
    <row r="27" spans="2:7" ht="29.1" customHeight="1" x14ac:dyDescent="0.25">
      <c r="B27" s="11"/>
      <c r="C27" s="21"/>
      <c r="D27" s="16" t="s">
        <v>4</v>
      </c>
      <c r="E27" s="17" t="s">
        <v>5</v>
      </c>
      <c r="F27" s="17" t="s">
        <v>6</v>
      </c>
      <c r="G27" s="18" t="s">
        <v>7</v>
      </c>
    </row>
    <row r="28" spans="2:7" ht="17.100000000000001" customHeight="1" x14ac:dyDescent="0.25">
      <c r="B28" s="12"/>
      <c r="C28" s="38" t="s">
        <v>11</v>
      </c>
      <c r="D28" s="24">
        <v>28</v>
      </c>
      <c r="E28" s="43">
        <f>D28/150*100</f>
        <v>18.666666666666668</v>
      </c>
      <c r="F28" s="43">
        <f>E28</f>
        <v>18.666666666666668</v>
      </c>
      <c r="G28" s="3">
        <f>F28</f>
        <v>18.666666666666668</v>
      </c>
    </row>
    <row r="29" spans="2:7" ht="17.100000000000001" customHeight="1" x14ac:dyDescent="0.25">
      <c r="B29" s="13"/>
      <c r="C29" s="20" t="s">
        <v>9</v>
      </c>
      <c r="D29" s="27">
        <v>85</v>
      </c>
      <c r="E29" s="28">
        <f t="shared" ref="E29:E30" si="2">D29/150*100</f>
        <v>56.666666666666664</v>
      </c>
      <c r="F29" s="28">
        <f t="shared" ref="F29:F30" si="3">E29</f>
        <v>56.666666666666664</v>
      </c>
      <c r="G29" s="29">
        <f>F29+G28</f>
        <v>75.333333333333329</v>
      </c>
    </row>
    <row r="30" spans="2:7" ht="17.100000000000001" customHeight="1" x14ac:dyDescent="0.25">
      <c r="B30" s="13"/>
      <c r="C30" s="20" t="s">
        <v>10</v>
      </c>
      <c r="D30" s="25">
        <v>37</v>
      </c>
      <c r="E30" s="44">
        <f t="shared" si="2"/>
        <v>24.666666666666668</v>
      </c>
      <c r="F30" s="44">
        <f t="shared" si="3"/>
        <v>24.666666666666668</v>
      </c>
      <c r="G30" s="29">
        <f>F30+G29</f>
        <v>100</v>
      </c>
    </row>
    <row r="31" spans="2:7" ht="17.100000000000001" customHeight="1" x14ac:dyDescent="0.25">
      <c r="B31" s="14"/>
      <c r="C31" s="15" t="s">
        <v>3</v>
      </c>
      <c r="D31" s="2">
        <v>150</v>
      </c>
      <c r="E31" s="7">
        <v>100</v>
      </c>
      <c r="F31" s="7">
        <v>100</v>
      </c>
      <c r="G31" s="8"/>
    </row>
    <row r="32" spans="2:7" ht="17.100000000000001" customHeight="1" x14ac:dyDescent="0.25">
      <c r="B32" s="14"/>
      <c r="C32" s="34"/>
      <c r="D32" s="35"/>
      <c r="E32" s="36"/>
      <c r="F32" s="36"/>
      <c r="G32" s="37"/>
    </row>
    <row r="33" spans="2:7" ht="17.100000000000001" customHeight="1" x14ac:dyDescent="0.25">
      <c r="B33" s="14"/>
      <c r="C33" s="34"/>
      <c r="D33" s="35"/>
      <c r="E33" s="36"/>
      <c r="F33" s="36"/>
      <c r="G33" s="37"/>
    </row>
    <row r="34" spans="2:7" ht="17.100000000000001" customHeight="1" x14ac:dyDescent="0.25">
      <c r="B34" s="14"/>
      <c r="C34" s="34"/>
      <c r="D34" s="35"/>
      <c r="E34" s="36"/>
      <c r="F34" s="36"/>
      <c r="G34" s="37"/>
    </row>
    <row r="35" spans="2:7" ht="17.100000000000001" customHeight="1" x14ac:dyDescent="0.25">
      <c r="B35" s="14"/>
      <c r="C35" s="34"/>
      <c r="D35" s="35"/>
      <c r="E35" s="36"/>
      <c r="F35" s="36"/>
      <c r="G35" s="37"/>
    </row>
    <row r="36" spans="2:7" ht="17.100000000000001" customHeight="1" x14ac:dyDescent="0.25">
      <c r="B36" s="14"/>
      <c r="C36" s="34"/>
      <c r="D36" s="35"/>
      <c r="E36" s="36"/>
      <c r="F36" s="36"/>
      <c r="G36" s="37"/>
    </row>
    <row r="37" spans="2:7" ht="17.100000000000001" customHeight="1" x14ac:dyDescent="0.25">
      <c r="B37" s="14"/>
      <c r="C37" s="34"/>
      <c r="D37" s="35"/>
      <c r="E37" s="36"/>
      <c r="F37" s="36"/>
      <c r="G37" s="37"/>
    </row>
    <row r="38" spans="2:7" ht="17.100000000000001" customHeight="1" x14ac:dyDescent="0.25">
      <c r="B38" s="14"/>
      <c r="C38" s="34"/>
      <c r="D38" s="35"/>
      <c r="E38" s="36"/>
      <c r="F38" s="36"/>
      <c r="G38" s="37"/>
    </row>
    <row r="39" spans="2:7" ht="17.100000000000001" customHeight="1" x14ac:dyDescent="0.25">
      <c r="B39" s="14"/>
      <c r="C39" s="34"/>
      <c r="D39" s="35"/>
      <c r="E39" s="36"/>
      <c r="F39" s="36"/>
      <c r="G39" s="37"/>
    </row>
    <row r="40" spans="2:7" ht="17.100000000000001" customHeight="1" x14ac:dyDescent="0.25">
      <c r="B40" s="14"/>
      <c r="C40" s="34"/>
      <c r="D40" s="35"/>
      <c r="E40" s="36"/>
      <c r="F40" s="36"/>
      <c r="G40" s="37"/>
    </row>
    <row r="41" spans="2:7" ht="17.100000000000001" customHeight="1" x14ac:dyDescent="0.25">
      <c r="B41" s="14"/>
      <c r="C41" s="34"/>
      <c r="D41" s="35"/>
      <c r="E41" s="36"/>
      <c r="F41" s="36"/>
      <c r="G41" s="37"/>
    </row>
    <row r="42" spans="2:7" ht="17.100000000000001" customHeight="1" x14ac:dyDescent="0.25">
      <c r="B42" s="14"/>
      <c r="C42" s="34"/>
      <c r="D42" s="35"/>
      <c r="E42" s="36"/>
      <c r="F42" s="36"/>
      <c r="G42" s="37"/>
    </row>
    <row r="43" spans="2:7" ht="17.100000000000001" customHeight="1" x14ac:dyDescent="0.25">
      <c r="B43" s="14"/>
      <c r="C43" s="34"/>
      <c r="D43" s="35"/>
      <c r="E43" s="36"/>
      <c r="F43" s="36"/>
      <c r="G43" s="37"/>
    </row>
    <row r="44" spans="2:7" ht="17.100000000000001" customHeight="1" x14ac:dyDescent="0.25">
      <c r="B44" s="14"/>
      <c r="C44" s="34"/>
      <c r="D44" s="35"/>
      <c r="E44" s="36"/>
      <c r="F44" s="36"/>
      <c r="G44" s="37"/>
    </row>
    <row r="46" spans="2:7" ht="21" customHeight="1" x14ac:dyDescent="0.25">
      <c r="B46" s="39" t="s">
        <v>0</v>
      </c>
      <c r="C46" s="40"/>
      <c r="D46" s="40"/>
      <c r="E46" s="40"/>
      <c r="F46" s="40"/>
      <c r="G46" s="41"/>
    </row>
    <row r="47" spans="2:7" ht="29.1" customHeight="1" x14ac:dyDescent="0.25">
      <c r="B47" s="11"/>
      <c r="C47" s="21"/>
      <c r="D47" s="16" t="s">
        <v>4</v>
      </c>
      <c r="E47" s="17" t="s">
        <v>5</v>
      </c>
      <c r="F47" s="17" t="s">
        <v>6</v>
      </c>
      <c r="G47" s="18" t="s">
        <v>7</v>
      </c>
    </row>
    <row r="48" spans="2:7" ht="17.100000000000001" customHeight="1" x14ac:dyDescent="0.25">
      <c r="B48" s="12"/>
      <c r="C48" s="23" t="s">
        <v>13</v>
      </c>
      <c r="D48" s="24">
        <v>53</v>
      </c>
      <c r="E48" s="43">
        <f>D48/150*100</f>
        <v>35.333333333333336</v>
      </c>
      <c r="F48" s="43">
        <f>E48</f>
        <v>35.333333333333336</v>
      </c>
      <c r="G48" s="3">
        <f>F48</f>
        <v>35.333333333333336</v>
      </c>
    </row>
    <row r="49" spans="2:7" ht="17.100000000000001" customHeight="1" x14ac:dyDescent="0.25">
      <c r="B49" s="13"/>
      <c r="C49" s="26" t="s">
        <v>12</v>
      </c>
      <c r="D49" s="27">
        <v>97</v>
      </c>
      <c r="E49" s="28">
        <f t="shared" ref="E49" si="4">D49/150*100</f>
        <v>64.666666666666657</v>
      </c>
      <c r="F49" s="28">
        <f t="shared" ref="F49" si="5">E49</f>
        <v>64.666666666666657</v>
      </c>
      <c r="G49" s="29">
        <f>F49+G48</f>
        <v>100</v>
      </c>
    </row>
    <row r="50" spans="2:7" ht="17.100000000000001" customHeight="1" x14ac:dyDescent="0.25">
      <c r="B50" s="14"/>
      <c r="C50" s="30" t="s">
        <v>3</v>
      </c>
      <c r="D50" s="31">
        <v>150</v>
      </c>
      <c r="E50" s="32">
        <v>100</v>
      </c>
      <c r="F50" s="32">
        <v>100</v>
      </c>
      <c r="G50" s="33"/>
    </row>
    <row r="51" spans="2:7" ht="17.100000000000001" customHeight="1" x14ac:dyDescent="0.25">
      <c r="B51" s="14"/>
      <c r="C51" s="34"/>
      <c r="D51" s="35"/>
      <c r="E51" s="36"/>
      <c r="F51" s="36"/>
      <c r="G51" s="37"/>
    </row>
    <row r="52" spans="2:7" ht="17.100000000000001" customHeight="1" x14ac:dyDescent="0.25">
      <c r="B52" s="14"/>
      <c r="C52" s="34"/>
      <c r="D52" s="35"/>
      <c r="E52" s="36"/>
      <c r="F52" s="36"/>
      <c r="G52" s="37"/>
    </row>
    <row r="53" spans="2:7" ht="17.100000000000001" customHeight="1" x14ac:dyDescent="0.25">
      <c r="B53" s="14"/>
    </row>
    <row r="54" spans="2:7" ht="17.100000000000001" customHeight="1" x14ac:dyDescent="0.25">
      <c r="B54" s="14"/>
    </row>
    <row r="55" spans="2:7" ht="17.100000000000001" customHeight="1" x14ac:dyDescent="0.25">
      <c r="B55" s="14"/>
      <c r="C55" s="34"/>
      <c r="D55" s="35"/>
      <c r="E55" s="36"/>
      <c r="F55" s="36"/>
      <c r="G55" s="37"/>
    </row>
    <row r="56" spans="2:7" ht="17.100000000000001" customHeight="1" x14ac:dyDescent="0.25">
      <c r="B56" s="14"/>
      <c r="C56" s="34"/>
      <c r="D56" s="35"/>
      <c r="E56" s="36"/>
      <c r="F56" s="36"/>
      <c r="G56" s="37"/>
    </row>
    <row r="57" spans="2:7" ht="17.100000000000001" customHeight="1" x14ac:dyDescent="0.25">
      <c r="B57" s="14"/>
      <c r="C57" s="34"/>
      <c r="D57" s="35"/>
      <c r="E57" s="36"/>
      <c r="F57" s="36"/>
      <c r="G57" s="37"/>
    </row>
    <row r="58" spans="2:7" ht="17.100000000000001" customHeight="1" x14ac:dyDescent="0.25">
      <c r="B58" s="14"/>
      <c r="C58" s="34"/>
      <c r="D58" s="35"/>
      <c r="E58" s="36"/>
      <c r="F58" s="36"/>
      <c r="G58" s="37"/>
    </row>
    <row r="59" spans="2:7" ht="17.100000000000001" customHeight="1" x14ac:dyDescent="0.25">
      <c r="B59" s="14"/>
      <c r="C59" s="34"/>
      <c r="D59" s="35"/>
      <c r="E59" s="36"/>
      <c r="F59" s="36"/>
      <c r="G59" s="37"/>
    </row>
    <row r="60" spans="2:7" ht="17.100000000000001" customHeight="1" x14ac:dyDescent="0.25">
      <c r="B60" s="14"/>
      <c r="C60" s="34"/>
      <c r="D60" s="35"/>
      <c r="E60" s="36"/>
      <c r="F60" s="36"/>
      <c r="G60" s="37"/>
    </row>
    <row r="61" spans="2:7" ht="17.100000000000001" customHeight="1" x14ac:dyDescent="0.25">
      <c r="B61" s="14"/>
      <c r="C61" s="34"/>
      <c r="D61" s="35"/>
      <c r="E61" s="36"/>
      <c r="F61" s="36"/>
      <c r="G61" s="37"/>
    </row>
    <row r="62" spans="2:7" ht="17.100000000000001" customHeight="1" x14ac:dyDescent="0.25">
      <c r="B62" s="14"/>
      <c r="C62" s="34"/>
      <c r="D62" s="35"/>
      <c r="E62" s="36"/>
      <c r="F62" s="36"/>
      <c r="G62" s="37"/>
    </row>
    <row r="63" spans="2:7" ht="17.100000000000001" customHeight="1" x14ac:dyDescent="0.25">
      <c r="B63" s="14"/>
      <c r="C63" s="34"/>
      <c r="D63" s="35"/>
      <c r="E63" s="36"/>
      <c r="F63" s="36"/>
      <c r="G63" s="37"/>
    </row>
    <row r="65" spans="2:7" ht="21" customHeight="1" x14ac:dyDescent="0.25">
      <c r="B65" s="39" t="s">
        <v>1</v>
      </c>
      <c r="C65" s="40"/>
      <c r="D65" s="40"/>
      <c r="E65" s="40"/>
      <c r="F65" s="40"/>
      <c r="G65" s="41"/>
    </row>
    <row r="66" spans="2:7" ht="29.1" customHeight="1" x14ac:dyDescent="0.25">
      <c r="B66" s="11"/>
      <c r="C66" s="21"/>
      <c r="D66" s="16" t="s">
        <v>4</v>
      </c>
      <c r="E66" s="17" t="s">
        <v>5</v>
      </c>
      <c r="F66" s="17" t="s">
        <v>6</v>
      </c>
      <c r="G66" s="18" t="s">
        <v>7</v>
      </c>
    </row>
    <row r="67" spans="2:7" ht="17.100000000000001" customHeight="1" x14ac:dyDescent="0.25">
      <c r="B67" s="12"/>
      <c r="C67" s="20" t="s">
        <v>21</v>
      </c>
      <c r="D67" s="1">
        <v>82</v>
      </c>
      <c r="E67" s="43">
        <f>D67/150*100</f>
        <v>54.666666666666664</v>
      </c>
      <c r="F67" s="43">
        <f>E67</f>
        <v>54.666666666666664</v>
      </c>
      <c r="G67" s="3">
        <f>F67</f>
        <v>54.666666666666664</v>
      </c>
    </row>
    <row r="68" spans="2:7" ht="17.100000000000001" customHeight="1" x14ac:dyDescent="0.25">
      <c r="B68" s="13"/>
      <c r="C68" s="20" t="s">
        <v>22</v>
      </c>
      <c r="D68" s="4">
        <v>62</v>
      </c>
      <c r="E68" s="28">
        <f t="shared" ref="E68:E70" si="6">D68/150*100</f>
        <v>41.333333333333336</v>
      </c>
      <c r="F68" s="28">
        <f t="shared" ref="F68:F70" si="7">E68</f>
        <v>41.333333333333336</v>
      </c>
      <c r="G68" s="29">
        <f>F68+G67</f>
        <v>96</v>
      </c>
    </row>
    <row r="69" spans="2:7" ht="17.100000000000001" customHeight="1" x14ac:dyDescent="0.25">
      <c r="B69" s="13"/>
      <c r="C69" s="20" t="s">
        <v>23</v>
      </c>
      <c r="D69" s="4">
        <v>6</v>
      </c>
      <c r="E69" s="28">
        <f t="shared" si="6"/>
        <v>4</v>
      </c>
      <c r="F69" s="28">
        <f t="shared" si="7"/>
        <v>4</v>
      </c>
      <c r="G69" s="29">
        <f t="shared" ref="G69:G70" si="8">F69+G68</f>
        <v>100</v>
      </c>
    </row>
    <row r="70" spans="2:7" ht="17.100000000000001" customHeight="1" x14ac:dyDescent="0.25">
      <c r="B70" s="13"/>
      <c r="C70" s="20" t="s">
        <v>24</v>
      </c>
      <c r="D70" s="4">
        <v>0</v>
      </c>
      <c r="E70" s="28">
        <f t="shared" si="6"/>
        <v>0</v>
      </c>
      <c r="F70" s="28">
        <f t="shared" si="7"/>
        <v>0</v>
      </c>
      <c r="G70" s="29">
        <f t="shared" si="8"/>
        <v>100</v>
      </c>
    </row>
    <row r="71" spans="2:7" ht="17.100000000000001" customHeight="1" x14ac:dyDescent="0.25">
      <c r="B71" s="14"/>
      <c r="C71" s="15" t="s">
        <v>3</v>
      </c>
      <c r="D71" s="2">
        <v>150</v>
      </c>
      <c r="E71" s="7">
        <v>100</v>
      </c>
      <c r="F71" s="7">
        <v>100</v>
      </c>
      <c r="G71" s="8"/>
    </row>
    <row r="72" spans="2:7" ht="17.100000000000001" customHeight="1" x14ac:dyDescent="0.25">
      <c r="B72" s="14"/>
      <c r="C72" s="34"/>
      <c r="D72" s="35"/>
      <c r="E72" s="36"/>
      <c r="F72" s="36"/>
      <c r="G72" s="37"/>
    </row>
    <row r="73" spans="2:7" ht="17.100000000000001" customHeight="1" x14ac:dyDescent="0.25">
      <c r="B73" s="14"/>
      <c r="C73" s="34"/>
      <c r="D73" s="35"/>
      <c r="E73" s="36"/>
      <c r="F73" s="36"/>
      <c r="G73" s="37"/>
    </row>
    <row r="74" spans="2:7" ht="17.100000000000001" customHeight="1" x14ac:dyDescent="0.25">
      <c r="B74" s="14"/>
      <c r="C74" s="34"/>
      <c r="D74" s="35"/>
      <c r="E74" s="36"/>
      <c r="F74" s="36"/>
      <c r="G74" s="37"/>
    </row>
    <row r="75" spans="2:7" ht="17.100000000000001" customHeight="1" x14ac:dyDescent="0.25">
      <c r="B75" s="14"/>
      <c r="C75" s="34"/>
      <c r="D75" s="35"/>
      <c r="E75" s="36"/>
      <c r="F75" s="36"/>
      <c r="G75" s="37"/>
    </row>
    <row r="76" spans="2:7" ht="17.100000000000001" customHeight="1" x14ac:dyDescent="0.25">
      <c r="B76" s="14"/>
      <c r="C76" s="34"/>
      <c r="D76" s="35"/>
      <c r="E76" s="36"/>
      <c r="F76" s="36"/>
      <c r="G76" s="37"/>
    </row>
    <row r="77" spans="2:7" ht="17.100000000000001" customHeight="1" x14ac:dyDescent="0.25">
      <c r="B77" s="14"/>
      <c r="C77" s="34"/>
      <c r="D77" s="35"/>
      <c r="E77" s="36"/>
      <c r="F77" s="36"/>
      <c r="G77" s="37"/>
    </row>
    <row r="78" spans="2:7" ht="17.100000000000001" customHeight="1" x14ac:dyDescent="0.25">
      <c r="B78" s="14"/>
      <c r="C78" s="34"/>
      <c r="D78" s="35"/>
      <c r="E78" s="36"/>
      <c r="F78" s="36"/>
      <c r="G78" s="37"/>
    </row>
    <row r="79" spans="2:7" ht="17.100000000000001" customHeight="1" x14ac:dyDescent="0.25">
      <c r="B79" s="14"/>
      <c r="C79" s="34"/>
      <c r="D79" s="35"/>
      <c r="E79" s="36"/>
      <c r="F79" s="36"/>
      <c r="G79" s="37"/>
    </row>
    <row r="80" spans="2:7" ht="17.100000000000001" customHeight="1" x14ac:dyDescent="0.25">
      <c r="B80" s="14"/>
      <c r="C80" s="34"/>
      <c r="D80" s="35"/>
      <c r="E80" s="36"/>
      <c r="F80" s="36"/>
      <c r="G80" s="37"/>
    </row>
    <row r="81" spans="2:13" ht="17.100000000000001" customHeight="1" x14ac:dyDescent="0.25">
      <c r="B81" s="14"/>
      <c r="C81" s="34"/>
      <c r="D81" s="35"/>
      <c r="E81" s="36"/>
      <c r="F81" s="36"/>
      <c r="G81" s="37"/>
    </row>
    <row r="82" spans="2:13" ht="17.100000000000001" customHeight="1" x14ac:dyDescent="0.25">
      <c r="B82" s="14"/>
      <c r="C82" s="34"/>
      <c r="D82" s="35"/>
      <c r="E82" s="36"/>
      <c r="F82" s="36"/>
      <c r="G82" s="37"/>
    </row>
    <row r="83" spans="2:13" ht="17.100000000000001" customHeight="1" x14ac:dyDescent="0.25">
      <c r="B83" s="14"/>
      <c r="C83" s="34"/>
      <c r="D83" s="35"/>
      <c r="E83" s="36"/>
      <c r="F83" s="36"/>
      <c r="G83" s="37"/>
    </row>
    <row r="84" spans="2:13" ht="17.100000000000001" customHeight="1" x14ac:dyDescent="0.25">
      <c r="B84" s="14"/>
      <c r="C84" s="34"/>
      <c r="D84" s="35"/>
      <c r="E84" s="36"/>
      <c r="F84" s="36"/>
      <c r="G84" s="37"/>
    </row>
    <row r="86" spans="2:13" ht="21" customHeight="1" x14ac:dyDescent="0.25">
      <c r="B86" s="39" t="s">
        <v>25</v>
      </c>
      <c r="C86" s="40"/>
      <c r="D86" s="40"/>
      <c r="E86" s="40"/>
      <c r="F86" s="40"/>
      <c r="G86" s="41"/>
    </row>
    <row r="87" spans="2:13" ht="29.1" customHeight="1" x14ac:dyDescent="0.25">
      <c r="B87" s="11"/>
      <c r="C87" s="21"/>
      <c r="D87" s="16" t="s">
        <v>4</v>
      </c>
      <c r="E87" s="17" t="s">
        <v>5</v>
      </c>
      <c r="F87" s="17" t="s">
        <v>6</v>
      </c>
      <c r="G87" s="18" t="s">
        <v>7</v>
      </c>
    </row>
    <row r="88" spans="2:13" ht="17.100000000000001" customHeight="1" x14ac:dyDescent="0.25">
      <c r="B88" s="12"/>
      <c r="C88" s="38" t="s">
        <v>70</v>
      </c>
      <c r="D88" s="24">
        <v>1</v>
      </c>
      <c r="E88" s="43">
        <f>D88/150*100</f>
        <v>0.66666666666666674</v>
      </c>
      <c r="F88" s="43">
        <f>E88</f>
        <v>0.66666666666666674</v>
      </c>
      <c r="G88" s="3">
        <f>F88</f>
        <v>0.66666666666666674</v>
      </c>
    </row>
    <row r="89" spans="2:13" ht="30" customHeight="1" x14ac:dyDescent="0.25">
      <c r="B89" s="13"/>
      <c r="C89" s="20" t="s">
        <v>71</v>
      </c>
      <c r="D89" s="27">
        <v>14</v>
      </c>
      <c r="E89" s="28">
        <f t="shared" ref="E89:E93" si="9">D89/150*100</f>
        <v>9.3333333333333339</v>
      </c>
      <c r="F89" s="28">
        <f t="shared" ref="F89:F93" si="10">E89</f>
        <v>9.3333333333333339</v>
      </c>
      <c r="G89" s="29">
        <f>F89+G88</f>
        <v>10</v>
      </c>
    </row>
    <row r="90" spans="2:13" ht="17.100000000000001" customHeight="1" x14ac:dyDescent="0.25">
      <c r="B90" s="13"/>
      <c r="C90" s="20" t="s">
        <v>14</v>
      </c>
      <c r="D90" s="25">
        <v>110</v>
      </c>
      <c r="E90" s="28">
        <f t="shared" si="9"/>
        <v>73.333333333333329</v>
      </c>
      <c r="F90" s="28">
        <f t="shared" si="10"/>
        <v>73.333333333333329</v>
      </c>
      <c r="G90" s="29">
        <f t="shared" ref="G90:G93" si="11">F90+G89</f>
        <v>83.333333333333329</v>
      </c>
    </row>
    <row r="91" spans="2:13" ht="17.100000000000001" customHeight="1" x14ac:dyDescent="0.25">
      <c r="B91" s="13"/>
      <c r="C91" s="20" t="s">
        <v>15</v>
      </c>
      <c r="D91" s="4">
        <v>24</v>
      </c>
      <c r="E91" s="28">
        <f t="shared" si="9"/>
        <v>16</v>
      </c>
      <c r="F91" s="28">
        <f t="shared" si="10"/>
        <v>16</v>
      </c>
      <c r="G91" s="29">
        <f t="shared" si="11"/>
        <v>99.333333333333329</v>
      </c>
    </row>
    <row r="92" spans="2:13" ht="17.100000000000001" customHeight="1" x14ac:dyDescent="0.25">
      <c r="B92" s="13"/>
      <c r="C92" s="20" t="s">
        <v>72</v>
      </c>
      <c r="D92" s="4">
        <v>0</v>
      </c>
      <c r="E92" s="28">
        <f t="shared" si="9"/>
        <v>0</v>
      </c>
      <c r="F92" s="28">
        <f t="shared" si="10"/>
        <v>0</v>
      </c>
      <c r="G92" s="29">
        <f t="shared" si="11"/>
        <v>99.333333333333329</v>
      </c>
    </row>
    <row r="93" spans="2:13" ht="17.100000000000001" customHeight="1" x14ac:dyDescent="0.25">
      <c r="B93" s="13"/>
      <c r="C93" s="20" t="s">
        <v>73</v>
      </c>
      <c r="D93" s="4">
        <v>1</v>
      </c>
      <c r="E93" s="28">
        <f t="shared" si="9"/>
        <v>0.66666666666666674</v>
      </c>
      <c r="F93" s="28">
        <f t="shared" si="10"/>
        <v>0.66666666666666674</v>
      </c>
      <c r="G93" s="29">
        <f t="shared" si="11"/>
        <v>100</v>
      </c>
      <c r="I93" s="22"/>
      <c r="J93" s="4"/>
      <c r="K93" s="5"/>
      <c r="L93" s="5"/>
      <c r="M93" s="6"/>
    </row>
    <row r="94" spans="2:13" ht="17.100000000000001" customHeight="1" x14ac:dyDescent="0.25">
      <c r="B94" s="14"/>
      <c r="C94" s="15" t="s">
        <v>3</v>
      </c>
      <c r="D94" s="2">
        <f>SUM(D88:D93)</f>
        <v>150</v>
      </c>
      <c r="E94" s="7">
        <v>100</v>
      </c>
      <c r="F94" s="7">
        <v>100</v>
      </c>
      <c r="G94" s="8"/>
    </row>
    <row r="95" spans="2:13" ht="17.100000000000001" customHeight="1" x14ac:dyDescent="0.25">
      <c r="B95" s="14"/>
      <c r="C95" s="34"/>
      <c r="D95" s="35"/>
      <c r="E95" s="36"/>
      <c r="F95" s="36"/>
      <c r="G95" s="37"/>
    </row>
    <row r="96" spans="2:13" ht="17.100000000000001" customHeight="1" x14ac:dyDescent="0.25">
      <c r="B96" s="14"/>
      <c r="C96" s="34"/>
      <c r="D96" s="35"/>
      <c r="E96" s="36"/>
      <c r="F96" s="36"/>
      <c r="G96" s="37"/>
    </row>
    <row r="97" spans="2:7" ht="17.100000000000001" customHeight="1" x14ac:dyDescent="0.25">
      <c r="B97" s="14"/>
      <c r="C97" s="34"/>
      <c r="D97" s="35"/>
      <c r="E97" s="36"/>
      <c r="F97" s="36"/>
      <c r="G97" s="37"/>
    </row>
    <row r="98" spans="2:7" ht="17.100000000000001" customHeight="1" x14ac:dyDescent="0.25">
      <c r="B98" s="14"/>
      <c r="C98" s="34"/>
      <c r="D98" s="35"/>
      <c r="E98" s="36"/>
      <c r="F98" s="36"/>
      <c r="G98" s="37"/>
    </row>
    <row r="99" spans="2:7" ht="17.100000000000001" customHeight="1" x14ac:dyDescent="0.25">
      <c r="B99" s="14"/>
      <c r="C99" s="34"/>
      <c r="D99" s="35"/>
      <c r="E99" s="36"/>
      <c r="F99" s="36"/>
      <c r="G99" s="37"/>
    </row>
    <row r="100" spans="2:7" ht="17.100000000000001" customHeight="1" x14ac:dyDescent="0.25">
      <c r="B100" s="14"/>
      <c r="C100" s="34"/>
      <c r="D100" s="35"/>
      <c r="E100" s="36"/>
      <c r="F100" s="36"/>
      <c r="G100" s="37"/>
    </row>
    <row r="101" spans="2:7" ht="17.100000000000001" customHeight="1" x14ac:dyDescent="0.25">
      <c r="B101" s="14"/>
      <c r="C101" s="34"/>
      <c r="D101" s="35"/>
      <c r="E101" s="36"/>
      <c r="F101" s="36"/>
      <c r="G101" s="37"/>
    </row>
    <row r="102" spans="2:7" ht="17.100000000000001" customHeight="1" x14ac:dyDescent="0.25">
      <c r="B102" s="14"/>
      <c r="C102" s="34"/>
      <c r="D102" s="35"/>
      <c r="E102" s="36"/>
      <c r="F102" s="36"/>
      <c r="G102" s="37"/>
    </row>
    <row r="103" spans="2:7" ht="17.100000000000001" customHeight="1" x14ac:dyDescent="0.25">
      <c r="B103" s="14"/>
      <c r="C103" s="34"/>
      <c r="D103" s="35"/>
      <c r="E103" s="36"/>
      <c r="F103" s="36"/>
      <c r="G103" s="37"/>
    </row>
    <row r="104" spans="2:7" ht="17.100000000000001" customHeight="1" x14ac:dyDescent="0.25">
      <c r="B104" s="14"/>
      <c r="C104" s="34"/>
      <c r="D104" s="35"/>
      <c r="E104" s="36"/>
      <c r="F104" s="36"/>
      <c r="G104" s="37"/>
    </row>
    <row r="105" spans="2:7" ht="17.100000000000001" customHeight="1" x14ac:dyDescent="0.25">
      <c r="B105" s="14"/>
      <c r="C105" s="34"/>
      <c r="D105" s="35"/>
      <c r="E105" s="36"/>
      <c r="F105" s="36"/>
      <c r="G105" s="37"/>
    </row>
    <row r="106" spans="2:7" ht="17.100000000000001" customHeight="1" x14ac:dyDescent="0.25">
      <c r="B106" s="14"/>
      <c r="C106" s="34"/>
      <c r="D106" s="35"/>
      <c r="E106" s="36"/>
      <c r="F106" s="36"/>
      <c r="G106" s="37"/>
    </row>
    <row r="107" spans="2:7" ht="17.100000000000001" customHeight="1" x14ac:dyDescent="0.25">
      <c r="B107" s="14"/>
      <c r="C107" s="34"/>
      <c r="D107" s="35"/>
      <c r="E107" s="36"/>
      <c r="F107" s="36"/>
      <c r="G107" s="37"/>
    </row>
    <row r="109" spans="2:7" ht="21" customHeight="1" x14ac:dyDescent="0.25">
      <c r="B109" s="39" t="s">
        <v>26</v>
      </c>
      <c r="C109" s="40"/>
      <c r="D109" s="40"/>
      <c r="E109" s="40"/>
      <c r="F109" s="40"/>
      <c r="G109" s="41"/>
    </row>
    <row r="110" spans="2:7" ht="29.1" customHeight="1" x14ac:dyDescent="0.25">
      <c r="B110" s="11"/>
      <c r="C110" s="21"/>
      <c r="D110" s="16" t="s">
        <v>4</v>
      </c>
      <c r="E110" s="17" t="s">
        <v>5</v>
      </c>
      <c r="F110" s="17" t="s">
        <v>6</v>
      </c>
      <c r="G110" s="18" t="s">
        <v>7</v>
      </c>
    </row>
    <row r="111" spans="2:7" ht="17.100000000000001" customHeight="1" x14ac:dyDescent="0.25">
      <c r="B111" s="12"/>
      <c r="C111" s="38" t="s">
        <v>17</v>
      </c>
      <c r="D111" s="47">
        <v>43</v>
      </c>
      <c r="E111" s="43">
        <f>D111/150*100</f>
        <v>28.666666666666668</v>
      </c>
      <c r="F111" s="43">
        <f>E111</f>
        <v>28.666666666666668</v>
      </c>
      <c r="G111" s="3">
        <f>F111</f>
        <v>28.666666666666668</v>
      </c>
    </row>
    <row r="112" spans="2:7" ht="17.100000000000001" customHeight="1" x14ac:dyDescent="0.25">
      <c r="B112" s="13"/>
      <c r="C112" s="38" t="s">
        <v>18</v>
      </c>
      <c r="D112" s="48">
        <v>107</v>
      </c>
      <c r="E112" s="28">
        <f t="shared" ref="E112" si="12">D112/150*100</f>
        <v>71.333333333333343</v>
      </c>
      <c r="F112" s="28">
        <f t="shared" ref="F112" si="13">E112</f>
        <v>71.333333333333343</v>
      </c>
      <c r="G112" s="29">
        <f>F112+G111</f>
        <v>100.00000000000001</v>
      </c>
    </row>
    <row r="113" spans="2:7" ht="17.100000000000001" customHeight="1" x14ac:dyDescent="0.25">
      <c r="B113" s="14"/>
      <c r="C113" s="15" t="s">
        <v>3</v>
      </c>
      <c r="D113" s="2">
        <v>150</v>
      </c>
      <c r="E113" s="7">
        <v>100</v>
      </c>
      <c r="F113" s="7">
        <v>100</v>
      </c>
      <c r="G113" s="8"/>
    </row>
    <row r="114" spans="2:7" ht="17.100000000000001" customHeight="1" x14ac:dyDescent="0.25">
      <c r="B114" s="14"/>
      <c r="C114" s="34"/>
      <c r="D114" s="35"/>
      <c r="E114" s="36"/>
      <c r="F114" s="36"/>
      <c r="G114" s="37"/>
    </row>
    <row r="115" spans="2:7" ht="17.100000000000001" customHeight="1" x14ac:dyDescent="0.25">
      <c r="B115" s="14"/>
      <c r="C115" s="34"/>
      <c r="D115" s="35"/>
      <c r="E115" s="36"/>
      <c r="F115" s="36"/>
      <c r="G115" s="37"/>
    </row>
    <row r="116" spans="2:7" ht="17.100000000000001" customHeight="1" x14ac:dyDescent="0.25">
      <c r="B116" s="14"/>
    </row>
    <row r="117" spans="2:7" ht="17.100000000000001" customHeight="1" x14ac:dyDescent="0.25">
      <c r="B117" s="14"/>
      <c r="C117" s="34"/>
      <c r="D117" s="35"/>
      <c r="E117" s="36"/>
      <c r="F117" s="36"/>
      <c r="G117" s="37"/>
    </row>
    <row r="118" spans="2:7" ht="17.100000000000001" customHeight="1" x14ac:dyDescent="0.25">
      <c r="B118" s="14"/>
      <c r="C118" s="34"/>
      <c r="D118" s="35"/>
      <c r="E118" s="36"/>
      <c r="F118" s="36"/>
      <c r="G118" s="37"/>
    </row>
    <row r="119" spans="2:7" ht="17.100000000000001" customHeight="1" x14ac:dyDescent="0.25">
      <c r="B119" s="14"/>
      <c r="C119" s="34"/>
      <c r="D119" s="35"/>
      <c r="E119" s="36"/>
      <c r="F119" s="36"/>
      <c r="G119" s="37"/>
    </row>
    <row r="120" spans="2:7" ht="17.100000000000001" customHeight="1" x14ac:dyDescent="0.25">
      <c r="B120" s="14"/>
      <c r="C120" s="34"/>
      <c r="D120" s="35"/>
      <c r="E120" s="36"/>
      <c r="F120" s="36"/>
      <c r="G120" s="37"/>
    </row>
    <row r="121" spans="2:7" ht="17.100000000000001" customHeight="1" x14ac:dyDescent="0.25">
      <c r="B121" s="14"/>
      <c r="C121" s="34"/>
      <c r="D121" s="35"/>
      <c r="E121" s="36"/>
      <c r="F121" s="36"/>
      <c r="G121" s="37"/>
    </row>
    <row r="122" spans="2:7" ht="17.100000000000001" customHeight="1" x14ac:dyDescent="0.25">
      <c r="B122" s="14"/>
      <c r="C122" s="34"/>
      <c r="D122" s="35"/>
      <c r="E122" s="36"/>
      <c r="F122" s="36"/>
      <c r="G122" s="37"/>
    </row>
    <row r="123" spans="2:7" ht="17.100000000000001" customHeight="1" x14ac:dyDescent="0.25">
      <c r="B123" s="14"/>
      <c r="C123" s="34"/>
      <c r="D123" s="35"/>
      <c r="E123" s="36"/>
      <c r="F123" s="36"/>
      <c r="G123" s="37"/>
    </row>
    <row r="124" spans="2:7" ht="17.100000000000001" customHeight="1" x14ac:dyDescent="0.25">
      <c r="B124" s="14"/>
      <c r="C124" s="34"/>
      <c r="D124" s="35"/>
      <c r="E124" s="36"/>
      <c r="F124" s="36"/>
      <c r="G124" s="37"/>
    </row>
    <row r="125" spans="2:7" ht="17.100000000000001" customHeight="1" x14ac:dyDescent="0.25">
      <c r="B125" s="14"/>
      <c r="C125" s="34"/>
      <c r="D125" s="35"/>
      <c r="E125" s="36"/>
      <c r="F125" s="36"/>
      <c r="G125" s="37"/>
    </row>
    <row r="126" spans="2:7" ht="17.100000000000001" customHeight="1" x14ac:dyDescent="0.25">
      <c r="B126" s="14"/>
      <c r="C126" s="34"/>
      <c r="D126" s="35"/>
      <c r="E126" s="36"/>
      <c r="F126" s="36"/>
      <c r="G126" s="37"/>
    </row>
    <row r="128" spans="2:7" ht="21" customHeight="1" x14ac:dyDescent="0.25">
      <c r="B128" s="39" t="s">
        <v>27</v>
      </c>
      <c r="C128" s="40"/>
      <c r="D128" s="40"/>
      <c r="E128" s="40"/>
      <c r="F128" s="40"/>
      <c r="G128" s="41"/>
    </row>
    <row r="129" spans="2:7" ht="29.1" customHeight="1" x14ac:dyDescent="0.25">
      <c r="B129" s="11"/>
      <c r="C129" s="21"/>
      <c r="D129" s="16" t="s">
        <v>4</v>
      </c>
      <c r="E129" s="17" t="s">
        <v>5</v>
      </c>
      <c r="F129" s="17" t="s">
        <v>6</v>
      </c>
      <c r="G129" s="18" t="s">
        <v>7</v>
      </c>
    </row>
    <row r="130" spans="2:7" ht="17.100000000000001" customHeight="1" x14ac:dyDescent="0.25">
      <c r="B130" s="12"/>
      <c r="C130" s="19" t="s">
        <v>17</v>
      </c>
      <c r="D130" s="1">
        <v>150</v>
      </c>
      <c r="E130" s="43">
        <f>D130/150*100</f>
        <v>100</v>
      </c>
      <c r="F130" s="43">
        <f>E130</f>
        <v>100</v>
      </c>
      <c r="G130" s="3">
        <f>F130</f>
        <v>100</v>
      </c>
    </row>
    <row r="131" spans="2:7" ht="17.100000000000001" customHeight="1" x14ac:dyDescent="0.25">
      <c r="B131" s="13"/>
      <c r="C131" s="22" t="s">
        <v>18</v>
      </c>
      <c r="D131" s="4">
        <v>0</v>
      </c>
      <c r="E131" s="28">
        <f t="shared" ref="E131" si="14">D131/150*100</f>
        <v>0</v>
      </c>
      <c r="F131" s="28">
        <f t="shared" ref="F131" si="15">E131</f>
        <v>0</v>
      </c>
      <c r="G131" s="29">
        <f>F131+G130</f>
        <v>100</v>
      </c>
    </row>
    <row r="132" spans="2:7" ht="17.100000000000001" customHeight="1" x14ac:dyDescent="0.25">
      <c r="B132" s="14"/>
      <c r="C132" s="15" t="s">
        <v>3</v>
      </c>
      <c r="D132" s="2">
        <v>150</v>
      </c>
      <c r="E132" s="7">
        <v>100</v>
      </c>
      <c r="F132" s="7">
        <v>100</v>
      </c>
      <c r="G132" s="8"/>
    </row>
    <row r="133" spans="2:7" ht="17.100000000000001" customHeight="1" x14ac:dyDescent="0.25">
      <c r="B133" s="14"/>
      <c r="C133" s="34"/>
      <c r="D133" s="35"/>
      <c r="E133" s="36"/>
      <c r="F133" s="36"/>
      <c r="G133" s="37"/>
    </row>
    <row r="134" spans="2:7" ht="17.100000000000001" customHeight="1" x14ac:dyDescent="0.25">
      <c r="B134" s="14"/>
      <c r="C134" s="34"/>
      <c r="D134" s="35"/>
      <c r="E134" s="36"/>
      <c r="F134" s="36"/>
      <c r="G134" s="37"/>
    </row>
    <row r="135" spans="2:7" ht="17.100000000000001" customHeight="1" x14ac:dyDescent="0.25">
      <c r="B135" s="14"/>
      <c r="C135" s="34"/>
      <c r="D135" s="35"/>
      <c r="E135" s="36"/>
      <c r="F135" s="36"/>
      <c r="G135" s="37"/>
    </row>
    <row r="136" spans="2:7" ht="17.100000000000001" customHeight="1" x14ac:dyDescent="0.25">
      <c r="B136" s="14"/>
      <c r="C136" s="34"/>
      <c r="D136" s="35"/>
      <c r="E136" s="36"/>
      <c r="F136" s="36"/>
      <c r="G136" s="37"/>
    </row>
    <row r="137" spans="2:7" ht="17.100000000000001" customHeight="1" x14ac:dyDescent="0.25">
      <c r="B137" s="14"/>
      <c r="C137" s="34"/>
      <c r="D137" s="35"/>
      <c r="E137" s="36"/>
      <c r="F137" s="36"/>
      <c r="G137" s="37"/>
    </row>
    <row r="138" spans="2:7" ht="17.100000000000001" customHeight="1" x14ac:dyDescent="0.25">
      <c r="B138" s="14"/>
      <c r="C138" s="34"/>
      <c r="D138" s="35"/>
      <c r="E138" s="36"/>
      <c r="F138" s="36"/>
      <c r="G138" s="37"/>
    </row>
    <row r="139" spans="2:7" ht="17.100000000000001" customHeight="1" x14ac:dyDescent="0.25">
      <c r="B139" s="14"/>
      <c r="C139" s="34"/>
      <c r="D139" s="35"/>
      <c r="E139" s="36"/>
      <c r="F139" s="36"/>
      <c r="G139" s="37"/>
    </row>
    <row r="140" spans="2:7" ht="17.100000000000001" customHeight="1" x14ac:dyDescent="0.25">
      <c r="B140" s="14"/>
      <c r="C140" s="34"/>
      <c r="D140" s="35"/>
      <c r="E140" s="36"/>
      <c r="F140" s="36"/>
      <c r="G140" s="37"/>
    </row>
    <row r="141" spans="2:7" ht="17.100000000000001" customHeight="1" x14ac:dyDescent="0.25">
      <c r="B141" s="14"/>
      <c r="C141" s="34"/>
      <c r="D141" s="35"/>
      <c r="E141" s="36"/>
      <c r="F141" s="36"/>
      <c r="G141" s="37"/>
    </row>
    <row r="142" spans="2:7" ht="17.100000000000001" customHeight="1" x14ac:dyDescent="0.25">
      <c r="B142" s="14"/>
      <c r="C142" s="34"/>
      <c r="D142" s="35"/>
      <c r="E142" s="36"/>
      <c r="F142" s="36"/>
      <c r="G142" s="37"/>
    </row>
    <row r="143" spans="2:7" ht="17.100000000000001" customHeight="1" x14ac:dyDescent="0.25">
      <c r="B143" s="14"/>
      <c r="C143" s="34"/>
      <c r="D143" s="35"/>
      <c r="E143" s="36"/>
      <c r="F143" s="36"/>
      <c r="G143" s="37"/>
    </row>
    <row r="144" spans="2:7" ht="17.100000000000001" customHeight="1" x14ac:dyDescent="0.25">
      <c r="B144" s="14"/>
      <c r="C144" s="34"/>
      <c r="D144" s="35"/>
      <c r="E144" s="36"/>
      <c r="F144" s="36"/>
      <c r="G144" s="37"/>
    </row>
    <row r="145" spans="2:7" ht="17.100000000000001" customHeight="1" x14ac:dyDescent="0.25">
      <c r="B145" s="14"/>
      <c r="C145" s="34"/>
      <c r="D145" s="35"/>
      <c r="E145" s="36"/>
      <c r="F145" s="36"/>
      <c r="G145" s="37"/>
    </row>
    <row r="147" spans="2:7" ht="36" customHeight="1" x14ac:dyDescent="0.25">
      <c r="B147" s="39" t="s">
        <v>28</v>
      </c>
      <c r="C147" s="40"/>
      <c r="D147" s="40"/>
      <c r="E147" s="40"/>
      <c r="F147" s="40"/>
      <c r="G147" s="41"/>
    </row>
    <row r="148" spans="2:7" ht="29.1" customHeight="1" x14ac:dyDescent="0.25">
      <c r="B148" s="11"/>
      <c r="C148" s="21"/>
      <c r="D148" s="16" t="s">
        <v>4</v>
      </c>
      <c r="E148" s="17" t="s">
        <v>5</v>
      </c>
      <c r="F148" s="17" t="s">
        <v>6</v>
      </c>
      <c r="G148" s="18" t="s">
        <v>7</v>
      </c>
    </row>
    <row r="149" spans="2:7" ht="17.100000000000001" customHeight="1" x14ac:dyDescent="0.25">
      <c r="B149" s="12"/>
      <c r="C149" s="38" t="s">
        <v>67</v>
      </c>
      <c r="D149" s="27">
        <v>125</v>
      </c>
      <c r="E149" s="43">
        <f>D149/150*100</f>
        <v>83.333333333333343</v>
      </c>
      <c r="F149" s="43">
        <f>E149</f>
        <v>83.333333333333343</v>
      </c>
      <c r="G149" s="3">
        <f>F149</f>
        <v>83.333333333333343</v>
      </c>
    </row>
    <row r="150" spans="2:7" ht="17.100000000000001" customHeight="1" x14ac:dyDescent="0.25">
      <c r="B150" s="13"/>
      <c r="C150" s="38" t="s">
        <v>68</v>
      </c>
      <c r="D150" s="4">
        <v>75</v>
      </c>
      <c r="E150" s="28">
        <f t="shared" ref="E150:E152" si="16">D150/150*100</f>
        <v>50</v>
      </c>
      <c r="F150" s="28">
        <f t="shared" ref="F150:F152" si="17">E150</f>
        <v>50</v>
      </c>
      <c r="G150" s="29">
        <f>F150+G149</f>
        <v>133.33333333333334</v>
      </c>
    </row>
    <row r="151" spans="2:7" ht="19.5" customHeight="1" x14ac:dyDescent="0.25">
      <c r="B151" s="13"/>
      <c r="C151" s="20" t="s">
        <v>69</v>
      </c>
      <c r="D151" s="24">
        <v>120</v>
      </c>
      <c r="E151" s="28">
        <f t="shared" si="16"/>
        <v>80</v>
      </c>
      <c r="F151" s="28">
        <f t="shared" si="17"/>
        <v>80</v>
      </c>
      <c r="G151" s="29">
        <f t="shared" ref="G151:G152" si="18">F151+G150</f>
        <v>213.33333333333334</v>
      </c>
    </row>
    <row r="152" spans="2:7" ht="17.100000000000001" customHeight="1" x14ac:dyDescent="0.25">
      <c r="B152" s="14"/>
      <c r="C152" s="38" t="s">
        <v>16</v>
      </c>
      <c r="D152" s="51">
        <v>58</v>
      </c>
      <c r="E152" s="28">
        <f t="shared" si="16"/>
        <v>38.666666666666664</v>
      </c>
      <c r="F152" s="28">
        <f t="shared" si="17"/>
        <v>38.666666666666664</v>
      </c>
      <c r="G152" s="29">
        <f t="shared" si="18"/>
        <v>252</v>
      </c>
    </row>
    <row r="153" spans="2:7" ht="17.100000000000001" customHeight="1" x14ac:dyDescent="0.25">
      <c r="B153" s="14"/>
      <c r="C153" s="30" t="s">
        <v>3</v>
      </c>
      <c r="D153" s="31">
        <f>SUM(D149:D152)</f>
        <v>378</v>
      </c>
      <c r="E153" s="32">
        <f>SUM(E149:E152)</f>
        <v>252</v>
      </c>
      <c r="F153" s="32">
        <f>SUM(F149:F152)</f>
        <v>252</v>
      </c>
      <c r="G153" s="8"/>
    </row>
    <row r="154" spans="2:7" ht="17.100000000000001" customHeight="1" x14ac:dyDescent="0.25">
      <c r="B154" s="14"/>
      <c r="C154" s="34"/>
      <c r="D154" s="35"/>
      <c r="E154" s="36"/>
      <c r="F154" s="36"/>
      <c r="G154" s="37"/>
    </row>
    <row r="155" spans="2:7" ht="17.100000000000001" customHeight="1" x14ac:dyDescent="0.25">
      <c r="B155" s="14"/>
      <c r="C155" s="21"/>
      <c r="D155" s="16" t="s">
        <v>4</v>
      </c>
      <c r="E155" s="17" t="s">
        <v>5</v>
      </c>
      <c r="F155" s="17" t="s">
        <v>6</v>
      </c>
      <c r="G155" s="18" t="s">
        <v>7</v>
      </c>
    </row>
    <row r="156" spans="2:7" ht="17.100000000000001" customHeight="1" x14ac:dyDescent="0.25">
      <c r="B156" s="14"/>
      <c r="C156" s="38" t="s">
        <v>67</v>
      </c>
      <c r="D156" s="27">
        <v>125</v>
      </c>
      <c r="E156" s="43">
        <f>D156/278*100</f>
        <v>44.964028776978417</v>
      </c>
      <c r="F156" s="43">
        <f>E156</f>
        <v>44.964028776978417</v>
      </c>
      <c r="G156" s="3">
        <f>F156</f>
        <v>44.964028776978417</v>
      </c>
    </row>
    <row r="157" spans="2:7" ht="17.100000000000001" customHeight="1" x14ac:dyDescent="0.25">
      <c r="B157" s="14"/>
      <c r="C157" s="38" t="s">
        <v>68</v>
      </c>
      <c r="D157" s="42">
        <v>75</v>
      </c>
      <c r="E157" s="28">
        <f t="shared" ref="E157:E159" si="19">D157/278*100</f>
        <v>26.978417266187048</v>
      </c>
      <c r="F157" s="28">
        <f t="shared" ref="F157:F159" si="20">E157</f>
        <v>26.978417266187048</v>
      </c>
      <c r="G157" s="29">
        <f>F157+G156</f>
        <v>71.942446043165461</v>
      </c>
    </row>
    <row r="158" spans="2:7" ht="17.100000000000001" customHeight="1" x14ac:dyDescent="0.25">
      <c r="B158" s="14"/>
      <c r="C158" s="20" t="s">
        <v>69</v>
      </c>
      <c r="D158" s="45">
        <v>120</v>
      </c>
      <c r="E158" s="28">
        <f t="shared" si="19"/>
        <v>43.165467625899282</v>
      </c>
      <c r="F158" s="28">
        <f t="shared" si="20"/>
        <v>43.165467625899282</v>
      </c>
      <c r="G158" s="29">
        <f t="shared" ref="G158:G159" si="21">F158+G157</f>
        <v>115.10791366906474</v>
      </c>
    </row>
    <row r="159" spans="2:7" ht="17.100000000000001" customHeight="1" x14ac:dyDescent="0.25">
      <c r="B159" s="14"/>
      <c r="C159" s="38" t="s">
        <v>16</v>
      </c>
      <c r="D159" s="51">
        <v>58</v>
      </c>
      <c r="E159" s="46">
        <f t="shared" si="19"/>
        <v>20.863309352517987</v>
      </c>
      <c r="F159" s="28">
        <f t="shared" si="20"/>
        <v>20.863309352517987</v>
      </c>
      <c r="G159" s="29">
        <f t="shared" si="21"/>
        <v>135.97122302158272</v>
      </c>
    </row>
    <row r="160" spans="2:7" ht="17.100000000000001" customHeight="1" x14ac:dyDescent="0.25">
      <c r="B160" s="14"/>
      <c r="C160" s="30" t="s">
        <v>3</v>
      </c>
      <c r="D160" s="31">
        <f>SUM(D156:D159)</f>
        <v>378</v>
      </c>
      <c r="E160" s="32">
        <f>SUM(E156:E159)</f>
        <v>135.97122302158272</v>
      </c>
      <c r="F160" s="32">
        <f>SUM(F156:F159)</f>
        <v>135.97122302158272</v>
      </c>
      <c r="G160" s="8"/>
    </row>
    <row r="161" spans="2:7" ht="17.100000000000001" customHeight="1" x14ac:dyDescent="0.25">
      <c r="B161" s="14"/>
      <c r="C161" s="34"/>
      <c r="D161" s="35"/>
      <c r="E161" s="36"/>
      <c r="F161" s="36"/>
      <c r="G161" s="37"/>
    </row>
    <row r="162" spans="2:7" ht="17.100000000000001" customHeight="1" x14ac:dyDescent="0.25">
      <c r="B162" s="14"/>
      <c r="C162" s="34"/>
      <c r="D162" s="35"/>
      <c r="E162" s="36"/>
      <c r="F162" s="36"/>
      <c r="G162" s="37"/>
    </row>
    <row r="163" spans="2:7" ht="17.100000000000001" customHeight="1" x14ac:dyDescent="0.25">
      <c r="B163" s="14"/>
      <c r="C163" s="34"/>
      <c r="D163" s="35"/>
      <c r="E163" s="36"/>
      <c r="F163" s="36"/>
      <c r="G163" s="37"/>
    </row>
    <row r="164" spans="2:7" ht="17.100000000000001" customHeight="1" x14ac:dyDescent="0.25">
      <c r="B164" s="14"/>
      <c r="C164" s="34"/>
      <c r="D164" s="35"/>
      <c r="E164" s="36"/>
      <c r="F164" s="36"/>
      <c r="G164" s="37"/>
    </row>
    <row r="165" spans="2:7" ht="17.100000000000001" customHeight="1" x14ac:dyDescent="0.25">
      <c r="B165" s="39" t="s">
        <v>29</v>
      </c>
      <c r="C165" s="40"/>
      <c r="D165" s="40"/>
      <c r="E165" s="40"/>
      <c r="F165" s="40"/>
      <c r="G165" s="41"/>
    </row>
    <row r="166" spans="2:7" ht="17.100000000000001" customHeight="1" x14ac:dyDescent="0.25">
      <c r="B166" s="14"/>
      <c r="C166" s="34"/>
      <c r="D166" s="35"/>
      <c r="E166" s="36"/>
      <c r="F166" s="36"/>
      <c r="G166" s="37"/>
    </row>
    <row r="167" spans="2:7" ht="34.5" customHeight="1" x14ac:dyDescent="0.25">
      <c r="B167" s="14"/>
      <c r="C167" s="21"/>
      <c r="D167" s="16" t="s">
        <v>4</v>
      </c>
      <c r="E167" s="17" t="s">
        <v>5</v>
      </c>
      <c r="F167" s="17" t="s">
        <v>6</v>
      </c>
      <c r="G167" s="18" t="s">
        <v>7</v>
      </c>
    </row>
    <row r="168" spans="2:7" ht="17.100000000000001" customHeight="1" x14ac:dyDescent="0.25">
      <c r="B168" s="14"/>
      <c r="C168" s="19" t="s">
        <v>17</v>
      </c>
      <c r="D168" s="47">
        <v>149</v>
      </c>
      <c r="E168" s="43">
        <f>D168/150*100</f>
        <v>99.333333333333329</v>
      </c>
      <c r="F168" s="43">
        <f>E168</f>
        <v>99.333333333333329</v>
      </c>
      <c r="G168" s="3">
        <f>F168</f>
        <v>99.333333333333329</v>
      </c>
    </row>
    <row r="169" spans="2:7" ht="17.100000000000001" customHeight="1" x14ac:dyDescent="0.25">
      <c r="B169" s="14"/>
      <c r="C169" s="22" t="s">
        <v>18</v>
      </c>
      <c r="D169" s="48">
        <v>1</v>
      </c>
      <c r="E169" s="28">
        <f t="shared" ref="E169" si="22">D169/150*100</f>
        <v>0.66666666666666674</v>
      </c>
      <c r="F169" s="28">
        <f t="shared" ref="F169" si="23">E169</f>
        <v>0.66666666666666674</v>
      </c>
      <c r="G169" s="29">
        <f>F169+G168</f>
        <v>100</v>
      </c>
    </row>
    <row r="170" spans="2:7" ht="17.100000000000001" customHeight="1" x14ac:dyDescent="0.25">
      <c r="B170" s="14"/>
      <c r="C170" s="30" t="s">
        <v>3</v>
      </c>
      <c r="D170" s="31">
        <v>150</v>
      </c>
      <c r="E170" s="32"/>
      <c r="F170" s="32"/>
      <c r="G170" s="8"/>
    </row>
    <row r="171" spans="2:7" ht="17.100000000000001" customHeight="1" x14ac:dyDescent="0.25">
      <c r="B171" s="14"/>
      <c r="C171" s="34"/>
      <c r="D171" s="35"/>
      <c r="E171" s="36"/>
      <c r="F171" s="36"/>
      <c r="G171" s="37"/>
    </row>
    <row r="172" spans="2:7" ht="17.100000000000001" customHeight="1" x14ac:dyDescent="0.25">
      <c r="B172" s="14"/>
      <c r="C172" s="34"/>
      <c r="D172" s="35"/>
      <c r="E172" s="36"/>
      <c r="F172" s="36"/>
      <c r="G172" s="37"/>
    </row>
    <row r="173" spans="2:7" ht="17.100000000000001" customHeight="1" x14ac:dyDescent="0.25">
      <c r="B173" s="14"/>
      <c r="C173" s="34"/>
      <c r="D173" s="35"/>
      <c r="E173" s="36"/>
      <c r="F173" s="36"/>
      <c r="G173" s="37"/>
    </row>
    <row r="174" spans="2:7" ht="17.100000000000001" customHeight="1" x14ac:dyDescent="0.25">
      <c r="B174" s="14"/>
      <c r="C174" s="34"/>
      <c r="D174" s="4"/>
      <c r="E174" s="5"/>
      <c r="F174" s="5"/>
      <c r="G174" s="6"/>
    </row>
    <row r="175" spans="2:7" ht="17.100000000000001" customHeight="1" x14ac:dyDescent="0.25">
      <c r="B175" s="14"/>
      <c r="C175" s="34"/>
    </row>
    <row r="176" spans="2:7" ht="17.100000000000001" customHeight="1" x14ac:dyDescent="0.25">
      <c r="B176" s="14"/>
      <c r="C176" s="34"/>
    </row>
    <row r="177" spans="2:7" ht="17.100000000000001" customHeight="1" x14ac:dyDescent="0.25">
      <c r="B177" s="14"/>
      <c r="C177" s="34"/>
      <c r="D177" s="35"/>
      <c r="E177" s="36"/>
      <c r="F177" s="36"/>
      <c r="G177" s="37"/>
    </row>
    <row r="178" spans="2:7" ht="17.100000000000001" customHeight="1" x14ac:dyDescent="0.25">
      <c r="B178" s="14"/>
      <c r="C178" s="34"/>
      <c r="D178" s="35"/>
      <c r="E178" s="36"/>
      <c r="F178" s="36"/>
      <c r="G178" s="37"/>
    </row>
    <row r="179" spans="2:7" ht="17.100000000000001" customHeight="1" x14ac:dyDescent="0.25">
      <c r="B179" s="14"/>
      <c r="C179" s="34"/>
      <c r="D179" s="35"/>
      <c r="E179" s="36"/>
      <c r="F179" s="36"/>
      <c r="G179" s="37"/>
    </row>
    <row r="180" spans="2:7" ht="17.100000000000001" customHeight="1" x14ac:dyDescent="0.25">
      <c r="B180" s="14"/>
      <c r="C180" s="34"/>
      <c r="D180" s="35"/>
      <c r="E180" s="36"/>
      <c r="F180" s="36"/>
      <c r="G180" s="37"/>
    </row>
    <row r="181" spans="2:7" ht="17.100000000000001" customHeight="1" x14ac:dyDescent="0.25">
      <c r="B181" s="14"/>
      <c r="C181" s="34"/>
      <c r="D181" s="35"/>
      <c r="E181" s="36"/>
      <c r="F181" s="36"/>
      <c r="G181" s="37"/>
    </row>
    <row r="182" spans="2:7" ht="17.100000000000001" customHeight="1" x14ac:dyDescent="0.25">
      <c r="B182" s="14"/>
      <c r="C182" s="34"/>
      <c r="D182" s="35"/>
      <c r="E182" s="36"/>
      <c r="F182" s="36"/>
      <c r="G182" s="37"/>
    </row>
    <row r="183" spans="2:7" ht="17.100000000000001" customHeight="1" x14ac:dyDescent="0.25">
      <c r="B183" s="14"/>
      <c r="C183" s="34"/>
      <c r="D183" s="35"/>
      <c r="E183" s="36"/>
      <c r="F183" s="36"/>
      <c r="G183" s="37"/>
    </row>
    <row r="184" spans="2:7" ht="17.100000000000001" customHeight="1" x14ac:dyDescent="0.25">
      <c r="B184" s="14"/>
      <c r="C184" s="34"/>
      <c r="D184" s="35"/>
      <c r="E184" s="36"/>
      <c r="F184" s="36"/>
      <c r="G184" s="37"/>
    </row>
    <row r="185" spans="2:7" ht="17.100000000000001" customHeight="1" x14ac:dyDescent="0.25">
      <c r="B185" s="14"/>
      <c r="C185" s="34"/>
      <c r="D185" s="35"/>
      <c r="E185" s="36"/>
      <c r="F185" s="36"/>
      <c r="G185" s="37"/>
    </row>
    <row r="186" spans="2:7" ht="17.100000000000001" customHeight="1" x14ac:dyDescent="0.25">
      <c r="B186" s="14"/>
      <c r="C186" s="34"/>
      <c r="D186" s="35"/>
      <c r="E186" s="36"/>
      <c r="F186" s="36"/>
      <c r="G186" s="37"/>
    </row>
    <row r="187" spans="2:7" ht="17.100000000000001" customHeight="1" x14ac:dyDescent="0.25">
      <c r="B187" s="14"/>
      <c r="C187" s="34"/>
      <c r="D187" s="35"/>
      <c r="E187" s="36"/>
      <c r="F187" s="36"/>
      <c r="G187" s="37"/>
    </row>
    <row r="188" spans="2:7" ht="17.100000000000001" customHeight="1" x14ac:dyDescent="0.25">
      <c r="B188" s="14"/>
      <c r="C188" s="34"/>
      <c r="D188" s="35"/>
      <c r="E188" s="36"/>
      <c r="F188" s="36"/>
      <c r="G188" s="37"/>
    </row>
    <row r="190" spans="2:7" ht="36" customHeight="1" x14ac:dyDescent="0.25">
      <c r="B190" s="39" t="s">
        <v>30</v>
      </c>
      <c r="C190" s="40"/>
      <c r="D190" s="40"/>
      <c r="E190" s="40"/>
      <c r="F190" s="40"/>
      <c r="G190" s="41"/>
    </row>
    <row r="191" spans="2:7" ht="29.1" customHeight="1" x14ac:dyDescent="0.25">
      <c r="B191" s="11"/>
      <c r="C191" s="21"/>
      <c r="D191" s="16" t="s">
        <v>4</v>
      </c>
      <c r="E191" s="17" t="s">
        <v>5</v>
      </c>
      <c r="F191" s="17" t="s">
        <v>6</v>
      </c>
      <c r="G191" s="18" t="s">
        <v>7</v>
      </c>
    </row>
    <row r="192" spans="2:7" ht="17.100000000000001" customHeight="1" x14ac:dyDescent="0.25">
      <c r="B192" s="12"/>
      <c r="C192" s="38" t="s">
        <v>64</v>
      </c>
      <c r="D192" s="27">
        <v>4</v>
      </c>
      <c r="E192" s="43">
        <f>D192/150*100</f>
        <v>2.666666666666667</v>
      </c>
      <c r="F192" s="43">
        <f>E192</f>
        <v>2.666666666666667</v>
      </c>
      <c r="G192" s="3">
        <f>F192</f>
        <v>2.666666666666667</v>
      </c>
    </row>
    <row r="193" spans="2:7" ht="17.100000000000001" customHeight="1" x14ac:dyDescent="0.25">
      <c r="B193" s="13"/>
      <c r="C193" s="38" t="s">
        <v>65</v>
      </c>
      <c r="D193" s="4">
        <v>124</v>
      </c>
      <c r="E193" s="28">
        <f t="shared" ref="E193:E194" si="24">D193/150*100</f>
        <v>82.666666666666671</v>
      </c>
      <c r="F193" s="28">
        <f t="shared" ref="F193:F194" si="25">E193</f>
        <v>82.666666666666671</v>
      </c>
      <c r="G193" s="29">
        <f>F193+G192</f>
        <v>85.333333333333343</v>
      </c>
    </row>
    <row r="194" spans="2:7" ht="16.5" customHeight="1" x14ac:dyDescent="0.25">
      <c r="B194" s="13"/>
      <c r="C194" s="20" t="s">
        <v>66</v>
      </c>
      <c r="D194" s="24">
        <v>22</v>
      </c>
      <c r="E194" s="28">
        <f t="shared" si="24"/>
        <v>14.666666666666666</v>
      </c>
      <c r="F194" s="28">
        <f t="shared" si="25"/>
        <v>14.666666666666666</v>
      </c>
      <c r="G194" s="29">
        <f>F194+G193</f>
        <v>100.00000000000001</v>
      </c>
    </row>
    <row r="195" spans="2:7" ht="17.100000000000001" customHeight="1" x14ac:dyDescent="0.25">
      <c r="B195" s="14"/>
      <c r="C195" s="30" t="s">
        <v>3</v>
      </c>
      <c r="D195" s="31">
        <v>150</v>
      </c>
      <c r="E195" s="32">
        <v>100</v>
      </c>
      <c r="F195" s="32">
        <v>100</v>
      </c>
      <c r="G195" s="8"/>
    </row>
    <row r="196" spans="2:7" ht="17.100000000000001" customHeight="1" x14ac:dyDescent="0.25">
      <c r="B196" s="14"/>
      <c r="C196" s="34"/>
      <c r="D196" s="35"/>
      <c r="E196" s="36"/>
      <c r="F196" s="36"/>
      <c r="G196" s="37"/>
    </row>
    <row r="197" spans="2:7" ht="17.100000000000001" customHeight="1" x14ac:dyDescent="0.25">
      <c r="B197" s="14"/>
      <c r="C197" s="34"/>
      <c r="D197" s="35"/>
      <c r="E197" s="36"/>
      <c r="F197" s="36"/>
      <c r="G197" s="37"/>
    </row>
    <row r="198" spans="2:7" ht="17.100000000000001" customHeight="1" x14ac:dyDescent="0.25">
      <c r="B198" s="14"/>
      <c r="C198" s="34"/>
      <c r="D198" s="35"/>
      <c r="E198" s="36"/>
      <c r="F198" s="36"/>
      <c r="G198" s="37"/>
    </row>
    <row r="199" spans="2:7" ht="17.100000000000001" customHeight="1" x14ac:dyDescent="0.25">
      <c r="B199" s="14"/>
      <c r="C199" s="34"/>
      <c r="D199" s="35"/>
      <c r="E199" s="36"/>
      <c r="F199" s="36"/>
      <c r="G199" s="37"/>
    </row>
    <row r="200" spans="2:7" ht="17.100000000000001" customHeight="1" x14ac:dyDescent="0.25">
      <c r="B200" s="14"/>
      <c r="C200" s="34"/>
      <c r="D200" s="35"/>
      <c r="E200" s="36"/>
      <c r="F200" s="36"/>
      <c r="G200" s="37"/>
    </row>
    <row r="201" spans="2:7" ht="17.100000000000001" customHeight="1" x14ac:dyDescent="0.25">
      <c r="B201" s="14"/>
      <c r="C201" s="34"/>
    </row>
    <row r="202" spans="2:7" ht="17.100000000000001" customHeight="1" x14ac:dyDescent="0.25">
      <c r="B202" s="14"/>
      <c r="C202" s="34"/>
    </row>
    <row r="203" spans="2:7" ht="17.100000000000001" customHeight="1" x14ac:dyDescent="0.25">
      <c r="B203" s="14"/>
      <c r="C203" s="34"/>
    </row>
    <row r="204" spans="2:7" ht="17.100000000000001" customHeight="1" x14ac:dyDescent="0.25">
      <c r="B204" s="14"/>
      <c r="C204" s="34"/>
      <c r="D204" s="35"/>
      <c r="E204" s="36"/>
      <c r="F204" s="36"/>
      <c r="G204" s="37"/>
    </row>
    <row r="205" spans="2:7" ht="17.100000000000001" customHeight="1" x14ac:dyDescent="0.25">
      <c r="B205" s="14"/>
      <c r="C205" s="34"/>
      <c r="D205" s="35"/>
      <c r="E205" s="36"/>
      <c r="F205" s="36"/>
      <c r="G205" s="37"/>
    </row>
    <row r="206" spans="2:7" ht="17.100000000000001" customHeight="1" x14ac:dyDescent="0.25">
      <c r="B206" s="14"/>
      <c r="C206" s="34"/>
      <c r="D206" s="35"/>
      <c r="E206" s="36"/>
      <c r="F206" s="36"/>
      <c r="G206" s="37"/>
    </row>
    <row r="207" spans="2:7" ht="17.100000000000001" customHeight="1" x14ac:dyDescent="0.25">
      <c r="B207" s="14"/>
      <c r="C207" s="34"/>
      <c r="D207" s="35"/>
      <c r="E207" s="36"/>
      <c r="F207" s="36"/>
      <c r="G207" s="37"/>
    </row>
    <row r="208" spans="2:7" ht="17.100000000000001" customHeight="1" x14ac:dyDescent="0.25">
      <c r="B208" s="14"/>
      <c r="C208" s="34"/>
      <c r="D208" s="35"/>
      <c r="E208" s="36"/>
      <c r="F208" s="36"/>
      <c r="G208" s="37"/>
    </row>
    <row r="210" spans="2:7" ht="36" customHeight="1" x14ac:dyDescent="0.25">
      <c r="B210" s="39" t="s">
        <v>31</v>
      </c>
      <c r="C210" s="40"/>
      <c r="D210" s="40"/>
      <c r="E210" s="40"/>
      <c r="F210" s="40"/>
      <c r="G210" s="41"/>
    </row>
    <row r="211" spans="2:7" ht="29.1" customHeight="1" x14ac:dyDescent="0.25">
      <c r="B211" s="11"/>
      <c r="C211" s="21"/>
      <c r="D211" s="16" t="s">
        <v>4</v>
      </c>
      <c r="E211" s="17" t="s">
        <v>5</v>
      </c>
      <c r="F211" s="17" t="s">
        <v>6</v>
      </c>
      <c r="G211" s="18" t="s">
        <v>7</v>
      </c>
    </row>
    <row r="212" spans="2:7" ht="17.100000000000001" customHeight="1" x14ac:dyDescent="0.25">
      <c r="B212" s="12"/>
      <c r="C212" s="20" t="s">
        <v>60</v>
      </c>
      <c r="D212" s="4">
        <v>126</v>
      </c>
      <c r="E212" s="43">
        <f>D212/150*100</f>
        <v>84</v>
      </c>
      <c r="F212" s="43">
        <f>E212</f>
        <v>84</v>
      </c>
      <c r="G212" s="3">
        <f>F212</f>
        <v>84</v>
      </c>
    </row>
    <row r="213" spans="2:7" ht="17.100000000000001" customHeight="1" x14ac:dyDescent="0.25">
      <c r="B213" s="13"/>
      <c r="C213" s="20" t="s">
        <v>61</v>
      </c>
      <c r="D213" s="24">
        <v>24</v>
      </c>
      <c r="E213" s="28">
        <f t="shared" ref="E213:E215" si="26">D213/150*100</f>
        <v>16</v>
      </c>
      <c r="F213" s="28">
        <f t="shared" ref="F213:F215" si="27">E213</f>
        <v>16</v>
      </c>
      <c r="G213" s="29">
        <f>F213+G212</f>
        <v>100</v>
      </c>
    </row>
    <row r="214" spans="2:7" ht="17.100000000000001" customHeight="1" x14ac:dyDescent="0.25">
      <c r="B214" s="13"/>
      <c r="C214" s="20" t="s">
        <v>62</v>
      </c>
      <c r="D214" s="27">
        <v>21</v>
      </c>
      <c r="E214" s="28">
        <f t="shared" si="26"/>
        <v>14.000000000000002</v>
      </c>
      <c r="F214" s="28">
        <f t="shared" si="27"/>
        <v>14.000000000000002</v>
      </c>
      <c r="G214" s="29">
        <f t="shared" ref="G214:G215" si="28">F214+G213</f>
        <v>114</v>
      </c>
    </row>
    <row r="215" spans="2:7" ht="17.100000000000001" customHeight="1" x14ac:dyDescent="0.25">
      <c r="B215" s="14"/>
      <c r="C215" s="20" t="s">
        <v>63</v>
      </c>
      <c r="D215" s="49">
        <v>5</v>
      </c>
      <c r="E215" s="28">
        <f t="shared" si="26"/>
        <v>3.3333333333333335</v>
      </c>
      <c r="F215" s="28">
        <f t="shared" si="27"/>
        <v>3.3333333333333335</v>
      </c>
      <c r="G215" s="29">
        <f t="shared" si="28"/>
        <v>117.33333333333333</v>
      </c>
    </row>
    <row r="216" spans="2:7" ht="17.100000000000001" customHeight="1" x14ac:dyDescent="0.25">
      <c r="B216" s="14"/>
      <c r="C216" s="30" t="s">
        <v>3</v>
      </c>
      <c r="D216" s="31">
        <f>SUM(D212:D215)</f>
        <v>176</v>
      </c>
      <c r="E216" s="32">
        <v>100</v>
      </c>
      <c r="F216" s="32">
        <v>100</v>
      </c>
      <c r="G216" s="8"/>
    </row>
    <row r="217" spans="2:7" ht="17.100000000000001" customHeight="1" x14ac:dyDescent="0.25">
      <c r="B217" s="14"/>
      <c r="C217" s="34"/>
      <c r="D217" s="35"/>
      <c r="E217" s="36"/>
      <c r="F217" s="36"/>
      <c r="G217" s="37"/>
    </row>
    <row r="218" spans="2:7" ht="17.100000000000001" customHeight="1" x14ac:dyDescent="0.25">
      <c r="B218" s="14"/>
      <c r="C218" s="34"/>
      <c r="D218" s="35"/>
      <c r="E218" s="36"/>
      <c r="F218" s="36"/>
      <c r="G218" s="37"/>
    </row>
    <row r="219" spans="2:7" ht="17.100000000000001" customHeight="1" x14ac:dyDescent="0.25">
      <c r="B219" s="14"/>
      <c r="C219" s="21"/>
      <c r="D219" s="16" t="s">
        <v>4</v>
      </c>
      <c r="E219" s="17" t="s">
        <v>5</v>
      </c>
      <c r="F219" s="17" t="s">
        <v>6</v>
      </c>
      <c r="G219" s="18" t="s">
        <v>7</v>
      </c>
    </row>
    <row r="220" spans="2:7" ht="17.100000000000001" customHeight="1" x14ac:dyDescent="0.25">
      <c r="B220" s="14"/>
      <c r="C220" s="20" t="s">
        <v>60</v>
      </c>
      <c r="D220" s="4">
        <v>126</v>
      </c>
      <c r="E220" s="43">
        <f>D220/176*100</f>
        <v>71.590909090909093</v>
      </c>
      <c r="F220" s="43">
        <f>E220</f>
        <v>71.590909090909093</v>
      </c>
      <c r="G220" s="3">
        <f>F220</f>
        <v>71.590909090909093</v>
      </c>
    </row>
    <row r="221" spans="2:7" ht="17.100000000000001" customHeight="1" x14ac:dyDescent="0.25">
      <c r="B221" s="14"/>
      <c r="C221" s="20" t="s">
        <v>61</v>
      </c>
      <c r="D221" s="45">
        <v>24</v>
      </c>
      <c r="E221" s="28">
        <f t="shared" ref="E221:E222" si="29">D221/176*100</f>
        <v>13.636363636363635</v>
      </c>
      <c r="F221" s="28">
        <f t="shared" ref="F221:F223" si="30">E221</f>
        <v>13.636363636363635</v>
      </c>
      <c r="G221" s="29">
        <f>F221+G220</f>
        <v>85.227272727272734</v>
      </c>
    </row>
    <row r="222" spans="2:7" ht="17.100000000000001" customHeight="1" x14ac:dyDescent="0.25">
      <c r="B222" s="14"/>
      <c r="C222" s="20" t="s">
        <v>62</v>
      </c>
      <c r="D222" s="27">
        <v>21</v>
      </c>
      <c r="E222" s="28">
        <f t="shared" si="29"/>
        <v>11.931818181818182</v>
      </c>
      <c r="F222" s="28">
        <f t="shared" si="30"/>
        <v>11.931818181818182</v>
      </c>
      <c r="G222" s="29">
        <f t="shared" ref="G222:G223" si="31">F222+G221</f>
        <v>97.159090909090921</v>
      </c>
    </row>
    <row r="223" spans="2:7" ht="17.100000000000001" customHeight="1" x14ac:dyDescent="0.25">
      <c r="B223" s="14"/>
      <c r="C223" s="20" t="s">
        <v>63</v>
      </c>
      <c r="D223" s="49">
        <v>5</v>
      </c>
      <c r="E223" s="46">
        <f>D223/176*100</f>
        <v>2.8409090909090908</v>
      </c>
      <c r="F223" s="28">
        <f t="shared" si="30"/>
        <v>2.8409090909090908</v>
      </c>
      <c r="G223" s="29">
        <f t="shared" si="31"/>
        <v>100.00000000000001</v>
      </c>
    </row>
    <row r="224" spans="2:7" ht="17.100000000000001" customHeight="1" x14ac:dyDescent="0.25">
      <c r="B224" s="14"/>
      <c r="C224" s="30" t="s">
        <v>3</v>
      </c>
      <c r="D224" s="31">
        <f>SUM(D220:D223)</f>
        <v>176</v>
      </c>
      <c r="E224" s="32">
        <v>100</v>
      </c>
      <c r="F224" s="32">
        <v>100</v>
      </c>
      <c r="G224" s="8"/>
    </row>
    <row r="225" spans="2:7" ht="17.100000000000001" customHeight="1" x14ac:dyDescent="0.25">
      <c r="B225" s="14"/>
      <c r="C225" s="34"/>
      <c r="D225" s="35"/>
      <c r="E225" s="36"/>
      <c r="F225" s="36"/>
      <c r="G225" s="37"/>
    </row>
    <row r="226" spans="2:7" ht="17.100000000000001" customHeight="1" x14ac:dyDescent="0.25">
      <c r="B226" s="14"/>
      <c r="C226" s="34"/>
      <c r="D226" s="35"/>
      <c r="E226" s="36"/>
      <c r="F226" s="36"/>
      <c r="G226" s="37"/>
    </row>
    <row r="227" spans="2:7" ht="17.100000000000001" customHeight="1" x14ac:dyDescent="0.25">
      <c r="B227" s="14"/>
      <c r="C227" s="34"/>
      <c r="D227" s="35"/>
      <c r="E227" s="36"/>
      <c r="F227" s="36"/>
      <c r="G227" s="37"/>
    </row>
    <row r="228" spans="2:7" ht="17.100000000000001" customHeight="1" x14ac:dyDescent="0.25">
      <c r="B228" s="14"/>
      <c r="C228" s="34"/>
      <c r="D228" s="35"/>
      <c r="E228" s="36"/>
      <c r="F228" s="36"/>
      <c r="G228" s="37"/>
    </row>
    <row r="230" spans="2:7" ht="36" customHeight="1" x14ac:dyDescent="0.25">
      <c r="B230" s="39" t="s">
        <v>32</v>
      </c>
      <c r="C230" s="40"/>
      <c r="D230" s="40"/>
      <c r="E230" s="40"/>
      <c r="F230" s="40"/>
      <c r="G230" s="41"/>
    </row>
    <row r="231" spans="2:7" ht="29.1" customHeight="1" x14ac:dyDescent="0.25">
      <c r="B231" s="11"/>
      <c r="C231" s="21"/>
      <c r="D231" s="16" t="s">
        <v>4</v>
      </c>
      <c r="E231" s="17" t="s">
        <v>5</v>
      </c>
      <c r="F231" s="17" t="s">
        <v>6</v>
      </c>
      <c r="G231" s="18" t="s">
        <v>7</v>
      </c>
    </row>
    <row r="232" spans="2:7" ht="17.100000000000001" customHeight="1" x14ac:dyDescent="0.25">
      <c r="B232" s="12"/>
      <c r="C232" s="19" t="s">
        <v>17</v>
      </c>
      <c r="D232" s="27">
        <v>74</v>
      </c>
      <c r="E232" s="43">
        <f>D232/150*100</f>
        <v>49.333333333333336</v>
      </c>
      <c r="F232" s="43">
        <f>E232</f>
        <v>49.333333333333336</v>
      </c>
      <c r="G232" s="3">
        <f>F232</f>
        <v>49.333333333333336</v>
      </c>
    </row>
    <row r="233" spans="2:7" ht="17.100000000000001" customHeight="1" x14ac:dyDescent="0.25">
      <c r="B233" s="13"/>
      <c r="C233" s="22" t="s">
        <v>18</v>
      </c>
      <c r="D233" s="4">
        <v>76</v>
      </c>
      <c r="E233" s="28">
        <f t="shared" ref="E233" si="32">D233/150*100</f>
        <v>50.666666666666671</v>
      </c>
      <c r="F233" s="28">
        <f t="shared" ref="F233" si="33">E233</f>
        <v>50.666666666666671</v>
      </c>
      <c r="G233" s="29">
        <f>F233+G232</f>
        <v>100</v>
      </c>
    </row>
    <row r="234" spans="2:7" ht="17.100000000000001" customHeight="1" x14ac:dyDescent="0.25">
      <c r="B234" s="14"/>
      <c r="C234" s="30" t="s">
        <v>3</v>
      </c>
      <c r="D234" s="31">
        <v>150</v>
      </c>
      <c r="E234" s="32">
        <v>100</v>
      </c>
      <c r="F234" s="32">
        <v>100</v>
      </c>
      <c r="G234" s="8"/>
    </row>
    <row r="235" spans="2:7" ht="17.100000000000001" customHeight="1" x14ac:dyDescent="0.25">
      <c r="B235" s="14"/>
      <c r="C235" s="34"/>
      <c r="D235" s="35"/>
      <c r="E235" s="36"/>
      <c r="F235" s="36"/>
      <c r="G235" s="37"/>
    </row>
    <row r="236" spans="2:7" ht="17.100000000000001" customHeight="1" x14ac:dyDescent="0.25">
      <c r="B236" s="14"/>
      <c r="C236" s="34"/>
      <c r="D236" s="35"/>
      <c r="E236" s="36"/>
      <c r="F236" s="36"/>
      <c r="G236" s="37"/>
    </row>
    <row r="237" spans="2:7" ht="17.100000000000001" customHeight="1" x14ac:dyDescent="0.25">
      <c r="B237" s="14"/>
      <c r="C237" s="34"/>
    </row>
    <row r="238" spans="2:7" ht="17.100000000000001" customHeight="1" x14ac:dyDescent="0.25">
      <c r="B238" s="14"/>
      <c r="C238" s="34"/>
    </row>
    <row r="239" spans="2:7" ht="17.100000000000001" customHeight="1" x14ac:dyDescent="0.25">
      <c r="B239" s="14"/>
      <c r="C239" s="34"/>
    </row>
    <row r="240" spans="2:7" ht="17.100000000000001" customHeight="1" x14ac:dyDescent="0.25">
      <c r="B240" s="14"/>
      <c r="C240" s="34"/>
      <c r="D240" s="35"/>
      <c r="E240" s="36"/>
      <c r="F240" s="36"/>
      <c r="G240" s="37"/>
    </row>
    <row r="241" spans="2:7" ht="17.100000000000001" customHeight="1" x14ac:dyDescent="0.25">
      <c r="B241" s="14"/>
      <c r="C241" s="34"/>
      <c r="D241" s="35"/>
      <c r="E241" s="36"/>
      <c r="F241" s="36"/>
      <c r="G241" s="37"/>
    </row>
    <row r="242" spans="2:7" ht="17.100000000000001" customHeight="1" x14ac:dyDescent="0.25">
      <c r="B242" s="14"/>
      <c r="C242" s="34"/>
      <c r="D242" s="35"/>
      <c r="E242" s="36"/>
      <c r="F242" s="36"/>
      <c r="G242" s="37"/>
    </row>
    <row r="243" spans="2:7" ht="17.100000000000001" customHeight="1" x14ac:dyDescent="0.25">
      <c r="B243" s="14"/>
      <c r="C243" s="34"/>
      <c r="D243" s="35"/>
      <c r="E243" s="36"/>
      <c r="F243" s="36"/>
      <c r="G243" s="37"/>
    </row>
    <row r="244" spans="2:7" ht="17.100000000000001" customHeight="1" x14ac:dyDescent="0.25">
      <c r="B244" s="14"/>
      <c r="C244" s="34"/>
      <c r="D244" s="35"/>
      <c r="E244" s="36"/>
      <c r="F244" s="36"/>
      <c r="G244" s="37"/>
    </row>
    <row r="245" spans="2:7" ht="17.100000000000001" customHeight="1" x14ac:dyDescent="0.25">
      <c r="B245" s="14"/>
      <c r="C245" s="34"/>
      <c r="D245" s="35"/>
      <c r="E245" s="36"/>
      <c r="F245" s="36"/>
      <c r="G245" s="37"/>
    </row>
    <row r="246" spans="2:7" ht="17.100000000000001" customHeight="1" x14ac:dyDescent="0.25">
      <c r="B246" s="14"/>
      <c r="C246" s="34"/>
      <c r="D246" s="35"/>
      <c r="E246" s="36"/>
      <c r="F246" s="36"/>
      <c r="G246" s="37"/>
    </row>
    <row r="247" spans="2:7" ht="17.100000000000001" customHeight="1" x14ac:dyDescent="0.25">
      <c r="B247" s="14"/>
      <c r="C247" s="34"/>
      <c r="D247" s="35"/>
      <c r="E247" s="36"/>
      <c r="F247" s="36"/>
      <c r="G247" s="37"/>
    </row>
    <row r="249" spans="2:7" ht="54.95" customHeight="1" x14ac:dyDescent="0.25">
      <c r="B249" s="39" t="s">
        <v>33</v>
      </c>
      <c r="C249" s="40"/>
      <c r="D249" s="40"/>
      <c r="E249" s="40"/>
      <c r="F249" s="40"/>
      <c r="G249" s="41"/>
    </row>
    <row r="250" spans="2:7" ht="29.1" customHeight="1" x14ac:dyDescent="0.25">
      <c r="B250" s="11"/>
      <c r="C250" s="21"/>
      <c r="D250" s="16" t="s">
        <v>4</v>
      </c>
      <c r="E250" s="17" t="s">
        <v>5</v>
      </c>
      <c r="F250" s="17" t="s">
        <v>6</v>
      </c>
      <c r="G250" s="18" t="s">
        <v>7</v>
      </c>
    </row>
    <row r="251" spans="2:7" ht="17.100000000000001" customHeight="1" x14ac:dyDescent="0.25">
      <c r="B251" s="12"/>
      <c r="C251" s="20" t="s">
        <v>55</v>
      </c>
      <c r="D251" s="25">
        <v>40</v>
      </c>
      <c r="E251" s="43">
        <f>D251/150*100</f>
        <v>26.666666666666668</v>
      </c>
      <c r="F251" s="43">
        <f>E251</f>
        <v>26.666666666666668</v>
      </c>
      <c r="G251" s="3">
        <f>F251</f>
        <v>26.666666666666668</v>
      </c>
    </row>
    <row r="252" spans="2:7" ht="17.100000000000001" customHeight="1" x14ac:dyDescent="0.25">
      <c r="B252" s="13"/>
      <c r="C252" s="20" t="s">
        <v>56</v>
      </c>
      <c r="D252" s="24">
        <v>0</v>
      </c>
      <c r="E252" s="28">
        <f t="shared" ref="E252:E256" si="34">D252/150*100</f>
        <v>0</v>
      </c>
      <c r="F252" s="28">
        <f t="shared" ref="F252:F256" si="35">E252</f>
        <v>0</v>
      </c>
      <c r="G252" s="29">
        <f>F252+G251</f>
        <v>26.666666666666668</v>
      </c>
    </row>
    <row r="253" spans="2:7" ht="17.100000000000001" customHeight="1" x14ac:dyDescent="0.25">
      <c r="B253" s="13"/>
      <c r="C253" s="20" t="s">
        <v>57</v>
      </c>
      <c r="D253" s="27">
        <v>21</v>
      </c>
      <c r="E253" s="28">
        <f t="shared" si="34"/>
        <v>14.000000000000002</v>
      </c>
      <c r="F253" s="28">
        <f t="shared" si="35"/>
        <v>14.000000000000002</v>
      </c>
      <c r="G253" s="29">
        <f t="shared" ref="G253:G256" si="36">F253+G252</f>
        <v>40.666666666666671</v>
      </c>
    </row>
    <row r="254" spans="2:7" ht="17.100000000000001" customHeight="1" x14ac:dyDescent="0.25">
      <c r="B254" s="14"/>
      <c r="C254" s="20" t="s">
        <v>58</v>
      </c>
      <c r="D254" s="49">
        <v>12</v>
      </c>
      <c r="E254" s="28">
        <f t="shared" si="34"/>
        <v>8</v>
      </c>
      <c r="F254" s="28">
        <f t="shared" si="35"/>
        <v>8</v>
      </c>
      <c r="G254" s="29">
        <f t="shared" si="36"/>
        <v>48.666666666666671</v>
      </c>
    </row>
    <row r="255" spans="2:7" ht="17.100000000000001" customHeight="1" x14ac:dyDescent="0.25">
      <c r="B255" s="14"/>
      <c r="C255" s="20" t="s">
        <v>59</v>
      </c>
      <c r="D255" s="35">
        <v>13</v>
      </c>
      <c r="E255" s="28">
        <f t="shared" si="34"/>
        <v>8.6666666666666679</v>
      </c>
      <c r="F255" s="28">
        <f t="shared" si="35"/>
        <v>8.6666666666666679</v>
      </c>
      <c r="G255" s="29">
        <f t="shared" si="36"/>
        <v>57.333333333333343</v>
      </c>
    </row>
    <row r="256" spans="2:7" ht="17.100000000000001" customHeight="1" x14ac:dyDescent="0.25">
      <c r="B256" s="14"/>
      <c r="C256" s="38" t="s">
        <v>16</v>
      </c>
      <c r="D256" s="50">
        <v>64</v>
      </c>
      <c r="E256" s="28">
        <f t="shared" si="34"/>
        <v>42.666666666666671</v>
      </c>
      <c r="F256" s="28">
        <f t="shared" si="35"/>
        <v>42.666666666666671</v>
      </c>
      <c r="G256" s="29">
        <f t="shared" si="36"/>
        <v>100.00000000000001</v>
      </c>
    </row>
    <row r="257" spans="2:7" ht="17.100000000000001" customHeight="1" x14ac:dyDescent="0.25">
      <c r="B257" s="14"/>
      <c r="C257" s="15" t="s">
        <v>3</v>
      </c>
      <c r="D257" s="2">
        <v>150</v>
      </c>
      <c r="E257" s="7">
        <v>100</v>
      </c>
      <c r="F257" s="7">
        <v>100</v>
      </c>
      <c r="G257" s="8"/>
    </row>
    <row r="258" spans="2:7" ht="17.100000000000001" customHeight="1" x14ac:dyDescent="0.25">
      <c r="B258" s="14"/>
      <c r="C258" s="34"/>
    </row>
    <row r="259" spans="2:7" ht="17.100000000000001" customHeight="1" x14ac:dyDescent="0.25">
      <c r="B259" s="14"/>
      <c r="C259" s="34"/>
      <c r="D259" s="35"/>
      <c r="E259" s="36"/>
      <c r="F259" s="36"/>
      <c r="G259" s="37"/>
    </row>
    <row r="260" spans="2:7" ht="17.100000000000001" customHeight="1" x14ac:dyDescent="0.25">
      <c r="B260" s="14"/>
      <c r="C260" s="34"/>
      <c r="D260" s="35"/>
      <c r="E260" s="36"/>
      <c r="F260" s="36"/>
      <c r="G260" s="37"/>
    </row>
    <row r="261" spans="2:7" ht="17.100000000000001" customHeight="1" x14ac:dyDescent="0.25">
      <c r="B261" s="14"/>
      <c r="C261" s="34"/>
      <c r="D261" s="35"/>
      <c r="E261" s="36"/>
      <c r="F261" s="36"/>
      <c r="G261" s="37"/>
    </row>
    <row r="262" spans="2:7" ht="17.100000000000001" customHeight="1" x14ac:dyDescent="0.25">
      <c r="B262" s="14"/>
      <c r="C262" s="34"/>
      <c r="D262" s="35"/>
      <c r="E262" s="36"/>
      <c r="F262" s="36"/>
      <c r="G262" s="37"/>
    </row>
    <row r="263" spans="2:7" ht="17.100000000000001" customHeight="1" x14ac:dyDescent="0.25">
      <c r="B263" s="14"/>
      <c r="C263" s="34"/>
      <c r="D263" s="35"/>
      <c r="E263" s="36"/>
      <c r="F263" s="36"/>
      <c r="G263" s="37"/>
    </row>
    <row r="264" spans="2:7" ht="17.100000000000001" customHeight="1" x14ac:dyDescent="0.25">
      <c r="B264" s="14"/>
      <c r="C264" s="34"/>
      <c r="D264" s="35"/>
      <c r="E264" s="36"/>
      <c r="F264" s="36"/>
      <c r="G264" s="37"/>
    </row>
    <row r="265" spans="2:7" ht="17.100000000000001" customHeight="1" x14ac:dyDescent="0.25">
      <c r="B265" s="14"/>
      <c r="C265" s="34"/>
      <c r="D265" s="35"/>
      <c r="E265" s="36"/>
      <c r="F265" s="36"/>
      <c r="G265" s="37"/>
    </row>
    <row r="266" spans="2:7" ht="17.100000000000001" customHeight="1" x14ac:dyDescent="0.25">
      <c r="B266" s="14"/>
      <c r="C266" s="34"/>
      <c r="D266" s="35"/>
      <c r="E266" s="36"/>
      <c r="F266" s="36"/>
      <c r="G266" s="37"/>
    </row>
    <row r="267" spans="2:7" ht="17.100000000000001" customHeight="1" x14ac:dyDescent="0.25">
      <c r="B267" s="14"/>
      <c r="C267" s="34"/>
      <c r="D267" s="35"/>
      <c r="E267" s="36"/>
      <c r="F267" s="36"/>
      <c r="G267" s="37"/>
    </row>
    <row r="269" spans="2:7" ht="36" customHeight="1" x14ac:dyDescent="0.25">
      <c r="B269" s="39" t="s">
        <v>34</v>
      </c>
      <c r="C269" s="40"/>
      <c r="D269" s="40"/>
      <c r="E269" s="40"/>
      <c r="F269" s="40"/>
      <c r="G269" s="41"/>
    </row>
    <row r="270" spans="2:7" ht="29.1" customHeight="1" x14ac:dyDescent="0.25">
      <c r="B270" s="11"/>
      <c r="C270" s="21"/>
      <c r="D270" s="16" t="s">
        <v>4</v>
      </c>
      <c r="E270" s="17" t="s">
        <v>5</v>
      </c>
      <c r="F270" s="17" t="s">
        <v>6</v>
      </c>
      <c r="G270" s="18" t="s">
        <v>7</v>
      </c>
    </row>
    <row r="271" spans="2:7" ht="26.25" customHeight="1" x14ac:dyDescent="0.25">
      <c r="B271" s="12"/>
      <c r="C271" s="19" t="s">
        <v>17</v>
      </c>
      <c r="D271" s="47">
        <v>146</v>
      </c>
      <c r="E271" s="43">
        <f>D271/150*100</f>
        <v>97.333333333333343</v>
      </c>
      <c r="F271" s="43">
        <f>E271</f>
        <v>97.333333333333343</v>
      </c>
      <c r="G271" s="3">
        <f>F271</f>
        <v>97.333333333333343</v>
      </c>
    </row>
    <row r="272" spans="2:7" ht="30" customHeight="1" x14ac:dyDescent="0.25">
      <c r="B272" s="13"/>
      <c r="C272" s="22" t="s">
        <v>18</v>
      </c>
      <c r="D272" s="48">
        <v>4</v>
      </c>
      <c r="E272" s="28">
        <f t="shared" ref="E272" si="37">D272/150*100</f>
        <v>2.666666666666667</v>
      </c>
      <c r="F272" s="28">
        <f t="shared" ref="F272" si="38">E272</f>
        <v>2.666666666666667</v>
      </c>
      <c r="G272" s="29">
        <f>F272+G271</f>
        <v>100.00000000000001</v>
      </c>
    </row>
    <row r="273" spans="2:7" ht="17.100000000000001" customHeight="1" x14ac:dyDescent="0.25">
      <c r="B273" s="14"/>
      <c r="C273" s="15" t="s">
        <v>3</v>
      </c>
      <c r="D273" s="2">
        <v>150</v>
      </c>
      <c r="E273" s="7">
        <v>100</v>
      </c>
      <c r="F273" s="7">
        <v>100</v>
      </c>
      <c r="G273" s="8"/>
    </row>
    <row r="274" spans="2:7" ht="17.100000000000001" customHeight="1" x14ac:dyDescent="0.25">
      <c r="B274" s="14"/>
      <c r="C274" s="34"/>
      <c r="D274" s="35"/>
      <c r="E274" s="36"/>
      <c r="F274" s="36"/>
      <c r="G274" s="37"/>
    </row>
    <row r="275" spans="2:7" ht="17.100000000000001" customHeight="1" x14ac:dyDescent="0.25">
      <c r="B275" s="14"/>
      <c r="C275" s="34"/>
      <c r="D275" s="35"/>
      <c r="E275" s="36"/>
      <c r="F275" s="36"/>
      <c r="G275" s="37"/>
    </row>
    <row r="276" spans="2:7" ht="17.100000000000001" customHeight="1" x14ac:dyDescent="0.25">
      <c r="B276" s="14"/>
      <c r="C276" s="34"/>
      <c r="D276" s="35"/>
      <c r="E276" s="36"/>
      <c r="F276" s="36"/>
      <c r="G276" s="37"/>
    </row>
    <row r="277" spans="2:7" ht="17.100000000000001" customHeight="1" x14ac:dyDescent="0.25">
      <c r="B277" s="14"/>
      <c r="C277" s="34"/>
      <c r="D277" s="35"/>
      <c r="E277" s="36"/>
      <c r="F277" s="36"/>
      <c r="G277" s="37"/>
    </row>
    <row r="278" spans="2:7" ht="17.100000000000001" customHeight="1" x14ac:dyDescent="0.25">
      <c r="B278" s="14"/>
      <c r="G278" s="37"/>
    </row>
    <row r="279" spans="2:7" ht="17.100000000000001" customHeight="1" x14ac:dyDescent="0.25">
      <c r="B279" s="14"/>
      <c r="G279" s="37"/>
    </row>
    <row r="280" spans="2:7" ht="17.100000000000001" customHeight="1" x14ac:dyDescent="0.25">
      <c r="B280" s="14"/>
      <c r="G280" s="37"/>
    </row>
    <row r="281" spans="2:7" ht="17.100000000000001" customHeight="1" x14ac:dyDescent="0.25">
      <c r="B281" s="14"/>
      <c r="C281" s="34"/>
      <c r="D281" s="35"/>
      <c r="E281" s="36"/>
      <c r="F281" s="36"/>
      <c r="G281" s="37"/>
    </row>
    <row r="282" spans="2:7" ht="33" customHeight="1" x14ac:dyDescent="0.25">
      <c r="B282" s="39" t="s">
        <v>35</v>
      </c>
      <c r="C282" s="40"/>
      <c r="D282" s="40"/>
      <c r="E282" s="40"/>
      <c r="F282" s="40"/>
      <c r="G282" s="41"/>
    </row>
    <row r="283" spans="2:7" ht="17.100000000000001" customHeight="1" x14ac:dyDescent="0.25">
      <c r="B283" s="11"/>
      <c r="C283" s="21"/>
      <c r="D283" s="16" t="s">
        <v>4</v>
      </c>
      <c r="E283" s="17" t="s">
        <v>5</v>
      </c>
      <c r="F283" s="17" t="s">
        <v>6</v>
      </c>
      <c r="G283" s="18" t="s">
        <v>7</v>
      </c>
    </row>
    <row r="284" spans="2:7" ht="17.100000000000001" customHeight="1" x14ac:dyDescent="0.25">
      <c r="B284" s="12"/>
      <c r="C284" s="19" t="s">
        <v>17</v>
      </c>
      <c r="D284" s="47">
        <v>146</v>
      </c>
      <c r="E284" s="43">
        <f>D284/150*100</f>
        <v>97.333333333333343</v>
      </c>
      <c r="F284" s="43">
        <f>E284</f>
        <v>97.333333333333343</v>
      </c>
      <c r="G284" s="3">
        <f>F284</f>
        <v>97.333333333333343</v>
      </c>
    </row>
    <row r="285" spans="2:7" ht="17.100000000000001" customHeight="1" x14ac:dyDescent="0.25">
      <c r="B285" s="13"/>
      <c r="C285" s="22" t="s">
        <v>18</v>
      </c>
      <c r="D285" s="48">
        <v>4</v>
      </c>
      <c r="E285" s="28">
        <f t="shared" ref="E285" si="39">D285/150*100</f>
        <v>2.666666666666667</v>
      </c>
      <c r="F285" s="28">
        <f t="shared" ref="F285" si="40">E285</f>
        <v>2.666666666666667</v>
      </c>
      <c r="G285" s="29">
        <f>F285+G284</f>
        <v>100.00000000000001</v>
      </c>
    </row>
    <row r="286" spans="2:7" ht="17.100000000000001" customHeight="1" x14ac:dyDescent="0.25">
      <c r="B286" s="14"/>
      <c r="C286" s="15" t="s">
        <v>3</v>
      </c>
      <c r="D286" s="2">
        <v>150</v>
      </c>
      <c r="E286" s="7">
        <v>100</v>
      </c>
      <c r="F286" s="7">
        <v>100</v>
      </c>
      <c r="G286" s="8"/>
    </row>
    <row r="288" spans="2:7" ht="54.95" customHeight="1" x14ac:dyDescent="0.25"/>
    <row r="289" spans="2:7" ht="29.1" customHeight="1" x14ac:dyDescent="0.25"/>
    <row r="290" spans="2:7" ht="17.100000000000001" customHeight="1" x14ac:dyDescent="0.25"/>
    <row r="291" spans="2:7" ht="17.100000000000001" customHeight="1" x14ac:dyDescent="0.25"/>
    <row r="292" spans="2:7" ht="17.100000000000001" customHeight="1" x14ac:dyDescent="0.25"/>
    <row r="294" spans="2:7" ht="21" customHeight="1" x14ac:dyDescent="0.25">
      <c r="B294" s="39" t="s">
        <v>36</v>
      </c>
      <c r="C294" s="40"/>
      <c r="D294" s="40"/>
      <c r="E294" s="40"/>
      <c r="F294" s="40"/>
      <c r="G294" s="41"/>
    </row>
    <row r="295" spans="2:7" ht="29.1" customHeight="1" x14ac:dyDescent="0.25">
      <c r="B295" s="11"/>
      <c r="C295" s="21"/>
      <c r="D295" s="16" t="s">
        <v>4</v>
      </c>
      <c r="E295" s="17" t="s">
        <v>5</v>
      </c>
      <c r="F295" s="17" t="s">
        <v>6</v>
      </c>
      <c r="G295" s="18" t="s">
        <v>7</v>
      </c>
    </row>
    <row r="296" spans="2:7" ht="17.100000000000001" customHeight="1" x14ac:dyDescent="0.25">
      <c r="B296" s="13"/>
      <c r="C296" s="19" t="s">
        <v>17</v>
      </c>
      <c r="D296" s="47">
        <v>118</v>
      </c>
      <c r="E296" s="43">
        <f>D296/150*100</f>
        <v>78.666666666666657</v>
      </c>
      <c r="F296" s="43">
        <f>E296</f>
        <v>78.666666666666657</v>
      </c>
      <c r="G296" s="3">
        <f>F296</f>
        <v>78.666666666666657</v>
      </c>
    </row>
    <row r="297" spans="2:7" ht="30" customHeight="1" x14ac:dyDescent="0.25">
      <c r="B297" s="13"/>
      <c r="C297" s="22" t="s">
        <v>18</v>
      </c>
      <c r="D297" s="48">
        <v>32</v>
      </c>
      <c r="E297" s="28">
        <f t="shared" ref="E297" si="41">D297/150*100</f>
        <v>21.333333333333336</v>
      </c>
      <c r="F297" s="28">
        <f t="shared" ref="F297" si="42">E297</f>
        <v>21.333333333333336</v>
      </c>
      <c r="G297" s="29">
        <f>F297+G296</f>
        <v>100</v>
      </c>
    </row>
    <row r="298" spans="2:7" ht="17.100000000000001" customHeight="1" x14ac:dyDescent="0.25">
      <c r="B298" s="14"/>
      <c r="C298" s="15" t="s">
        <v>3</v>
      </c>
      <c r="D298" s="2">
        <v>150</v>
      </c>
      <c r="E298" s="7">
        <f>SUM(E296:E297)</f>
        <v>100</v>
      </c>
      <c r="F298" s="7">
        <v>100</v>
      </c>
      <c r="G298" s="8"/>
    </row>
    <row r="299" spans="2:7" ht="17.100000000000001" customHeight="1" x14ac:dyDescent="0.25">
      <c r="B299" s="14"/>
      <c r="C299" s="34"/>
      <c r="D299" s="35"/>
      <c r="E299" s="36"/>
      <c r="F299" s="36"/>
      <c r="G299" s="37"/>
    </row>
    <row r="300" spans="2:7" ht="17.100000000000001" customHeight="1" x14ac:dyDescent="0.25">
      <c r="B300" s="14"/>
      <c r="C300" s="34"/>
      <c r="D300" s="35"/>
      <c r="E300" s="36"/>
      <c r="F300" s="36"/>
      <c r="G300" s="37"/>
    </row>
    <row r="301" spans="2:7" ht="17.100000000000001" customHeight="1" x14ac:dyDescent="0.25">
      <c r="B301" s="14"/>
      <c r="C301" s="34"/>
      <c r="D301" s="35"/>
      <c r="E301" s="36"/>
      <c r="F301" s="36"/>
      <c r="G301" s="37"/>
    </row>
    <row r="302" spans="2:7" ht="17.100000000000001" customHeight="1" x14ac:dyDescent="0.25">
      <c r="B302" s="14"/>
      <c r="C302" s="34"/>
      <c r="D302" s="35"/>
      <c r="E302" s="36"/>
      <c r="F302" s="36"/>
      <c r="G302" s="37"/>
    </row>
    <row r="303" spans="2:7" ht="17.100000000000001" customHeight="1" x14ac:dyDescent="0.25">
      <c r="B303" s="14"/>
      <c r="C303" s="34"/>
      <c r="D303" s="35"/>
      <c r="E303" s="36"/>
      <c r="F303" s="36"/>
      <c r="G303" s="37"/>
    </row>
    <row r="304" spans="2:7" ht="17.100000000000001" customHeight="1" x14ac:dyDescent="0.25">
      <c r="B304" s="14"/>
      <c r="C304" s="34"/>
      <c r="D304" s="35"/>
      <c r="E304" s="36"/>
      <c r="F304" s="36"/>
      <c r="G304" s="37"/>
    </row>
    <row r="305" spans="2:7" ht="17.100000000000001" customHeight="1" x14ac:dyDescent="0.25">
      <c r="B305" s="14"/>
      <c r="C305" s="34"/>
      <c r="D305" s="35"/>
      <c r="E305" s="36"/>
      <c r="F305" s="36"/>
      <c r="G305" s="37"/>
    </row>
    <row r="306" spans="2:7" ht="17.100000000000001" customHeight="1" x14ac:dyDescent="0.25">
      <c r="B306" s="14"/>
      <c r="G306" s="37"/>
    </row>
    <row r="307" spans="2:7" ht="17.100000000000001" customHeight="1" x14ac:dyDescent="0.25">
      <c r="B307" s="14"/>
      <c r="G307" s="37"/>
    </row>
    <row r="308" spans="2:7" ht="17.100000000000001" customHeight="1" x14ac:dyDescent="0.25">
      <c r="B308" s="14"/>
      <c r="C308" s="34"/>
      <c r="D308" s="35"/>
      <c r="E308" s="36"/>
      <c r="F308" s="36"/>
      <c r="G308" s="37"/>
    </row>
    <row r="309" spans="2:7" ht="17.100000000000001" customHeight="1" x14ac:dyDescent="0.25">
      <c r="B309" s="14"/>
      <c r="C309" s="34"/>
      <c r="D309" s="35"/>
      <c r="E309" s="36"/>
      <c r="F309" s="36"/>
      <c r="G309" s="37"/>
    </row>
    <row r="310" spans="2:7" ht="17.100000000000001" customHeight="1" x14ac:dyDescent="0.25">
      <c r="B310" s="14"/>
      <c r="C310" s="34"/>
      <c r="D310" s="35"/>
      <c r="E310" s="36"/>
      <c r="F310" s="36"/>
      <c r="G310" s="37"/>
    </row>
    <row r="311" spans="2:7" ht="17.100000000000001" customHeight="1" x14ac:dyDescent="0.25">
      <c r="B311" s="14"/>
      <c r="C311" s="34"/>
      <c r="D311" s="35"/>
      <c r="E311" s="36"/>
      <c r="F311" s="36"/>
      <c r="G311" s="37"/>
    </row>
    <row r="313" spans="2:7" ht="36" customHeight="1" x14ac:dyDescent="0.25">
      <c r="B313" s="39" t="s">
        <v>37</v>
      </c>
      <c r="C313" s="40"/>
      <c r="D313" s="40"/>
      <c r="E313" s="40"/>
      <c r="F313" s="40"/>
      <c r="G313" s="41"/>
    </row>
    <row r="314" spans="2:7" ht="29.1" customHeight="1" x14ac:dyDescent="0.25">
      <c r="B314" s="11"/>
      <c r="C314" s="21"/>
      <c r="D314" s="16" t="s">
        <v>4</v>
      </c>
      <c r="E314" s="17" t="s">
        <v>5</v>
      </c>
      <c r="F314" s="17" t="s">
        <v>6</v>
      </c>
      <c r="G314" s="18" t="s">
        <v>7</v>
      </c>
    </row>
    <row r="315" spans="2:7" ht="30" customHeight="1" x14ac:dyDescent="0.25">
      <c r="B315" s="12"/>
      <c r="C315" s="20" t="s">
        <v>51</v>
      </c>
      <c r="D315" s="4">
        <v>10</v>
      </c>
      <c r="E315" s="43">
        <f>D315/150*100</f>
        <v>6.666666666666667</v>
      </c>
      <c r="F315" s="43">
        <f>E315</f>
        <v>6.666666666666667</v>
      </c>
      <c r="G315" s="3">
        <f>F315</f>
        <v>6.666666666666667</v>
      </c>
    </row>
    <row r="316" spans="2:7" ht="30" customHeight="1" x14ac:dyDescent="0.25">
      <c r="B316" s="13"/>
      <c r="C316" s="20" t="s">
        <v>52</v>
      </c>
      <c r="D316" s="4">
        <v>16</v>
      </c>
      <c r="E316" s="28">
        <f t="shared" ref="E316:E319" si="43">D316/150*100</f>
        <v>10.666666666666668</v>
      </c>
      <c r="F316" s="28">
        <f t="shared" ref="F316:F319" si="44">E316</f>
        <v>10.666666666666668</v>
      </c>
      <c r="G316" s="29">
        <f>F316+G315</f>
        <v>17.333333333333336</v>
      </c>
    </row>
    <row r="317" spans="2:7" ht="30" customHeight="1" x14ac:dyDescent="0.25">
      <c r="B317" s="13"/>
      <c r="C317" s="20" t="s">
        <v>53</v>
      </c>
      <c r="D317" s="24">
        <v>79</v>
      </c>
      <c r="E317" s="28">
        <f t="shared" si="43"/>
        <v>52.666666666666664</v>
      </c>
      <c r="F317" s="28">
        <f t="shared" si="44"/>
        <v>52.666666666666664</v>
      </c>
      <c r="G317" s="29">
        <f t="shared" ref="G317:G319" si="45">F317+G316</f>
        <v>70</v>
      </c>
    </row>
    <row r="318" spans="2:7" ht="18" customHeight="1" x14ac:dyDescent="0.25">
      <c r="B318" s="13"/>
      <c r="C318" s="20" t="s">
        <v>54</v>
      </c>
      <c r="D318" s="27">
        <v>76</v>
      </c>
      <c r="E318" s="28">
        <f t="shared" si="43"/>
        <v>50.666666666666671</v>
      </c>
      <c r="F318" s="28">
        <f t="shared" si="44"/>
        <v>50.666666666666671</v>
      </c>
      <c r="G318" s="29">
        <f t="shared" si="45"/>
        <v>120.66666666666667</v>
      </c>
    </row>
    <row r="319" spans="2:7" ht="18.75" customHeight="1" x14ac:dyDescent="0.25">
      <c r="B319" s="13"/>
      <c r="C319" s="20" t="s">
        <v>16</v>
      </c>
      <c r="D319" s="27">
        <v>31</v>
      </c>
      <c r="E319" s="28">
        <f t="shared" si="43"/>
        <v>20.666666666666668</v>
      </c>
      <c r="F319" s="28">
        <f t="shared" si="44"/>
        <v>20.666666666666668</v>
      </c>
      <c r="G319" s="29">
        <f t="shared" si="45"/>
        <v>141.33333333333334</v>
      </c>
    </row>
    <row r="320" spans="2:7" ht="17.100000000000001" customHeight="1" x14ac:dyDescent="0.25">
      <c r="B320" s="14"/>
      <c r="C320" s="30" t="s">
        <v>3</v>
      </c>
      <c r="D320" s="31">
        <f>SUM(D315:D319)</f>
        <v>212</v>
      </c>
      <c r="E320" s="32">
        <f>SUM(E315:E319)</f>
        <v>141.33333333333334</v>
      </c>
      <c r="F320" s="32">
        <f>SUM(F315:F319)</f>
        <v>141.33333333333334</v>
      </c>
      <c r="G320" s="8"/>
    </row>
    <row r="321" spans="2:7" ht="17.100000000000001" customHeight="1" x14ac:dyDescent="0.25">
      <c r="B321" s="14"/>
      <c r="C321" s="34"/>
      <c r="D321" s="35"/>
      <c r="E321" s="36"/>
      <c r="F321" s="36"/>
      <c r="G321" s="37"/>
    </row>
    <row r="322" spans="2:7" ht="17.100000000000001" customHeight="1" x14ac:dyDescent="0.25">
      <c r="B322" s="14"/>
      <c r="C322" s="34"/>
      <c r="D322" s="35"/>
      <c r="E322" s="36"/>
      <c r="F322" s="36"/>
      <c r="G322" s="37"/>
    </row>
    <row r="323" spans="2:7" ht="17.100000000000001" customHeight="1" x14ac:dyDescent="0.25">
      <c r="B323" s="14"/>
      <c r="C323" s="34"/>
      <c r="D323" s="35"/>
      <c r="E323" s="36"/>
      <c r="F323" s="36"/>
      <c r="G323" s="37"/>
    </row>
    <row r="324" spans="2:7" ht="17.100000000000001" customHeight="1" x14ac:dyDescent="0.25">
      <c r="B324" s="14"/>
      <c r="C324" s="21"/>
      <c r="D324" s="16" t="s">
        <v>4</v>
      </c>
      <c r="E324" s="17" t="s">
        <v>5</v>
      </c>
      <c r="F324" s="17" t="s">
        <v>6</v>
      </c>
      <c r="G324" s="18" t="s">
        <v>7</v>
      </c>
    </row>
    <row r="325" spans="2:7" ht="17.100000000000001" customHeight="1" x14ac:dyDescent="0.25">
      <c r="B325" s="14"/>
      <c r="C325" s="20" t="s">
        <v>51</v>
      </c>
      <c r="D325" s="4">
        <v>10</v>
      </c>
      <c r="E325" s="43">
        <f>D325/212*100</f>
        <v>4.716981132075472</v>
      </c>
      <c r="F325" s="43">
        <f>E325</f>
        <v>4.716981132075472</v>
      </c>
      <c r="G325" s="3">
        <f>F325</f>
        <v>4.716981132075472</v>
      </c>
    </row>
    <row r="326" spans="2:7" ht="17.100000000000001" customHeight="1" x14ac:dyDescent="0.25">
      <c r="B326" s="14"/>
      <c r="C326" s="20" t="s">
        <v>52</v>
      </c>
      <c r="D326" s="42">
        <v>16</v>
      </c>
      <c r="E326" s="28">
        <f t="shared" ref="E326:E329" si="46">D326/212*100</f>
        <v>7.5471698113207548</v>
      </c>
      <c r="F326" s="28">
        <f t="shared" ref="F326:F329" si="47">E326</f>
        <v>7.5471698113207548</v>
      </c>
      <c r="G326" s="29">
        <f>F326+G325</f>
        <v>12.264150943396228</v>
      </c>
    </row>
    <row r="327" spans="2:7" ht="17.100000000000001" customHeight="1" x14ac:dyDescent="0.25">
      <c r="B327" s="14"/>
      <c r="C327" s="20" t="s">
        <v>53</v>
      </c>
      <c r="D327" s="45">
        <v>79</v>
      </c>
      <c r="E327" s="28">
        <f t="shared" si="46"/>
        <v>37.264150943396224</v>
      </c>
      <c r="F327" s="28">
        <f t="shared" si="47"/>
        <v>37.264150943396224</v>
      </c>
      <c r="G327" s="29">
        <f t="shared" ref="G327:G329" si="48">F327+G326</f>
        <v>49.528301886792448</v>
      </c>
    </row>
    <row r="328" spans="2:7" ht="17.100000000000001" customHeight="1" x14ac:dyDescent="0.25">
      <c r="B328" s="14"/>
      <c r="C328" s="20" t="s">
        <v>54</v>
      </c>
      <c r="D328" s="27">
        <v>76</v>
      </c>
      <c r="E328" s="28">
        <f t="shared" si="46"/>
        <v>35.849056603773583</v>
      </c>
      <c r="F328" s="28">
        <f t="shared" si="47"/>
        <v>35.849056603773583</v>
      </c>
      <c r="G328" s="29">
        <f t="shared" si="48"/>
        <v>85.377358490566024</v>
      </c>
    </row>
    <row r="329" spans="2:7" ht="17.100000000000001" customHeight="1" x14ac:dyDescent="0.25">
      <c r="B329" s="14"/>
      <c r="C329" s="20" t="s">
        <v>16</v>
      </c>
      <c r="D329" s="27">
        <v>31</v>
      </c>
      <c r="E329" s="46">
        <f t="shared" si="46"/>
        <v>14.622641509433961</v>
      </c>
      <c r="F329" s="28">
        <f t="shared" si="47"/>
        <v>14.622641509433961</v>
      </c>
      <c r="G329" s="29">
        <f t="shared" si="48"/>
        <v>99.999999999999986</v>
      </c>
    </row>
    <row r="330" spans="2:7" ht="17.100000000000001" customHeight="1" x14ac:dyDescent="0.25">
      <c r="B330" s="14"/>
      <c r="C330" s="30" t="s">
        <v>3</v>
      </c>
      <c r="D330" s="31">
        <f>SUM(D325:D329)</f>
        <v>212</v>
      </c>
      <c r="E330" s="32">
        <f>SUM(E325:E329)</f>
        <v>99.999999999999986</v>
      </c>
      <c r="F330" s="32">
        <f>SUM(F325:F329)</f>
        <v>99.999999999999986</v>
      </c>
      <c r="G330" s="8"/>
    </row>
    <row r="331" spans="2:7" ht="17.100000000000001" customHeight="1" x14ac:dyDescent="0.25">
      <c r="B331" s="14"/>
      <c r="C331" s="34"/>
      <c r="D331" s="35"/>
      <c r="E331" s="36"/>
      <c r="F331" s="36"/>
      <c r="G331" s="37"/>
    </row>
    <row r="332" spans="2:7" ht="17.100000000000001" customHeight="1" x14ac:dyDescent="0.25">
      <c r="B332" s="14"/>
      <c r="C332" s="34"/>
      <c r="D332" s="35"/>
      <c r="E332" s="36"/>
      <c r="F332" s="36"/>
      <c r="G332" s="37"/>
    </row>
    <row r="333" spans="2:7" ht="17.100000000000001" customHeight="1" x14ac:dyDescent="0.25">
      <c r="B333" s="14"/>
      <c r="C333" s="34"/>
      <c r="D333" s="35"/>
      <c r="E333" s="36"/>
      <c r="F333" s="36"/>
      <c r="G333" s="37"/>
    </row>
    <row r="335" spans="2:7" ht="36" customHeight="1" x14ac:dyDescent="0.25">
      <c r="B335" s="39" t="s">
        <v>38</v>
      </c>
      <c r="C335" s="40"/>
      <c r="D335" s="40"/>
      <c r="E335" s="40"/>
      <c r="F335" s="40"/>
      <c r="G335" s="41"/>
    </row>
    <row r="336" spans="2:7" ht="29.1" customHeight="1" x14ac:dyDescent="0.25">
      <c r="B336" s="11"/>
      <c r="C336" s="21"/>
      <c r="D336" s="16" t="s">
        <v>4</v>
      </c>
      <c r="E336" s="17" t="s">
        <v>5</v>
      </c>
      <c r="F336" s="17" t="s">
        <v>6</v>
      </c>
      <c r="G336" s="18" t="s">
        <v>7</v>
      </c>
    </row>
    <row r="337" spans="2:7" ht="30" customHeight="1" x14ac:dyDescent="0.25">
      <c r="B337" s="12"/>
      <c r="C337" s="38" t="s">
        <v>17</v>
      </c>
      <c r="D337" s="47">
        <v>43</v>
      </c>
      <c r="E337" s="43">
        <f>D337/150*100</f>
        <v>28.666666666666668</v>
      </c>
      <c r="F337" s="43">
        <f>E337</f>
        <v>28.666666666666668</v>
      </c>
      <c r="G337" s="3">
        <f>F337</f>
        <v>28.666666666666668</v>
      </c>
    </row>
    <row r="338" spans="2:7" ht="17.100000000000001" customHeight="1" x14ac:dyDescent="0.25">
      <c r="B338" s="13"/>
      <c r="C338" s="38" t="s">
        <v>18</v>
      </c>
      <c r="D338" s="48">
        <v>107</v>
      </c>
      <c r="E338" s="28">
        <f t="shared" ref="E338" si="49">D338/150*100</f>
        <v>71.333333333333343</v>
      </c>
      <c r="F338" s="28">
        <f t="shared" ref="F338" si="50">E338</f>
        <v>71.333333333333343</v>
      </c>
      <c r="G338" s="29">
        <f>F338+G337</f>
        <v>100.00000000000001</v>
      </c>
    </row>
    <row r="339" spans="2:7" ht="17.100000000000001" customHeight="1" x14ac:dyDescent="0.25">
      <c r="B339" s="14"/>
      <c r="C339" s="30" t="s">
        <v>3</v>
      </c>
      <c r="D339" s="31">
        <v>150</v>
      </c>
      <c r="E339" s="32">
        <v>100</v>
      </c>
      <c r="F339" s="32">
        <v>100</v>
      </c>
      <c r="G339" s="8"/>
    </row>
    <row r="340" spans="2:7" ht="17.100000000000001" customHeight="1" x14ac:dyDescent="0.25">
      <c r="B340" s="14"/>
      <c r="C340" s="34"/>
      <c r="D340" s="35"/>
      <c r="E340" s="36"/>
      <c r="F340" s="36"/>
      <c r="G340" s="37"/>
    </row>
    <row r="341" spans="2:7" ht="17.100000000000001" customHeight="1" x14ac:dyDescent="0.25">
      <c r="B341" s="14"/>
      <c r="C341" s="34"/>
      <c r="D341" s="35"/>
      <c r="E341" s="36"/>
      <c r="F341" s="36"/>
      <c r="G341" s="37"/>
    </row>
    <row r="342" spans="2:7" ht="17.100000000000001" customHeight="1" x14ac:dyDescent="0.25">
      <c r="B342" s="14"/>
      <c r="C342" s="34"/>
      <c r="D342" s="35"/>
      <c r="E342" s="36"/>
      <c r="F342" s="36"/>
      <c r="G342" s="37"/>
    </row>
    <row r="343" spans="2:7" ht="17.100000000000001" customHeight="1" x14ac:dyDescent="0.25">
      <c r="B343" s="14"/>
      <c r="C343" s="34"/>
      <c r="D343" s="35"/>
      <c r="E343" s="36"/>
      <c r="F343" s="36"/>
      <c r="G343" s="37"/>
    </row>
    <row r="344" spans="2:7" ht="17.100000000000001" customHeight="1" x14ac:dyDescent="0.25">
      <c r="B344" s="14"/>
      <c r="G344" s="37"/>
    </row>
    <row r="345" spans="2:7" ht="17.100000000000001" customHeight="1" x14ac:dyDescent="0.25">
      <c r="B345" s="14"/>
      <c r="G345" s="37"/>
    </row>
    <row r="346" spans="2:7" ht="17.100000000000001" customHeight="1" x14ac:dyDescent="0.25">
      <c r="B346" s="14"/>
      <c r="C346" s="34"/>
      <c r="D346" s="35"/>
      <c r="E346" s="36"/>
      <c r="F346" s="36"/>
      <c r="G346" s="37"/>
    </row>
    <row r="347" spans="2:7" ht="17.100000000000001" customHeight="1" x14ac:dyDescent="0.25">
      <c r="B347" s="14"/>
      <c r="C347" s="34"/>
      <c r="D347" s="35"/>
      <c r="E347" s="36"/>
      <c r="F347" s="36"/>
      <c r="G347" s="37"/>
    </row>
    <row r="348" spans="2:7" ht="17.100000000000001" customHeight="1" x14ac:dyDescent="0.25">
      <c r="B348" s="14"/>
      <c r="C348" s="34"/>
      <c r="D348" s="35"/>
      <c r="E348" s="36"/>
      <c r="F348" s="36"/>
      <c r="G348" s="37"/>
    </row>
    <row r="349" spans="2:7" ht="17.100000000000001" customHeight="1" x14ac:dyDescent="0.25">
      <c r="B349" s="14"/>
      <c r="C349" s="34"/>
      <c r="D349" s="35"/>
      <c r="E349" s="36"/>
      <c r="F349" s="36"/>
      <c r="G349" s="37"/>
    </row>
    <row r="350" spans="2:7" ht="17.100000000000001" customHeight="1" x14ac:dyDescent="0.25">
      <c r="B350" s="14"/>
      <c r="C350" s="34"/>
      <c r="D350" s="35"/>
      <c r="E350" s="36"/>
      <c r="F350" s="36"/>
      <c r="G350" s="37"/>
    </row>
    <row r="351" spans="2:7" ht="17.100000000000001" customHeight="1" x14ac:dyDescent="0.25">
      <c r="B351" s="14"/>
      <c r="C351" s="34"/>
      <c r="D351" s="35"/>
      <c r="E351" s="36"/>
      <c r="F351" s="36"/>
      <c r="G351" s="37"/>
    </row>
    <row r="352" spans="2:7" ht="17.100000000000001" customHeight="1" x14ac:dyDescent="0.25">
      <c r="B352" s="14"/>
      <c r="C352" s="34"/>
      <c r="D352" s="35"/>
      <c r="E352" s="36"/>
      <c r="F352" s="36"/>
      <c r="G352" s="37"/>
    </row>
    <row r="354" spans="2:7" ht="36" customHeight="1" x14ac:dyDescent="0.25">
      <c r="B354" s="39" t="s">
        <v>39</v>
      </c>
      <c r="C354" s="40"/>
      <c r="D354" s="40"/>
      <c r="E354" s="40"/>
      <c r="F354" s="40"/>
      <c r="G354" s="41"/>
    </row>
    <row r="355" spans="2:7" ht="29.1" customHeight="1" x14ac:dyDescent="0.25">
      <c r="B355" s="11"/>
      <c r="C355" s="21"/>
      <c r="D355" s="16" t="s">
        <v>4</v>
      </c>
      <c r="E355" s="17" t="s">
        <v>5</v>
      </c>
      <c r="F355" s="17" t="s">
        <v>6</v>
      </c>
      <c r="G355" s="18" t="s">
        <v>7</v>
      </c>
    </row>
    <row r="356" spans="2:7" ht="30" customHeight="1" x14ac:dyDescent="0.25">
      <c r="B356" s="12"/>
      <c r="C356" s="20" t="s">
        <v>46</v>
      </c>
      <c r="D356" s="4">
        <v>75</v>
      </c>
      <c r="E356" s="43">
        <f>D356/150*100</f>
        <v>50</v>
      </c>
      <c r="F356" s="43">
        <f>E356</f>
        <v>50</v>
      </c>
      <c r="G356" s="3">
        <f>F356</f>
        <v>50</v>
      </c>
    </row>
    <row r="357" spans="2:7" ht="17.100000000000001" customHeight="1" x14ac:dyDescent="0.25">
      <c r="B357" s="13"/>
      <c r="C357" s="20" t="s">
        <v>47</v>
      </c>
      <c r="D357" s="4">
        <v>72</v>
      </c>
      <c r="E357" s="28">
        <f t="shared" ref="E357:E360" si="51">D357/150*100</f>
        <v>48</v>
      </c>
      <c r="F357" s="28">
        <f t="shared" ref="F357:F360" si="52">E357</f>
        <v>48</v>
      </c>
      <c r="G357" s="29">
        <f>F357+G356</f>
        <v>98</v>
      </c>
    </row>
    <row r="358" spans="2:7" ht="17.100000000000001" customHeight="1" x14ac:dyDescent="0.25">
      <c r="B358" s="13"/>
      <c r="C358" s="20" t="s">
        <v>48</v>
      </c>
      <c r="D358" s="24">
        <v>84</v>
      </c>
      <c r="E358" s="28">
        <f t="shared" si="51"/>
        <v>56.000000000000007</v>
      </c>
      <c r="F358" s="28">
        <f t="shared" si="52"/>
        <v>56.000000000000007</v>
      </c>
      <c r="G358" s="29">
        <f t="shared" ref="G358:G360" si="53">F358+G357</f>
        <v>154</v>
      </c>
    </row>
    <row r="359" spans="2:7" ht="30" customHeight="1" x14ac:dyDescent="0.25">
      <c r="B359" s="13"/>
      <c r="C359" s="20" t="s">
        <v>49</v>
      </c>
      <c r="D359" s="27">
        <v>84</v>
      </c>
      <c r="E359" s="28">
        <f t="shared" si="51"/>
        <v>56.000000000000007</v>
      </c>
      <c r="F359" s="28">
        <f t="shared" si="52"/>
        <v>56.000000000000007</v>
      </c>
      <c r="G359" s="29">
        <f t="shared" si="53"/>
        <v>210</v>
      </c>
    </row>
    <row r="360" spans="2:7" ht="17.100000000000001" customHeight="1" x14ac:dyDescent="0.25">
      <c r="B360" s="14"/>
      <c r="C360" s="38" t="s">
        <v>50</v>
      </c>
      <c r="D360" s="31">
        <v>30</v>
      </c>
      <c r="E360" s="28">
        <f t="shared" si="51"/>
        <v>20</v>
      </c>
      <c r="F360" s="28">
        <f t="shared" si="52"/>
        <v>20</v>
      </c>
      <c r="G360" s="29">
        <f t="shared" si="53"/>
        <v>230</v>
      </c>
    </row>
    <row r="361" spans="2:7" ht="17.100000000000001" customHeight="1" x14ac:dyDescent="0.25">
      <c r="B361" s="14"/>
      <c r="C361" s="30" t="s">
        <v>3</v>
      </c>
      <c r="D361" s="31">
        <f>SUM(D356:D360)</f>
        <v>345</v>
      </c>
      <c r="E361" s="32">
        <f>SUM(E356:E360)</f>
        <v>230</v>
      </c>
      <c r="F361" s="32">
        <f>SUM(F356:F360)</f>
        <v>230</v>
      </c>
      <c r="G361" s="8"/>
    </row>
    <row r="362" spans="2:7" ht="17.100000000000001" customHeight="1" x14ac:dyDescent="0.25">
      <c r="B362" s="14"/>
      <c r="C362" s="34"/>
      <c r="D362" s="35"/>
      <c r="E362" s="36"/>
      <c r="F362" s="36"/>
      <c r="G362" s="37"/>
    </row>
    <row r="363" spans="2:7" ht="17.100000000000001" customHeight="1" x14ac:dyDescent="0.25">
      <c r="B363" s="14"/>
      <c r="C363" s="21"/>
      <c r="D363" s="16" t="s">
        <v>4</v>
      </c>
      <c r="E363" s="17" t="s">
        <v>5</v>
      </c>
      <c r="F363" s="17" t="s">
        <v>6</v>
      </c>
      <c r="G363" s="18" t="s">
        <v>7</v>
      </c>
    </row>
    <row r="364" spans="2:7" ht="17.100000000000001" customHeight="1" x14ac:dyDescent="0.25">
      <c r="B364" s="14"/>
      <c r="C364" s="20" t="s">
        <v>46</v>
      </c>
      <c r="D364" s="4">
        <v>75</v>
      </c>
      <c r="E364" s="43">
        <f>D364/150*100</f>
        <v>50</v>
      </c>
      <c r="F364" s="43">
        <f>E364</f>
        <v>50</v>
      </c>
      <c r="G364" s="3">
        <f>F364</f>
        <v>50</v>
      </c>
    </row>
    <row r="365" spans="2:7" ht="17.100000000000001" customHeight="1" x14ac:dyDescent="0.25">
      <c r="B365" s="14"/>
      <c r="C365" s="20" t="s">
        <v>47</v>
      </c>
      <c r="D365" s="4">
        <v>72</v>
      </c>
      <c r="E365" s="28">
        <f t="shared" ref="E365:E368" si="54">D365/150*100</f>
        <v>48</v>
      </c>
      <c r="F365" s="28">
        <f t="shared" ref="F365:F368" si="55">E365</f>
        <v>48</v>
      </c>
      <c r="G365" s="29">
        <f>F365+G364</f>
        <v>98</v>
      </c>
    </row>
    <row r="366" spans="2:7" ht="17.100000000000001" customHeight="1" x14ac:dyDescent="0.25">
      <c r="B366" s="14"/>
      <c r="C366" s="20" t="s">
        <v>48</v>
      </c>
      <c r="D366" s="24">
        <v>84</v>
      </c>
      <c r="E366" s="28">
        <f t="shared" si="54"/>
        <v>56.000000000000007</v>
      </c>
      <c r="F366" s="28">
        <f t="shared" si="55"/>
        <v>56.000000000000007</v>
      </c>
      <c r="G366" s="29">
        <f t="shared" ref="G366:G368" si="56">F366+G365</f>
        <v>154</v>
      </c>
    </row>
    <row r="367" spans="2:7" ht="17.100000000000001" customHeight="1" x14ac:dyDescent="0.25">
      <c r="B367" s="14"/>
      <c r="C367" s="20" t="s">
        <v>49</v>
      </c>
      <c r="D367" s="27">
        <v>84</v>
      </c>
      <c r="E367" s="28">
        <f t="shared" si="54"/>
        <v>56.000000000000007</v>
      </c>
      <c r="F367" s="28">
        <f t="shared" si="55"/>
        <v>56.000000000000007</v>
      </c>
      <c r="G367" s="29">
        <f t="shared" si="56"/>
        <v>210</v>
      </c>
    </row>
    <row r="368" spans="2:7" ht="17.100000000000001" customHeight="1" x14ac:dyDescent="0.25">
      <c r="B368" s="14"/>
      <c r="C368" s="38" t="s">
        <v>50</v>
      </c>
      <c r="D368" s="31">
        <v>30</v>
      </c>
      <c r="E368" s="28">
        <f t="shared" si="54"/>
        <v>20</v>
      </c>
      <c r="F368" s="28">
        <f t="shared" si="55"/>
        <v>20</v>
      </c>
      <c r="G368" s="29">
        <f t="shared" si="56"/>
        <v>230</v>
      </c>
    </row>
    <row r="369" spans="2:7" ht="17.100000000000001" customHeight="1" x14ac:dyDescent="0.25">
      <c r="B369" s="14"/>
      <c r="C369" s="30" t="s">
        <v>3</v>
      </c>
      <c r="D369" s="31">
        <f>SUM(D364:D368)</f>
        <v>345</v>
      </c>
      <c r="E369" s="32">
        <v>100</v>
      </c>
      <c r="F369" s="32">
        <v>100</v>
      </c>
      <c r="G369" s="8"/>
    </row>
    <row r="370" spans="2:7" ht="17.100000000000001" customHeight="1" x14ac:dyDescent="0.25">
      <c r="B370" s="14"/>
      <c r="C370" s="34"/>
      <c r="D370" s="35"/>
      <c r="E370" s="36"/>
      <c r="F370" s="36"/>
      <c r="G370" s="37"/>
    </row>
    <row r="371" spans="2:7" ht="17.100000000000001" customHeight="1" x14ac:dyDescent="0.25">
      <c r="B371" s="14"/>
      <c r="C371" s="34"/>
      <c r="D371" s="35"/>
      <c r="E371" s="36"/>
      <c r="F371" s="36"/>
      <c r="G371" s="37"/>
    </row>
    <row r="372" spans="2:7" ht="17.100000000000001" customHeight="1" x14ac:dyDescent="0.25">
      <c r="B372" s="14"/>
      <c r="C372" s="34"/>
      <c r="D372" s="35"/>
      <c r="E372" s="36"/>
      <c r="F372" s="36"/>
      <c r="G372" s="37"/>
    </row>
    <row r="373" spans="2:7" ht="17.100000000000001" customHeight="1" x14ac:dyDescent="0.25">
      <c r="B373" s="14"/>
      <c r="C373" s="34"/>
      <c r="D373" s="35"/>
      <c r="E373" s="36"/>
      <c r="F373" s="36"/>
      <c r="G373" s="37"/>
    </row>
    <row r="375" spans="2:7" ht="21" customHeight="1" x14ac:dyDescent="0.25">
      <c r="B375" s="39" t="s">
        <v>40</v>
      </c>
      <c r="C375" s="40"/>
      <c r="D375" s="40"/>
      <c r="E375" s="40"/>
      <c r="F375" s="40"/>
      <c r="G375" s="41"/>
    </row>
    <row r="376" spans="2:7" ht="29.1" customHeight="1" x14ac:dyDescent="0.25">
      <c r="B376" s="11"/>
      <c r="C376" s="21"/>
      <c r="D376" s="16" t="s">
        <v>4</v>
      </c>
      <c r="E376" s="17" t="s">
        <v>5</v>
      </c>
      <c r="F376" s="17" t="s">
        <v>6</v>
      </c>
      <c r="G376" s="18" t="s">
        <v>7</v>
      </c>
    </row>
    <row r="377" spans="2:7" ht="30" customHeight="1" x14ac:dyDescent="0.25">
      <c r="B377" s="12"/>
      <c r="C377" s="20" t="s">
        <v>41</v>
      </c>
      <c r="D377" s="4">
        <v>84</v>
      </c>
      <c r="E377" s="43">
        <f>D377/150*100</f>
        <v>56.000000000000007</v>
      </c>
      <c r="F377" s="43">
        <f>E377</f>
        <v>56.000000000000007</v>
      </c>
      <c r="G377" s="3">
        <f>F377</f>
        <v>56.000000000000007</v>
      </c>
    </row>
    <row r="378" spans="2:7" ht="17.100000000000001" customHeight="1" x14ac:dyDescent="0.25">
      <c r="B378" s="13"/>
      <c r="C378" s="20" t="s">
        <v>42</v>
      </c>
      <c r="D378" s="4">
        <v>90</v>
      </c>
      <c r="E378" s="28">
        <f t="shared" ref="E378:E381" si="57">D378/150*100</f>
        <v>60</v>
      </c>
      <c r="F378" s="28">
        <f t="shared" ref="F378:F381" si="58">E378</f>
        <v>60</v>
      </c>
      <c r="G378" s="29">
        <f>F378+G377</f>
        <v>116</v>
      </c>
    </row>
    <row r="379" spans="2:7" ht="17.100000000000001" customHeight="1" x14ac:dyDescent="0.25">
      <c r="B379" s="13"/>
      <c r="C379" s="20" t="s">
        <v>43</v>
      </c>
      <c r="D379" s="24">
        <v>27</v>
      </c>
      <c r="E379" s="28">
        <f t="shared" si="57"/>
        <v>18</v>
      </c>
      <c r="F379" s="28">
        <f t="shared" si="58"/>
        <v>18</v>
      </c>
      <c r="G379" s="29">
        <f t="shared" ref="G379:G381" si="59">F379+G378</f>
        <v>134</v>
      </c>
    </row>
    <row r="380" spans="2:7" ht="30" customHeight="1" x14ac:dyDescent="0.25">
      <c r="B380" s="13"/>
      <c r="C380" s="20" t="s">
        <v>44</v>
      </c>
      <c r="D380" s="27">
        <v>9</v>
      </c>
      <c r="E380" s="28">
        <f t="shared" si="57"/>
        <v>6</v>
      </c>
      <c r="F380" s="28">
        <f t="shared" si="58"/>
        <v>6</v>
      </c>
      <c r="G380" s="29">
        <f t="shared" si="59"/>
        <v>140</v>
      </c>
    </row>
    <row r="381" spans="2:7" ht="17.100000000000001" customHeight="1" x14ac:dyDescent="0.25">
      <c r="B381" s="14"/>
      <c r="C381" s="20" t="s">
        <v>45</v>
      </c>
      <c r="D381" s="31">
        <v>42</v>
      </c>
      <c r="E381" s="28">
        <f t="shared" si="57"/>
        <v>28.000000000000004</v>
      </c>
      <c r="F381" s="28">
        <f t="shared" si="58"/>
        <v>28.000000000000004</v>
      </c>
      <c r="G381" s="29">
        <f t="shared" si="59"/>
        <v>168</v>
      </c>
    </row>
    <row r="382" spans="2:7" ht="17.100000000000001" customHeight="1" x14ac:dyDescent="0.25">
      <c r="B382" s="14"/>
      <c r="C382" s="30" t="s">
        <v>3</v>
      </c>
      <c r="D382" s="31">
        <f>SUM(D377:D381)</f>
        <v>252</v>
      </c>
      <c r="E382" s="32">
        <f>SUM(E377:E381)</f>
        <v>168</v>
      </c>
      <c r="F382" s="32">
        <f>SUM(F377:F381)</f>
        <v>168</v>
      </c>
      <c r="G382" s="8"/>
    </row>
    <row r="383" spans="2:7" ht="17.100000000000001" customHeight="1" x14ac:dyDescent="0.25">
      <c r="B383" s="14"/>
      <c r="C383" s="34"/>
      <c r="D383" s="35"/>
      <c r="E383" s="36"/>
      <c r="F383" s="36"/>
      <c r="G383" s="37"/>
    </row>
    <row r="384" spans="2:7" ht="17.100000000000001" customHeight="1" x14ac:dyDescent="0.25">
      <c r="B384" s="14"/>
      <c r="C384" s="21"/>
      <c r="D384" s="16" t="s">
        <v>4</v>
      </c>
      <c r="E384" s="17" t="s">
        <v>5</v>
      </c>
      <c r="F384" s="17" t="s">
        <v>6</v>
      </c>
      <c r="G384" s="18" t="s">
        <v>7</v>
      </c>
    </row>
    <row r="385" spans="2:7" ht="17.100000000000001" customHeight="1" x14ac:dyDescent="0.25">
      <c r="B385" s="14"/>
      <c r="C385" s="20" t="s">
        <v>41</v>
      </c>
      <c r="D385" s="4">
        <v>84</v>
      </c>
      <c r="E385" s="43">
        <f>D385/252*100</f>
        <v>33.333333333333329</v>
      </c>
      <c r="F385" s="43">
        <f>E385</f>
        <v>33.333333333333329</v>
      </c>
      <c r="G385" s="3">
        <f>F385</f>
        <v>33.333333333333329</v>
      </c>
    </row>
    <row r="386" spans="2:7" ht="17.100000000000001" customHeight="1" x14ac:dyDescent="0.25">
      <c r="B386" s="14"/>
      <c r="C386" s="20" t="s">
        <v>42</v>
      </c>
      <c r="D386" s="42">
        <v>90</v>
      </c>
      <c r="E386" s="28">
        <f t="shared" ref="E386:E389" si="60">D386/252*100</f>
        <v>35.714285714285715</v>
      </c>
      <c r="F386" s="28">
        <f t="shared" ref="F386:F389" si="61">E386</f>
        <v>35.714285714285715</v>
      </c>
      <c r="G386" s="29">
        <f>F386+G385</f>
        <v>69.047619047619037</v>
      </c>
    </row>
    <row r="387" spans="2:7" ht="17.100000000000001" customHeight="1" x14ac:dyDescent="0.25">
      <c r="B387" s="14"/>
      <c r="C387" s="20" t="s">
        <v>43</v>
      </c>
      <c r="D387" s="45">
        <v>27</v>
      </c>
      <c r="E387" s="28">
        <f t="shared" si="60"/>
        <v>10.714285714285714</v>
      </c>
      <c r="F387" s="28">
        <f t="shared" si="61"/>
        <v>10.714285714285714</v>
      </c>
      <c r="G387" s="29">
        <f t="shared" ref="G387:G389" si="62">F387+G386</f>
        <v>79.761904761904745</v>
      </c>
    </row>
    <row r="388" spans="2:7" ht="17.100000000000001" customHeight="1" x14ac:dyDescent="0.25">
      <c r="B388" s="14"/>
      <c r="C388" s="20" t="s">
        <v>44</v>
      </c>
      <c r="D388" s="27">
        <v>9</v>
      </c>
      <c r="E388" s="28">
        <f t="shared" si="60"/>
        <v>3.5714285714285712</v>
      </c>
      <c r="F388" s="28">
        <f t="shared" si="61"/>
        <v>3.5714285714285712</v>
      </c>
      <c r="G388" s="29">
        <f t="shared" si="62"/>
        <v>83.333333333333314</v>
      </c>
    </row>
    <row r="389" spans="2:7" ht="17.100000000000001" customHeight="1" x14ac:dyDescent="0.25">
      <c r="B389" s="14"/>
      <c r="C389" s="20" t="s">
        <v>45</v>
      </c>
      <c r="D389" s="31">
        <v>42</v>
      </c>
      <c r="E389" s="46">
        <f t="shared" si="60"/>
        <v>16.666666666666664</v>
      </c>
      <c r="F389" s="28">
        <f t="shared" si="61"/>
        <v>16.666666666666664</v>
      </c>
      <c r="G389" s="29">
        <f t="shared" si="62"/>
        <v>99.999999999999972</v>
      </c>
    </row>
    <row r="390" spans="2:7" ht="17.100000000000001" customHeight="1" x14ac:dyDescent="0.25">
      <c r="B390" s="14"/>
      <c r="C390" s="30" t="s">
        <v>3</v>
      </c>
      <c r="D390" s="31">
        <f>SUM(D385:D389)</f>
        <v>252</v>
      </c>
      <c r="E390" s="32">
        <f>SUM(E385:E389)</f>
        <v>99.999999999999972</v>
      </c>
      <c r="F390" s="32">
        <f>SUM(F385:F389)</f>
        <v>99.999999999999972</v>
      </c>
      <c r="G390" s="8"/>
    </row>
    <row r="391" spans="2:7" ht="17.100000000000001" customHeight="1" x14ac:dyDescent="0.25">
      <c r="B391" s="14"/>
      <c r="C391" s="34"/>
      <c r="D391" s="35"/>
      <c r="E391" s="36"/>
      <c r="F391" s="36"/>
      <c r="G391" s="37"/>
    </row>
    <row r="392" spans="2:7" ht="17.100000000000001" customHeight="1" x14ac:dyDescent="0.25">
      <c r="B392" s="14"/>
      <c r="C392" s="34"/>
      <c r="D392" s="35"/>
      <c r="E392" s="36"/>
      <c r="F392" s="36"/>
      <c r="G392" s="37"/>
    </row>
    <row r="393" spans="2:7" ht="17.100000000000001" customHeight="1" x14ac:dyDescent="0.25">
      <c r="B393" s="14"/>
      <c r="C393" s="34"/>
      <c r="D393" s="35"/>
      <c r="E393" s="36"/>
      <c r="F393" s="36"/>
      <c r="G393" s="37"/>
    </row>
    <row r="394" spans="2:7" ht="17.100000000000001" customHeight="1" x14ac:dyDescent="0.25">
      <c r="B394" s="14"/>
      <c r="C394" s="34"/>
      <c r="D394" s="35"/>
      <c r="E394" s="36"/>
      <c r="F394" s="36"/>
      <c r="G394" s="37"/>
    </row>
  </sheetData>
  <mergeCells count="20">
    <mergeCell ref="B230:G230"/>
    <mergeCell ref="B249:G249"/>
    <mergeCell ref="B210:G210"/>
    <mergeCell ref="B313:G313"/>
    <mergeCell ref="B335:G335"/>
    <mergeCell ref="B294:G294"/>
    <mergeCell ref="B269:G269"/>
    <mergeCell ref="B282:G282"/>
    <mergeCell ref="B354:G354"/>
    <mergeCell ref="B375:G375"/>
    <mergeCell ref="B147:G147"/>
    <mergeCell ref="B190:G190"/>
    <mergeCell ref="B109:G109"/>
    <mergeCell ref="B128:G128"/>
    <mergeCell ref="B86:G86"/>
    <mergeCell ref="B165:G165"/>
    <mergeCell ref="B46:G46"/>
    <mergeCell ref="B65:G65"/>
    <mergeCell ref="B6:G6"/>
    <mergeCell ref="B26:G2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2023-06-17T08:51:19Z</dcterms:modified>
</cp:coreProperties>
</file>