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TTEST" sheetId="1" r:id="rId1"/>
    <sheet name="Sheet2" sheetId="2" r:id="rId2"/>
    <sheet name="Sheet3" sheetId="3" r:id="rId3"/>
  </sheets>
  <definedNames>
    <definedName name="BTreeGA_TTEST_DATA_20101207_221302" localSheetId="1">Sheet2!$B$2:$J$17</definedName>
    <definedName name="BTreeGA_TTEST_DATA_20101208_001001" localSheetId="1">Sheet2!$L$2:$T$17</definedName>
  </definedName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G6" i="1"/>
  <c r="G5" i="1"/>
  <c r="G4" i="1"/>
  <c r="H5" i="1" l="1"/>
  <c r="I5" i="1" s="1"/>
  <c r="H4" i="1"/>
  <c r="I4" i="1" s="1"/>
  <c r="D14" i="1"/>
  <c r="E14" i="1"/>
  <c r="C14" i="1"/>
  <c r="J5" i="1" l="1"/>
  <c r="H6" i="1"/>
  <c r="I6" i="1" s="1"/>
  <c r="J6" i="1" s="1"/>
  <c r="J4" i="1"/>
</calcChain>
</file>

<file path=xl/comments1.xml><?xml version="1.0" encoding="utf-8"?>
<comments xmlns="http://schemas.openxmlformats.org/spreadsheetml/2006/main">
  <authors>
    <author>Isaac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Isaac:</t>
        </r>
        <r>
          <rPr>
            <sz val="9"/>
            <color indexed="81"/>
            <rFont val="Tahoma"/>
            <family val="2"/>
          </rPr>
          <t xml:space="preserve">
Figures in RED are to be added by you.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Isaac:</t>
        </r>
        <r>
          <rPr>
            <sz val="9"/>
            <color indexed="81"/>
            <rFont val="Tahoma"/>
            <charset val="1"/>
          </rPr>
          <t xml:space="preserve">
To be pluged into our report conclusion.
</t>
        </r>
      </text>
    </comment>
  </commentList>
</comments>
</file>

<file path=xl/connections.xml><?xml version="1.0" encoding="utf-8"?>
<connections xmlns="http://schemas.openxmlformats.org/spreadsheetml/2006/main">
  <connection id="1" name="BTreeGA_TTEST_DATA_20101207-221302" type="6" refreshedVersion="3" background="1" saveData="1">
    <textPr codePage="850" sourceFile="C:\Users\Isaac\Documents\My Dropbox\ITU\MAIG\Group\Mario\MyMarioAI\Logs\BTreeGA_TTEST_DATA_20101207-221302.log" space="1" consecutive="1">
      <textFields count="6">
        <textField/>
        <textField/>
        <textField/>
        <textField/>
        <textField/>
        <textField/>
      </textFields>
    </textPr>
  </connection>
  <connection id="2" name="BTreeGA_TTEST_DATA_20101208-001001" type="6" refreshedVersion="3" background="1" saveData="1">
    <textPr codePage="850" sourceFile="C:\Users\Isaac\Documents\My Dropbox\ITU\MAIG\Group\Mario\MyMarioAI\Logs\BTreeGA_TTEST_DATA_20101208-001001.log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<sst xmlns="http://schemas.openxmlformats.org/spreadsheetml/2006/main" count="186" uniqueCount="38">
  <si>
    <t>Btree</t>
  </si>
  <si>
    <t>Dynamic Scripting</t>
  </si>
  <si>
    <t>mean</t>
  </si>
  <si>
    <t>TTEST</t>
  </si>
  <si>
    <t>Significance Point</t>
  </si>
  <si>
    <t>P Value</t>
  </si>
  <si>
    <t>Significant?</t>
  </si>
  <si>
    <t>Result</t>
  </si>
  <si>
    <t>LevelDifficulty</t>
  </si>
  <si>
    <t>Instructions</t>
  </si>
  <si>
    <t>For each Level Difficulty:</t>
  </si>
  <si>
    <t>To ensure consistancy:</t>
  </si>
  <si>
    <t>Terrain Type to 0</t>
  </si>
  <si>
    <t>Enter the average score in the table above</t>
  </si>
  <si>
    <t>Run your agent 100 times using seed [1..100]</t>
  </si>
  <si>
    <t>score input is the value returned from "environment.getEvaluationInfo().computeDistancePassed()"</t>
  </si>
  <si>
    <t>GA</t>
  </si>
  <si>
    <t>Started</t>
  </si>
  <si>
    <t>at</t>
  </si>
  <si>
    <t>20101207-221302</t>
  </si>
  <si>
    <t>Agent</t>
  </si>
  <si>
    <t>Trial</t>
  </si>
  <si>
    <t>Data</t>
  </si>
  <si>
    <t>for</t>
  </si>
  <si>
    <t>GenBTreeAgent</t>
  </si>
  <si>
    <t>minLevel:</t>
  </si>
  <si>
    <t>maxLevel:</t>
  </si>
  <si>
    <t>runsPerLevel:</t>
  </si>
  <si>
    <t>timeLimit:</t>
  </si>
  <si>
    <t>BTree</t>
  </si>
  <si>
    <t>agent</t>
  </si>
  <si>
    <t>on</t>
  </si>
  <si>
    <t>Level:</t>
  </si>
  <si>
    <t>scored</t>
  </si>
  <si>
    <t>average:</t>
  </si>
  <si>
    <t>20101208-001001</t>
  </si>
  <si>
    <t>Set the MarioSeconds to 300</t>
  </si>
  <si>
    <t>GA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</si>
</sst>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Aharoni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3" fillId="0" borderId="0" xfId="0" applyFont="1" applyFill="1" applyBorder="1"/>
    <xf numFmtId="0" fontId="7" fillId="0" borderId="0" xfId="0" applyFont="1"/>
    <xf numFmtId="3" fontId="0" fillId="0" borderId="0" xfId="0" applyNumberFormat="1"/>
    <xf numFmtId="0" fontId="10" fillId="0" borderId="0" xfId="0" applyFont="1"/>
    <xf numFmtId="3" fontId="1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</a:t>
            </a:r>
            <a:r>
              <a:rPr lang="en-GB" baseline="0"/>
              <a:t> Fitness against Level Difficulty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TTEST!$C$3</c:f>
              <c:strCache>
                <c:ptCount val="1"/>
                <c:pt idx="0">
                  <c:v>GA ANN</c:v>
                </c:pt>
              </c:strCache>
            </c:strRef>
          </c:tx>
          <c:marker>
            <c:symbol val="none"/>
          </c:marker>
          <c:val>
            <c:numRef>
              <c:f>TTEST!$C$4:$C$13</c:f>
              <c:numCache>
                <c:formatCode>General</c:formatCode>
                <c:ptCount val="10"/>
                <c:pt idx="0">
                  <c:v>3436.80142822265</c:v>
                </c:pt>
                <c:pt idx="1">
                  <c:v>3428.1300555419898</c:v>
                </c:pt>
                <c:pt idx="2">
                  <c:v>3218.9423660278298</c:v>
                </c:pt>
                <c:pt idx="3">
                  <c:v>3284.48914520263</c:v>
                </c:pt>
                <c:pt idx="4">
                  <c:v>3161.4443072509698</c:v>
                </c:pt>
                <c:pt idx="5">
                  <c:v>2937.1148486328102</c:v>
                </c:pt>
                <c:pt idx="6">
                  <c:v>2903.7123165893499</c:v>
                </c:pt>
                <c:pt idx="7">
                  <c:v>2859.6228628539998</c:v>
                </c:pt>
                <c:pt idx="8">
                  <c:v>2697.6943756103501</c:v>
                </c:pt>
                <c:pt idx="9">
                  <c:v>2720.57283905029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TTEST!$D$3</c:f>
              <c:strCache>
                <c:ptCount val="1"/>
                <c:pt idx="0">
                  <c:v>Btree</c:v>
                </c:pt>
              </c:strCache>
            </c:strRef>
          </c:tx>
          <c:marker>
            <c:symbol val="none"/>
          </c:marker>
          <c:val>
            <c:numRef>
              <c:f>TTEST!$D$4:$D$13</c:f>
              <c:numCache>
                <c:formatCode>General</c:formatCode>
                <c:ptCount val="10"/>
                <c:pt idx="0">
                  <c:v>3559.0713909912101</c:v>
                </c:pt>
                <c:pt idx="1">
                  <c:v>3598.5372314453102</c:v>
                </c:pt>
                <c:pt idx="2">
                  <c:v>3559.8090020751902</c:v>
                </c:pt>
                <c:pt idx="3">
                  <c:v>3568.69071624755</c:v>
                </c:pt>
                <c:pt idx="4">
                  <c:v>3350.3792617797799</c:v>
                </c:pt>
                <c:pt idx="5">
                  <c:v>3287.4382196044899</c:v>
                </c:pt>
                <c:pt idx="6">
                  <c:v>3295.2274621582001</c:v>
                </c:pt>
                <c:pt idx="7">
                  <c:v>3023.5219738769501</c:v>
                </c:pt>
                <c:pt idx="8">
                  <c:v>3079.7310025024399</c:v>
                </c:pt>
                <c:pt idx="9">
                  <c:v>3037.3793118286098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TTEST!$E$3</c:f>
              <c:strCache>
                <c:ptCount val="1"/>
                <c:pt idx="0">
                  <c:v>Dynamic Scripting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TTEST!$E$4:$E$13</c:f>
              <c:numCache>
                <c:formatCode>General</c:formatCode>
                <c:ptCount val="10"/>
                <c:pt idx="0">
                  <c:v>1160</c:v>
                </c:pt>
                <c:pt idx="1">
                  <c:v>1778</c:v>
                </c:pt>
                <c:pt idx="2">
                  <c:v>1357.3333333333333</c:v>
                </c:pt>
                <c:pt idx="3">
                  <c:v>377.5</c:v>
                </c:pt>
                <c:pt idx="4">
                  <c:v>340</c:v>
                </c:pt>
                <c:pt idx="5">
                  <c:v>505.66666666666669</c:v>
                </c:pt>
                <c:pt idx="6">
                  <c:v>380</c:v>
                </c:pt>
                <c:pt idx="7">
                  <c:v>550.75</c:v>
                </c:pt>
                <c:pt idx="8">
                  <c:v>299.33333333333331</c:v>
                </c:pt>
                <c:pt idx="9">
                  <c:v>447.4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09984"/>
        <c:axId val="93048768"/>
      </c:lineChart>
      <c:catAx>
        <c:axId val="11120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3048768"/>
        <c:crosses val="autoZero"/>
        <c:auto val="1"/>
        <c:lblAlgn val="ctr"/>
        <c:lblOffset val="100"/>
        <c:noMultiLvlLbl val="0"/>
      </c:catAx>
      <c:valAx>
        <c:axId val="93048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1209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180974</xdr:rowOff>
    </xdr:from>
    <xdr:to>
      <xdr:col>5</xdr:col>
      <xdr:colOff>0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TreeGA_TTEST_DATA_20101208-00100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TreeGA_TTEST_DATA_20101207-2213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F21" sqref="F21"/>
    </sheetView>
  </sheetViews>
  <sheetFormatPr defaultRowHeight="15" x14ac:dyDescent="0.25"/>
  <cols>
    <col min="2" max="2" width="14" bestFit="1" customWidth="1"/>
    <col min="3" max="5" width="17.7109375" customWidth="1"/>
    <col min="6" max="6" width="14" customWidth="1"/>
    <col min="7" max="7" width="24.7109375" bestFit="1" customWidth="1"/>
    <col min="8" max="8" width="12" bestFit="1" customWidth="1"/>
    <col min="9" max="9" width="11.28515625" bestFit="1" customWidth="1"/>
    <col min="10" max="10" width="20.5703125" bestFit="1" customWidth="1"/>
  </cols>
  <sheetData>
    <row r="1" spans="1:10" ht="23.25" x14ac:dyDescent="0.35">
      <c r="A1" s="10" t="s">
        <v>3</v>
      </c>
      <c r="C1" s="23" t="s">
        <v>15</v>
      </c>
    </row>
    <row r="2" spans="1:10" ht="15.75" thickBot="1" x14ac:dyDescent="0.3"/>
    <row r="3" spans="1:10" ht="15.75" thickBot="1" x14ac:dyDescent="0.3">
      <c r="B3" s="6" t="s">
        <v>8</v>
      </c>
      <c r="C3" s="2" t="s">
        <v>37</v>
      </c>
      <c r="D3" s="3" t="s">
        <v>0</v>
      </c>
      <c r="E3" s="4" t="s">
        <v>1</v>
      </c>
      <c r="H3" s="11" t="s">
        <v>5</v>
      </c>
      <c r="I3" s="11" t="s">
        <v>6</v>
      </c>
      <c r="J3" s="11" t="s">
        <v>7</v>
      </c>
    </row>
    <row r="4" spans="1:10" x14ac:dyDescent="0.25">
      <c r="B4" s="1">
        <v>1</v>
      </c>
      <c r="C4" s="25">
        <v>3436.80142822265</v>
      </c>
      <c r="D4">
        <v>3559.0713909912101</v>
      </c>
      <c r="E4" s="13">
        <f ca="1">RANDBETWEEN(300,3700) /(B4*1.5)</f>
        <v>1160</v>
      </c>
      <c r="G4" t="str">
        <f>C3 &amp; " vs " &amp; D3</f>
        <v>GA ANN vs Btree</v>
      </c>
      <c r="H4" s="12">
        <f>TTEST(C4:C13,D4:D13,1,1)</f>
        <v>6.5525261710562359E-6</v>
      </c>
      <c r="I4" t="b">
        <f>H4&lt;=$H$8</f>
        <v>1</v>
      </c>
      <c r="J4" t="str">
        <f>IF(I4,IF(C14&lt;D14,"Btree beats Neat","NEAT beats Btree"),"No Significant Winner")</f>
        <v>Btree beats Neat</v>
      </c>
    </row>
    <row r="5" spans="1:10" x14ac:dyDescent="0.25">
      <c r="B5" s="1">
        <v>2</v>
      </c>
      <c r="C5" s="25">
        <v>3428.1300555419898</v>
      </c>
      <c r="D5">
        <v>3598.5372314453102</v>
      </c>
      <c r="E5" s="13">
        <f t="shared" ref="E5:E13" ca="1" si="0">RANDBETWEEN(300,3700) /(B5/2)</f>
        <v>1778</v>
      </c>
      <c r="G5" t="str">
        <f>D3 &amp; " vs " &amp; E3</f>
        <v>Btree vs Dynamic Scripting</v>
      </c>
      <c r="H5" s="12">
        <f ca="1">TTEST(D4:D13,E4:E13,1,1)</f>
        <v>4.0685880179258295E-9</v>
      </c>
      <c r="I5" t="b">
        <f t="shared" ref="I5:I6" ca="1" si="1">H5&lt;=$H$8</f>
        <v>1</v>
      </c>
      <c r="J5" t="str">
        <f ca="1">IF(I5,IF(D14&lt;E14,"Dynamic Scripting beats Btree","Btree beats Dynamic Scripting"),"NoSignificantWinner")</f>
        <v>Btree beats Dynamic Scripting</v>
      </c>
    </row>
    <row r="6" spans="1:10" x14ac:dyDescent="0.25">
      <c r="B6" s="1">
        <v>3</v>
      </c>
      <c r="C6" s="25">
        <v>3218.9423660278298</v>
      </c>
      <c r="D6">
        <v>3559.8090020751902</v>
      </c>
      <c r="E6" s="13">
        <f t="shared" ca="1" si="0"/>
        <v>1357.3333333333333</v>
      </c>
      <c r="G6" t="str">
        <f>E3 &amp; " vs" &amp;C3</f>
        <v>Dynamic Scripting vsGA ANN</v>
      </c>
      <c r="H6" s="12">
        <f ca="1">TTEST(E5:E14,C5:C14,1,1)</f>
        <v>3.1947942907200058E-2</v>
      </c>
      <c r="I6" t="b">
        <f t="shared" ca="1" si="1"/>
        <v>1</v>
      </c>
      <c r="J6" t="str">
        <f ca="1">IF(I6,IF(C14&lt;E14,"Dynamic Scripting beats NEAT","NEAT beats Dynamic Scripting"),"No Significant Winner")</f>
        <v>NEAT beats Dynamic Scripting</v>
      </c>
    </row>
    <row r="7" spans="1:10" ht="15.75" thickBot="1" x14ac:dyDescent="0.3">
      <c r="B7" s="1">
        <v>4</v>
      </c>
      <c r="C7" s="25">
        <v>3284.48914520263</v>
      </c>
      <c r="D7">
        <v>3568.69071624755</v>
      </c>
      <c r="E7" s="13">
        <f t="shared" ca="1" si="0"/>
        <v>377.5</v>
      </c>
    </row>
    <row r="8" spans="1:10" ht="15.75" thickBot="1" x14ac:dyDescent="0.3">
      <c r="B8" s="1">
        <v>5</v>
      </c>
      <c r="C8" s="25">
        <v>3161.4443072509698</v>
      </c>
      <c r="D8">
        <v>3350.3792617797799</v>
      </c>
      <c r="E8" s="13">
        <f t="shared" ca="1" si="0"/>
        <v>340</v>
      </c>
      <c r="G8" t="s">
        <v>4</v>
      </c>
      <c r="H8" s="5">
        <v>0.05</v>
      </c>
    </row>
    <row r="9" spans="1:10" x14ac:dyDescent="0.25">
      <c r="B9" s="1">
        <v>6</v>
      </c>
      <c r="C9" s="25">
        <v>2937.1148486328102</v>
      </c>
      <c r="D9">
        <v>3287.4382196044899</v>
      </c>
      <c r="E9" s="13">
        <f t="shared" ca="1" si="0"/>
        <v>505.66666666666669</v>
      </c>
    </row>
    <row r="10" spans="1:10" x14ac:dyDescent="0.25">
      <c r="B10" s="1">
        <v>7</v>
      </c>
      <c r="C10" s="25">
        <v>2903.7123165893499</v>
      </c>
      <c r="D10">
        <v>3295.2274621582001</v>
      </c>
      <c r="E10" s="13">
        <f t="shared" ca="1" si="0"/>
        <v>380</v>
      </c>
    </row>
    <row r="11" spans="1:10" x14ac:dyDescent="0.25">
      <c r="B11" s="1">
        <v>8</v>
      </c>
      <c r="C11" s="25">
        <v>2859.6228628539998</v>
      </c>
      <c r="D11">
        <v>3023.5219738769501</v>
      </c>
      <c r="E11" s="13">
        <f t="shared" ca="1" si="0"/>
        <v>550.75</v>
      </c>
    </row>
    <row r="12" spans="1:10" x14ac:dyDescent="0.25">
      <c r="B12" s="1">
        <v>9</v>
      </c>
      <c r="C12">
        <v>2697.6943756103501</v>
      </c>
      <c r="D12">
        <v>3079.7310025024399</v>
      </c>
      <c r="E12" s="13">
        <f t="shared" ca="1" si="0"/>
        <v>299.33333333333331</v>
      </c>
    </row>
    <row r="13" spans="1:10" ht="15.75" thickBot="1" x14ac:dyDescent="0.3">
      <c r="B13" s="1">
        <v>10</v>
      </c>
      <c r="C13">
        <v>2720.57283905029</v>
      </c>
      <c r="D13">
        <v>3037.3793118286098</v>
      </c>
      <c r="E13" s="13">
        <f t="shared" ca="1" si="0"/>
        <v>447.4</v>
      </c>
    </row>
    <row r="14" spans="1:10" ht="15.75" thickBot="1" x14ac:dyDescent="0.3">
      <c r="A14" s="7"/>
      <c r="B14" s="14" t="s">
        <v>2</v>
      </c>
      <c r="C14" s="9">
        <f>SUM(C4:C13)</f>
        <v>30648.524544982873</v>
      </c>
      <c r="D14" s="9">
        <f t="shared" ref="D14:E14" si="2">SUM(D4:D13)</f>
        <v>33359.785572509732</v>
      </c>
      <c r="E14" s="9">
        <f t="shared" ca="1" si="2"/>
        <v>7195.9833333333327</v>
      </c>
    </row>
    <row r="16" spans="1:10" ht="15.75" thickBot="1" x14ac:dyDescent="0.3"/>
    <row r="17" spans="1:11" ht="15.75" thickBot="1" x14ac:dyDescent="0.3">
      <c r="G17" s="21" t="s">
        <v>9</v>
      </c>
      <c r="H17" s="8"/>
      <c r="I17" s="8"/>
      <c r="J17" s="15"/>
      <c r="K17" s="12"/>
    </row>
    <row r="18" spans="1:11" x14ac:dyDescent="0.25">
      <c r="G18" s="16"/>
      <c r="H18" s="12"/>
      <c r="I18" s="12"/>
      <c r="J18" s="17"/>
      <c r="K18" s="12"/>
    </row>
    <row r="19" spans="1:11" x14ac:dyDescent="0.25">
      <c r="G19" s="16" t="s">
        <v>10</v>
      </c>
      <c r="H19" s="12"/>
      <c r="I19" s="12"/>
      <c r="J19" s="17"/>
      <c r="K19" s="12"/>
    </row>
    <row r="20" spans="1:11" x14ac:dyDescent="0.25">
      <c r="G20" s="16"/>
      <c r="H20" s="12" t="s">
        <v>14</v>
      </c>
      <c r="I20" s="12"/>
      <c r="J20" s="17"/>
      <c r="K20" s="12"/>
    </row>
    <row r="21" spans="1:11" x14ac:dyDescent="0.25">
      <c r="G21" s="16"/>
      <c r="H21" s="12" t="s">
        <v>13</v>
      </c>
      <c r="I21" s="12"/>
      <c r="J21" s="17"/>
      <c r="K21" s="12"/>
    </row>
    <row r="22" spans="1:11" x14ac:dyDescent="0.25">
      <c r="G22" s="16"/>
      <c r="H22" s="12"/>
      <c r="I22" s="12"/>
      <c r="J22" s="17"/>
      <c r="K22" s="12"/>
    </row>
    <row r="23" spans="1:11" x14ac:dyDescent="0.25">
      <c r="G23" s="16" t="s">
        <v>11</v>
      </c>
      <c r="H23" s="12"/>
      <c r="I23" s="12"/>
      <c r="J23" s="17"/>
      <c r="K23" s="12"/>
    </row>
    <row r="24" spans="1:11" x14ac:dyDescent="0.25">
      <c r="G24" s="16"/>
      <c r="H24" s="12" t="s">
        <v>36</v>
      </c>
      <c r="I24" s="12"/>
      <c r="J24" s="17"/>
      <c r="K24" s="12"/>
    </row>
    <row r="25" spans="1:11" x14ac:dyDescent="0.25">
      <c r="G25" s="16"/>
      <c r="H25" s="12" t="s">
        <v>12</v>
      </c>
      <c r="I25" s="12"/>
      <c r="J25" s="17"/>
      <c r="K25" s="12"/>
    </row>
    <row r="26" spans="1:11" x14ac:dyDescent="0.25">
      <c r="G26" s="16"/>
      <c r="H26" s="22"/>
      <c r="I26" s="12"/>
      <c r="J26" s="17"/>
      <c r="K26" s="12"/>
    </row>
    <row r="27" spans="1:11" x14ac:dyDescent="0.25">
      <c r="G27" s="16"/>
      <c r="H27" s="12"/>
      <c r="I27" s="12"/>
      <c r="J27" s="17"/>
      <c r="K27" s="12"/>
    </row>
    <row r="28" spans="1:11" x14ac:dyDescent="0.25">
      <c r="G28" s="16"/>
      <c r="H28" s="12"/>
      <c r="I28" s="12"/>
      <c r="J28" s="17"/>
      <c r="K28" s="12"/>
    </row>
    <row r="29" spans="1:11" x14ac:dyDescent="0.25">
      <c r="G29" s="16"/>
      <c r="H29" s="12"/>
      <c r="I29" s="12"/>
      <c r="J29" s="17"/>
      <c r="K29" s="12"/>
    </row>
    <row r="30" spans="1:11" x14ac:dyDescent="0.25">
      <c r="G30" s="18"/>
      <c r="H30" s="19"/>
      <c r="I30" s="19"/>
      <c r="J30" s="20"/>
      <c r="K30" s="12"/>
    </row>
    <row r="31" spans="1:11" x14ac:dyDescent="0.25"/>
    <row r="36" spans="3:3" x14ac:dyDescent="0.25">
      <c r="C36" s="24"/>
    </row>
    <row r="38" spans="3:3" x14ac:dyDescent="0.25">
      <c r="C38" s="26"/>
    </row>
    <row r="39" spans="3:3" x14ac:dyDescent="0.25">
      <c r="C39">
        <v>2242.1183242797802</v>
      </c>
    </row>
    <row r="40" spans="3:3" x14ac:dyDescent="0.25">
      <c r="C40">
        <v>2127.3353839111301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topLeftCell="C1" workbookViewId="0">
      <selection activeCell="T8" sqref="T8:T17"/>
    </sheetView>
  </sheetViews>
  <sheetFormatPr defaultRowHeight="15" x14ac:dyDescent="0.25"/>
  <cols>
    <col min="2" max="2" width="13.28515625" bestFit="1" customWidth="1"/>
    <col min="3" max="3" width="7.42578125" bestFit="1" customWidth="1"/>
    <col min="4" max="4" width="4.85546875" bestFit="1" customWidth="1"/>
    <col min="5" max="5" width="15.85546875" bestFit="1" customWidth="1"/>
    <col min="6" max="6" width="3.5703125" bestFit="1" customWidth="1"/>
    <col min="7" max="7" width="15.140625" bestFit="1" customWidth="1"/>
    <col min="8" max="8" width="3.28515625" bestFit="1" customWidth="1"/>
    <col min="9" max="9" width="8.5703125" bestFit="1" customWidth="1"/>
    <col min="10" max="10" width="12" bestFit="1" customWidth="1"/>
    <col min="12" max="12" width="13.28515625" bestFit="1" customWidth="1"/>
    <col min="13" max="13" width="7.42578125" bestFit="1" customWidth="1"/>
    <col min="14" max="14" width="4.85546875" bestFit="1" customWidth="1"/>
    <col min="15" max="15" width="15.85546875" bestFit="1" customWidth="1"/>
    <col min="16" max="16" width="3.5703125" bestFit="1" customWidth="1"/>
    <col min="17" max="17" width="15.140625" bestFit="1" customWidth="1"/>
    <col min="18" max="18" width="3.28515625" bestFit="1" customWidth="1"/>
    <col min="19" max="19" width="8.5703125" bestFit="1" customWidth="1"/>
    <col min="20" max="20" width="12" bestFit="1" customWidth="1"/>
  </cols>
  <sheetData>
    <row r="2" spans="2:20" x14ac:dyDescent="0.25">
      <c r="B2" t="s">
        <v>16</v>
      </c>
      <c r="C2" t="s">
        <v>17</v>
      </c>
      <c r="D2" t="s">
        <v>18</v>
      </c>
      <c r="E2" t="s">
        <v>19</v>
      </c>
      <c r="L2" t="s">
        <v>16</v>
      </c>
      <c r="M2" t="s">
        <v>17</v>
      </c>
      <c r="N2" t="s">
        <v>18</v>
      </c>
      <c r="O2" t="s">
        <v>35</v>
      </c>
    </row>
    <row r="3" spans="2:20" x14ac:dyDescent="0.25">
      <c r="B3" t="s">
        <v>3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L3" t="s">
        <v>3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</row>
    <row r="4" spans="2:20" x14ac:dyDescent="0.25">
      <c r="B4" t="s">
        <v>25</v>
      </c>
      <c r="C4">
        <v>1</v>
      </c>
      <c r="L4" t="s">
        <v>25</v>
      </c>
      <c r="M4">
        <v>1</v>
      </c>
    </row>
    <row r="5" spans="2:20" x14ac:dyDescent="0.25">
      <c r="B5" t="s">
        <v>26</v>
      </c>
      <c r="C5">
        <v>10</v>
      </c>
      <c r="L5" t="s">
        <v>26</v>
      </c>
      <c r="M5">
        <v>10</v>
      </c>
    </row>
    <row r="6" spans="2:20" x14ac:dyDescent="0.25">
      <c r="B6" t="s">
        <v>27</v>
      </c>
      <c r="C6">
        <v>100</v>
      </c>
      <c r="L6" t="s">
        <v>27</v>
      </c>
      <c r="M6">
        <v>100</v>
      </c>
    </row>
    <row r="7" spans="2:20" x14ac:dyDescent="0.25">
      <c r="B7" t="s">
        <v>28</v>
      </c>
      <c r="C7">
        <v>300</v>
      </c>
      <c r="L7" t="s">
        <v>28</v>
      </c>
      <c r="M7">
        <v>300</v>
      </c>
    </row>
    <row r="8" spans="2:20" x14ac:dyDescent="0.25">
      <c r="B8" t="s">
        <v>29</v>
      </c>
      <c r="C8" t="s">
        <v>30</v>
      </c>
      <c r="D8" t="s">
        <v>31</v>
      </c>
      <c r="E8" t="s">
        <v>32</v>
      </c>
      <c r="F8">
        <v>1</v>
      </c>
      <c r="G8" t="s">
        <v>33</v>
      </c>
      <c r="H8" t="s">
        <v>31</v>
      </c>
      <c r="I8" t="s">
        <v>34</v>
      </c>
      <c r="J8">
        <v>3559.0713909912101</v>
      </c>
      <c r="L8" t="s">
        <v>29</v>
      </c>
      <c r="M8" t="s">
        <v>30</v>
      </c>
      <c r="N8" t="s">
        <v>31</v>
      </c>
      <c r="O8" t="s">
        <v>32</v>
      </c>
      <c r="P8">
        <v>1</v>
      </c>
      <c r="Q8" t="s">
        <v>33</v>
      </c>
      <c r="R8" t="s">
        <v>31</v>
      </c>
      <c r="S8" t="s">
        <v>34</v>
      </c>
      <c r="T8">
        <v>3622.6211935424799</v>
      </c>
    </row>
    <row r="9" spans="2:20" x14ac:dyDescent="0.25">
      <c r="B9" t="s">
        <v>29</v>
      </c>
      <c r="C9" t="s">
        <v>30</v>
      </c>
      <c r="D9" t="s">
        <v>31</v>
      </c>
      <c r="E9" t="s">
        <v>32</v>
      </c>
      <c r="F9">
        <v>2</v>
      </c>
      <c r="G9" t="s">
        <v>33</v>
      </c>
      <c r="H9" t="s">
        <v>31</v>
      </c>
      <c r="I9" t="s">
        <v>34</v>
      </c>
      <c r="J9">
        <v>3598.5372314453102</v>
      </c>
      <c r="L9" t="s">
        <v>29</v>
      </c>
      <c r="M9" t="s">
        <v>30</v>
      </c>
      <c r="N9" t="s">
        <v>31</v>
      </c>
      <c r="O9" t="s">
        <v>32</v>
      </c>
      <c r="P9">
        <v>2</v>
      </c>
      <c r="Q9" t="s">
        <v>33</v>
      </c>
      <c r="R9" t="s">
        <v>31</v>
      </c>
      <c r="S9" t="s">
        <v>34</v>
      </c>
      <c r="T9">
        <v>3586.9975927734299</v>
      </c>
    </row>
    <row r="10" spans="2:20" x14ac:dyDescent="0.25">
      <c r="B10" t="s">
        <v>29</v>
      </c>
      <c r="C10" t="s">
        <v>30</v>
      </c>
      <c r="D10" t="s">
        <v>31</v>
      </c>
      <c r="E10" t="s">
        <v>32</v>
      </c>
      <c r="F10">
        <v>3</v>
      </c>
      <c r="G10" t="s">
        <v>33</v>
      </c>
      <c r="H10" t="s">
        <v>31</v>
      </c>
      <c r="I10" t="s">
        <v>34</v>
      </c>
      <c r="J10">
        <v>3559.8090020751902</v>
      </c>
      <c r="L10" t="s">
        <v>29</v>
      </c>
      <c r="M10" t="s">
        <v>30</v>
      </c>
      <c r="N10" t="s">
        <v>31</v>
      </c>
      <c r="O10" t="s">
        <v>32</v>
      </c>
      <c r="P10">
        <v>3</v>
      </c>
      <c r="Q10" t="s">
        <v>33</v>
      </c>
      <c r="R10" t="s">
        <v>31</v>
      </c>
      <c r="S10" t="s">
        <v>34</v>
      </c>
      <c r="T10">
        <v>3555.78571075439</v>
      </c>
    </row>
    <row r="11" spans="2:20" x14ac:dyDescent="0.25">
      <c r="B11" t="s">
        <v>29</v>
      </c>
      <c r="C11" t="s">
        <v>30</v>
      </c>
      <c r="D11" t="s">
        <v>31</v>
      </c>
      <c r="E11" t="s">
        <v>32</v>
      </c>
      <c r="F11">
        <v>4</v>
      </c>
      <c r="G11" t="s">
        <v>33</v>
      </c>
      <c r="H11" t="s">
        <v>31</v>
      </c>
      <c r="I11" t="s">
        <v>34</v>
      </c>
      <c r="J11">
        <v>3568.69071624755</v>
      </c>
      <c r="L11" t="s">
        <v>29</v>
      </c>
      <c r="M11" t="s">
        <v>30</v>
      </c>
      <c r="N11" t="s">
        <v>31</v>
      </c>
      <c r="O11" t="s">
        <v>32</v>
      </c>
      <c r="P11">
        <v>4</v>
      </c>
      <c r="Q11" t="s">
        <v>33</v>
      </c>
      <c r="R11" t="s">
        <v>31</v>
      </c>
      <c r="S11" t="s">
        <v>34</v>
      </c>
      <c r="T11">
        <v>3512.8103253173799</v>
      </c>
    </row>
    <row r="12" spans="2:20" x14ac:dyDescent="0.25">
      <c r="B12" t="s">
        <v>29</v>
      </c>
      <c r="C12" t="s">
        <v>30</v>
      </c>
      <c r="D12" t="s">
        <v>31</v>
      </c>
      <c r="E12" t="s">
        <v>32</v>
      </c>
      <c r="F12">
        <v>5</v>
      </c>
      <c r="G12" t="s">
        <v>33</v>
      </c>
      <c r="H12" t="s">
        <v>31</v>
      </c>
      <c r="I12" t="s">
        <v>34</v>
      </c>
      <c r="J12">
        <v>3350.3792617797799</v>
      </c>
      <c r="L12" t="s">
        <v>29</v>
      </c>
      <c r="M12" t="s">
        <v>30</v>
      </c>
      <c r="N12" t="s">
        <v>31</v>
      </c>
      <c r="O12" t="s">
        <v>32</v>
      </c>
      <c r="P12">
        <v>5</v>
      </c>
      <c r="Q12" t="s">
        <v>33</v>
      </c>
      <c r="R12" t="s">
        <v>31</v>
      </c>
      <c r="S12" t="s">
        <v>34</v>
      </c>
      <c r="T12">
        <v>3348.84999298095</v>
      </c>
    </row>
    <row r="13" spans="2:20" x14ac:dyDescent="0.25">
      <c r="B13" t="s">
        <v>29</v>
      </c>
      <c r="C13" t="s">
        <v>30</v>
      </c>
      <c r="D13" t="s">
        <v>31</v>
      </c>
      <c r="E13" t="s">
        <v>32</v>
      </c>
      <c r="F13">
        <v>6</v>
      </c>
      <c r="G13" t="s">
        <v>33</v>
      </c>
      <c r="H13" t="s">
        <v>31</v>
      </c>
      <c r="I13" t="s">
        <v>34</v>
      </c>
      <c r="J13">
        <v>3287.4382196044899</v>
      </c>
      <c r="L13" t="s">
        <v>29</v>
      </c>
      <c r="M13" t="s">
        <v>30</v>
      </c>
      <c r="N13" t="s">
        <v>31</v>
      </c>
      <c r="O13" t="s">
        <v>32</v>
      </c>
      <c r="P13">
        <v>6</v>
      </c>
      <c r="Q13" t="s">
        <v>33</v>
      </c>
      <c r="R13" t="s">
        <v>31</v>
      </c>
      <c r="S13" t="s">
        <v>34</v>
      </c>
      <c r="T13">
        <v>3342.2484356689401</v>
      </c>
    </row>
    <row r="14" spans="2:20" x14ac:dyDescent="0.25">
      <c r="B14" t="s">
        <v>29</v>
      </c>
      <c r="C14" t="s">
        <v>30</v>
      </c>
      <c r="D14" t="s">
        <v>31</v>
      </c>
      <c r="E14" t="s">
        <v>32</v>
      </c>
      <c r="F14">
        <v>7</v>
      </c>
      <c r="G14" t="s">
        <v>33</v>
      </c>
      <c r="H14" t="s">
        <v>31</v>
      </c>
      <c r="I14" t="s">
        <v>34</v>
      </c>
      <c r="J14">
        <v>3295.2274621582001</v>
      </c>
      <c r="L14" t="s">
        <v>29</v>
      </c>
      <c r="M14" t="s">
        <v>30</v>
      </c>
      <c r="N14" t="s">
        <v>31</v>
      </c>
      <c r="O14" t="s">
        <v>32</v>
      </c>
      <c r="P14">
        <v>7</v>
      </c>
      <c r="Q14" t="s">
        <v>33</v>
      </c>
      <c r="R14" t="s">
        <v>31</v>
      </c>
      <c r="S14" t="s">
        <v>34</v>
      </c>
      <c r="T14">
        <v>3233.6403903198202</v>
      </c>
    </row>
    <row r="15" spans="2:20" x14ac:dyDescent="0.25">
      <c r="B15" t="s">
        <v>29</v>
      </c>
      <c r="C15" t="s">
        <v>30</v>
      </c>
      <c r="D15" t="s">
        <v>31</v>
      </c>
      <c r="E15" t="s">
        <v>32</v>
      </c>
      <c r="F15">
        <v>8</v>
      </c>
      <c r="G15" t="s">
        <v>33</v>
      </c>
      <c r="H15" t="s">
        <v>31</v>
      </c>
      <c r="I15" t="s">
        <v>34</v>
      </c>
      <c r="J15">
        <v>3023.5219738769501</v>
      </c>
      <c r="L15" t="s">
        <v>29</v>
      </c>
      <c r="M15" t="s">
        <v>30</v>
      </c>
      <c r="N15" t="s">
        <v>31</v>
      </c>
      <c r="O15" t="s">
        <v>32</v>
      </c>
      <c r="P15">
        <v>8</v>
      </c>
      <c r="Q15" t="s">
        <v>33</v>
      </c>
      <c r="R15" t="s">
        <v>31</v>
      </c>
      <c r="S15" t="s">
        <v>34</v>
      </c>
      <c r="T15">
        <v>3163.3677478027298</v>
      </c>
    </row>
    <row r="16" spans="2:20" x14ac:dyDescent="0.25">
      <c r="B16" t="s">
        <v>29</v>
      </c>
      <c r="C16" t="s">
        <v>30</v>
      </c>
      <c r="D16" t="s">
        <v>31</v>
      </c>
      <c r="E16" t="s">
        <v>32</v>
      </c>
      <c r="F16">
        <v>9</v>
      </c>
      <c r="G16" t="s">
        <v>33</v>
      </c>
      <c r="H16" t="s">
        <v>31</v>
      </c>
      <c r="I16" t="s">
        <v>34</v>
      </c>
      <c r="J16">
        <v>3079.7310025024399</v>
      </c>
      <c r="L16" t="s">
        <v>29</v>
      </c>
      <c r="M16" t="s">
        <v>30</v>
      </c>
      <c r="N16" t="s">
        <v>31</v>
      </c>
      <c r="O16" t="s">
        <v>32</v>
      </c>
      <c r="P16">
        <v>9</v>
      </c>
      <c r="Q16" t="s">
        <v>33</v>
      </c>
      <c r="R16" t="s">
        <v>31</v>
      </c>
      <c r="S16" t="s">
        <v>34</v>
      </c>
      <c r="T16">
        <v>3087.0749328613201</v>
      </c>
    </row>
    <row r="17" spans="2:20" x14ac:dyDescent="0.25">
      <c r="B17" t="s">
        <v>29</v>
      </c>
      <c r="C17" t="s">
        <v>30</v>
      </c>
      <c r="D17" t="s">
        <v>31</v>
      </c>
      <c r="E17" t="s">
        <v>32</v>
      </c>
      <c r="F17">
        <v>10</v>
      </c>
      <c r="G17" t="s">
        <v>33</v>
      </c>
      <c r="H17" t="s">
        <v>31</v>
      </c>
      <c r="I17" t="s">
        <v>34</v>
      </c>
      <c r="J17">
        <v>3037.3793118286098</v>
      </c>
      <c r="L17" t="s">
        <v>29</v>
      </c>
      <c r="M17" t="s">
        <v>30</v>
      </c>
      <c r="N17" t="s">
        <v>31</v>
      </c>
      <c r="O17" t="s">
        <v>32</v>
      </c>
      <c r="P17">
        <v>10</v>
      </c>
      <c r="Q17" t="s">
        <v>33</v>
      </c>
      <c r="R17" t="s">
        <v>31</v>
      </c>
      <c r="S17" t="s">
        <v>34</v>
      </c>
      <c r="T17">
        <v>3057.7754351806602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TTEST</vt:lpstr>
      <vt:lpstr>Sheet2</vt:lpstr>
      <vt:lpstr>Sheet3</vt:lpstr>
      <vt:lpstr>Sheet2!BTreeGA_TTEST_DATA_20101207_221302</vt:lpstr>
      <vt:lpstr>Sheet2!BTreeGA_TTEST_DATA_20101208_001001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emil</cp:lastModifiedBy>
  <dcterms:created xsi:type="dcterms:W3CDTF">2010-12-04T16:02:35Z</dcterms:created>
  <dcterms:modified xsi:type="dcterms:W3CDTF">2010-12-11T16:21:42Z</dcterms:modified>
</cp:coreProperties>
</file>