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HV_ModP_DDMOPP" sheetId="1" r:id="rId4"/>
    <sheet state="visible" name="Summary_RMSE_ModP_DDMOPP" sheetId="2" r:id="rId5"/>
    <sheet state="visible" name="Summary_TIME_ModP_DDMOPP" sheetId="3" r:id="rId6"/>
    <sheet state="visible" name="Summary_HV_ModP_DTLZ" sheetId="4" r:id="rId7"/>
    <sheet state="visible" name="Summary_RMSE_ModP_DTLZ" sheetId="5" r:id="rId8"/>
    <sheet state="visible" name="Summary_TIME_ModP_DTLZ" sheetId="6" r:id="rId9"/>
  </sheets>
  <definedNames/>
  <calcPr/>
</workbook>
</file>

<file path=xl/sharedStrings.xml><?xml version="1.0" encoding="utf-8"?>
<sst xmlns="http://schemas.openxmlformats.org/spreadsheetml/2006/main" count="1220" uniqueCount="47">
  <si>
    <t>Sample size</t>
  </si>
  <si>
    <t>Sampling strategy</t>
  </si>
  <si>
    <t>Problem</t>
  </si>
  <si>
    <t>n</t>
  </si>
  <si>
    <t>K</t>
  </si>
  <si>
    <t>p_val_FGP_SGP</t>
  </si>
  <si>
    <t>p_val_FGP_TGP</t>
  </si>
  <si>
    <t>p_val_SGP_TGP</t>
  </si>
  <si>
    <t>Full GP Mean</t>
  </si>
  <si>
    <t>Sparse GP Mean</t>
  </si>
  <si>
    <t>TGP-MO Mean</t>
  </si>
  <si>
    <t>Full GP Median</t>
  </si>
  <si>
    <t>Sparse GP Median</t>
  </si>
  <si>
    <t>TGP-MO Median</t>
  </si>
  <si>
    <t>Full GP Std.dev.</t>
  </si>
  <si>
    <t>Sparse GP Std.dev.</t>
  </si>
  <si>
    <t>TGP-MO Std.dev.</t>
  </si>
  <si>
    <t>Full GP Score</t>
  </si>
  <si>
    <t>Sparse GP Score</t>
  </si>
  <si>
    <t>TGP-MO Score</t>
  </si>
  <si>
    <t>Full GP Rank</t>
  </si>
  <si>
    <t>Sparse GP Rank</t>
  </si>
  <si>
    <t>TGP-MO Rank</t>
  </si>
  <si>
    <t>diff_tgp-sgp</t>
  </si>
  <si>
    <t>LHS</t>
  </si>
  <si>
    <t>P1</t>
  </si>
  <si>
    <t>P2</t>
  </si>
  <si>
    <t>P3</t>
  </si>
  <si>
    <t>P4</t>
  </si>
  <si>
    <t>MVNORM</t>
  </si>
  <si>
    <t>Rank 1</t>
  </si>
  <si>
    <t xml:space="preserve"> </t>
  </si>
  <si>
    <t>Rank 2</t>
  </si>
  <si>
    <t>Rank 3</t>
  </si>
  <si>
    <t>Eqivalent</t>
  </si>
  <si>
    <t>HTGP&gt;SPGP</t>
  </si>
  <si>
    <t>HTGP&gt;FGP</t>
  </si>
  <si>
    <t>HTGP=SPGP</t>
  </si>
  <si>
    <t>HTGP=FGP</t>
  </si>
  <si>
    <t>HTGP&lt;SPGP</t>
  </si>
  <si>
    <t>HTGP&lt;FGP</t>
  </si>
  <si>
    <t>MVNS</t>
  </si>
  <si>
    <t>DTLZ2</t>
  </si>
  <si>
    <t>DTLZ4</t>
  </si>
  <si>
    <t>DTLZ5</t>
  </si>
  <si>
    <t>DTLZ6</t>
  </si>
  <si>
    <t>DTLZ7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</si>
</sst>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sz val="8.0"/>
      <color theme="1"/>
      <name val="&quot;Liberation Sans&quot;"/>
    </font>
    <font>
      <sz val="8.0"/>
      <name val="&quot;Liberation Sans&quot;"/>
    </font>
    <font>
      <sz val="8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4" numFmtId="11" xfId="0" applyAlignment="1" applyFont="1" applyNumberFormat="1">
      <alignment horizontal="right" readingOrder="0"/>
    </xf>
    <xf borderId="0" fillId="0" fontId="2" numFmtId="0" xfId="0" applyFont="1"/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center" wrapText="1"/>
    </xf>
    <xf borderId="0" fillId="0" fontId="3" numFmtId="11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86"/>
    <col customWidth="1" min="3" max="3" width="8.57"/>
    <col customWidth="1" min="4" max="5" width="5.57"/>
    <col customWidth="1" min="6" max="8" width="16.0"/>
    <col customWidth="1" min="9" max="23" width="10.71"/>
    <col customWidth="1" min="25" max="31" width="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AF1" s="2" t="s">
        <v>23</v>
      </c>
    </row>
    <row r="2">
      <c r="A2" s="3">
        <v>2000.0</v>
      </c>
      <c r="B2" s="4" t="s">
        <v>24</v>
      </c>
      <c r="C2" s="4" t="s">
        <v>25</v>
      </c>
      <c r="D2" s="3">
        <v>3.0</v>
      </c>
      <c r="E2" s="3">
        <v>2.0</v>
      </c>
      <c r="F2" s="5">
        <v>2.34838907979971E-6</v>
      </c>
      <c r="G2" s="5">
        <v>1.0</v>
      </c>
      <c r="H2" s="5">
        <v>1.17419453989985E-6</v>
      </c>
      <c r="I2" s="5">
        <v>75.2085950883865</v>
      </c>
      <c r="J2" s="5">
        <v>74.6601962754787</v>
      </c>
      <c r="K2" s="5">
        <v>75.2237284520896</v>
      </c>
      <c r="L2" s="5">
        <v>75.1997934416312</v>
      </c>
      <c r="M2" s="5">
        <v>74.6256943070037</v>
      </c>
      <c r="N2" s="5">
        <v>75.2122054294964</v>
      </c>
      <c r="O2" s="5">
        <v>0.12643945237318</v>
      </c>
      <c r="P2" s="5">
        <v>0.116519173421454</v>
      </c>
      <c r="Q2" s="5">
        <v>0.155549949771969</v>
      </c>
      <c r="R2" s="3">
        <v>1.0</v>
      </c>
      <c r="S2" s="3">
        <v>-2.0</v>
      </c>
      <c r="T2" s="3">
        <v>1.0</v>
      </c>
      <c r="U2" s="6">
        <f t="shared" ref="U2:W2" si="1">RANK(R2,$R2:$T2)</f>
        <v>1</v>
      </c>
      <c r="V2" s="6">
        <f t="shared" si="1"/>
        <v>3</v>
      </c>
      <c r="W2" s="6">
        <f t="shared" si="1"/>
        <v>1</v>
      </c>
      <c r="Y2" s="6">
        <f>if($T2:$T97&gt;$S2:$S97,1,0)</f>
        <v>1</v>
      </c>
      <c r="Z2" s="6">
        <f>if($T2:$T97&gt;$R2:$R97,1,0)</f>
        <v>0</v>
      </c>
      <c r="AA2" s="6">
        <f t="shared" ref="AA2:AA97" si="3">if($T2:$T97=$S2:$S97,1,0)</f>
        <v>0</v>
      </c>
      <c r="AB2" s="6">
        <f t="shared" ref="AB2:AB97" si="4">if($T2:$T97=$R2:$R97,1,0)</f>
        <v>1</v>
      </c>
      <c r="AC2" s="6">
        <f t="shared" ref="AC2:AC97" si="5">if($T2:$T97&lt;$S2:$S97,1,0)</f>
        <v>0</v>
      </c>
      <c r="AD2" s="6">
        <f t="shared" ref="AD2:AD97" si="6">if($T2:$T97&lt;$R2:$R97,1,0)</f>
        <v>0</v>
      </c>
      <c r="AE2" s="6">
        <f t="shared" ref="AE2:AE97" si="7">if(AND(W2=1, V2&gt;1,U2&gt;1),1,0)</f>
        <v>0</v>
      </c>
      <c r="AF2" s="6">
        <f t="shared" ref="AF2:AF97" si="8">ABS(N2-M2)</f>
        <v>0.5865111225</v>
      </c>
    </row>
    <row r="3">
      <c r="A3" s="3">
        <v>2000.0</v>
      </c>
      <c r="B3" s="4" t="s">
        <v>24</v>
      </c>
      <c r="C3" s="7" t="s">
        <v>25</v>
      </c>
      <c r="D3" s="3">
        <v>3.0</v>
      </c>
      <c r="E3" s="3">
        <v>5.0</v>
      </c>
      <c r="F3" s="5">
        <v>0.007936060736526</v>
      </c>
      <c r="G3" s="5">
        <v>0.031872258801155</v>
      </c>
      <c r="H3" s="5">
        <v>0.724285010216201</v>
      </c>
      <c r="I3" s="5">
        <v>74.7979839382147</v>
      </c>
      <c r="J3" s="5">
        <v>73.7006868895631</v>
      </c>
      <c r="K3" s="5">
        <v>73.5965567486888</v>
      </c>
      <c r="L3" s="5">
        <v>75.2785218813207</v>
      </c>
      <c r="M3" s="5">
        <v>73.7208234657338</v>
      </c>
      <c r="N3" s="5">
        <v>74.6844254036445</v>
      </c>
      <c r="O3" s="5">
        <v>1.32436994033522</v>
      </c>
      <c r="P3" s="5">
        <v>1.18808089339261</v>
      </c>
      <c r="Q3" s="5">
        <v>2.36936970280335</v>
      </c>
      <c r="R3" s="3">
        <v>2.0</v>
      </c>
      <c r="S3" s="3">
        <v>-1.0</v>
      </c>
      <c r="T3" s="3">
        <v>-1.0</v>
      </c>
      <c r="U3" s="6">
        <f t="shared" ref="U3:W3" si="2">RANK(R3,$R3:$T3)</f>
        <v>1</v>
      </c>
      <c r="V3" s="6">
        <f t="shared" si="2"/>
        <v>2</v>
      </c>
      <c r="W3" s="6">
        <f t="shared" si="2"/>
        <v>2</v>
      </c>
      <c r="Y3" s="6">
        <f t="shared" ref="Y3:Y97" si="10">if(T3:T98&gt;S3:S98,1,0)</f>
        <v>0</v>
      </c>
      <c r="Z3" s="6">
        <f t="shared" ref="Z3:Z97" si="11">if(T3:T98&gt;R3:R98,1,0)</f>
        <v>0</v>
      </c>
      <c r="AA3" s="6">
        <f t="shared" si="3"/>
        <v>1</v>
      </c>
      <c r="AB3" s="6">
        <f t="shared" si="4"/>
        <v>0</v>
      </c>
      <c r="AC3" s="6">
        <f t="shared" si="5"/>
        <v>0</v>
      </c>
      <c r="AD3" s="6">
        <f t="shared" si="6"/>
        <v>1</v>
      </c>
      <c r="AE3" s="6">
        <f t="shared" si="7"/>
        <v>0</v>
      </c>
      <c r="AF3" s="6">
        <f t="shared" si="8"/>
        <v>0.9636019379</v>
      </c>
    </row>
    <row r="4">
      <c r="A4" s="3">
        <v>2000.0</v>
      </c>
      <c r="B4" s="4" t="s">
        <v>24</v>
      </c>
      <c r="C4" s="4" t="s">
        <v>25</v>
      </c>
      <c r="D4" s="3">
        <v>3.0</v>
      </c>
      <c r="E4" s="3">
        <v>7.0</v>
      </c>
      <c r="F4" s="5">
        <v>4.22477478060943E-6</v>
      </c>
      <c r="G4" s="5">
        <v>0.340277476835952</v>
      </c>
      <c r="H4" s="5">
        <v>0.001309756497362</v>
      </c>
      <c r="I4" s="5">
        <v>68.1347565375349</v>
      </c>
      <c r="J4" s="5">
        <v>66.2896706174489</v>
      </c>
      <c r="K4" s="5">
        <v>67.636099949069</v>
      </c>
      <c r="L4" s="5">
        <v>67.9735886675244</v>
      </c>
      <c r="M4" s="5">
        <v>66.172493716801</v>
      </c>
      <c r="N4" s="5">
        <v>67.7328819562452</v>
      </c>
      <c r="O4" s="5">
        <v>1.20684444869885</v>
      </c>
      <c r="P4" s="5">
        <v>0.840904222754864</v>
      </c>
      <c r="Q4" s="5">
        <v>1.98987474034857</v>
      </c>
      <c r="R4" s="3">
        <v>1.0</v>
      </c>
      <c r="S4" s="3">
        <v>-2.0</v>
      </c>
      <c r="T4" s="3">
        <v>1.0</v>
      </c>
      <c r="U4" s="6">
        <f t="shared" ref="U4:W4" si="9">RANK(R4,$R4:$T4)</f>
        <v>1</v>
      </c>
      <c r="V4" s="6">
        <f t="shared" si="9"/>
        <v>3</v>
      </c>
      <c r="W4" s="6">
        <f t="shared" si="9"/>
        <v>1</v>
      </c>
      <c r="Y4" s="6">
        <f t="shared" si="10"/>
        <v>1</v>
      </c>
      <c r="Z4" s="6">
        <f t="shared" si="11"/>
        <v>0</v>
      </c>
      <c r="AA4" s="6">
        <f t="shared" si="3"/>
        <v>0</v>
      </c>
      <c r="AB4" s="6">
        <f t="shared" si="4"/>
        <v>1</v>
      </c>
      <c r="AC4" s="6">
        <f t="shared" si="5"/>
        <v>0</v>
      </c>
      <c r="AD4" s="6">
        <f t="shared" si="6"/>
        <v>0</v>
      </c>
      <c r="AE4" s="6">
        <f t="shared" si="7"/>
        <v>0</v>
      </c>
      <c r="AF4" s="6">
        <f t="shared" si="8"/>
        <v>1.560388239</v>
      </c>
    </row>
    <row r="5">
      <c r="A5" s="3">
        <v>2000.0</v>
      </c>
      <c r="B5" s="4" t="s">
        <v>24</v>
      </c>
      <c r="C5" s="7" t="s">
        <v>25</v>
      </c>
      <c r="D5" s="3">
        <v>3.0</v>
      </c>
      <c r="E5" s="3">
        <v>10.0</v>
      </c>
      <c r="F5" s="5">
        <v>6.22471103216E-4</v>
      </c>
      <c r="G5" s="5">
        <v>3.47885349495812E-6</v>
      </c>
      <c r="H5" s="5">
        <v>0.012129378934286</v>
      </c>
      <c r="I5" s="5">
        <v>73.8827284184937</v>
      </c>
      <c r="J5" s="5">
        <v>72.0555183487549</v>
      </c>
      <c r="K5" s="5">
        <v>70.2844728737021</v>
      </c>
      <c r="L5" s="5">
        <v>74.0533716780724</v>
      </c>
      <c r="M5" s="5">
        <v>73.3417628338147</v>
      </c>
      <c r="N5" s="5">
        <v>71.0936549218423</v>
      </c>
      <c r="O5" s="5">
        <v>0.599352719927101</v>
      </c>
      <c r="P5" s="5">
        <v>3.37706323391803</v>
      </c>
      <c r="Q5" s="5">
        <v>2.57477478481281</v>
      </c>
      <c r="R5" s="3">
        <v>2.0</v>
      </c>
      <c r="S5" s="3">
        <v>0.0</v>
      </c>
      <c r="T5" s="3">
        <v>-2.0</v>
      </c>
      <c r="U5" s="6">
        <f t="shared" ref="U5:W5" si="12">RANK(R5,$R5:$T5)</f>
        <v>1</v>
      </c>
      <c r="V5" s="6">
        <f t="shared" si="12"/>
        <v>2</v>
      </c>
      <c r="W5" s="6">
        <f t="shared" si="12"/>
        <v>3</v>
      </c>
      <c r="Y5" s="6">
        <f t="shared" si="10"/>
        <v>0</v>
      </c>
      <c r="Z5" s="6">
        <f t="shared" si="11"/>
        <v>0</v>
      </c>
      <c r="AA5" s="6">
        <f t="shared" si="3"/>
        <v>0</v>
      </c>
      <c r="AB5" s="6">
        <f t="shared" si="4"/>
        <v>0</v>
      </c>
      <c r="AC5" s="6">
        <f t="shared" si="5"/>
        <v>1</v>
      </c>
      <c r="AD5" s="6">
        <f t="shared" si="6"/>
        <v>1</v>
      </c>
      <c r="AE5" s="6">
        <f t="shared" si="7"/>
        <v>0</v>
      </c>
      <c r="AF5" s="6">
        <f t="shared" si="8"/>
        <v>2.248107912</v>
      </c>
    </row>
    <row r="6">
      <c r="A6" s="3">
        <v>2000.0</v>
      </c>
      <c r="B6" s="4" t="s">
        <v>24</v>
      </c>
      <c r="C6" s="4" t="s">
        <v>25</v>
      </c>
      <c r="D6" s="3">
        <v>5.0</v>
      </c>
      <c r="E6" s="3">
        <v>2.0</v>
      </c>
      <c r="F6" s="5">
        <v>2.34838907979971E-6</v>
      </c>
      <c r="G6" s="5">
        <v>0.52798602733843</v>
      </c>
      <c r="H6" s="5">
        <v>1.29612856129019E-6</v>
      </c>
      <c r="I6" s="5">
        <v>17093.4334221444</v>
      </c>
      <c r="J6" s="5">
        <v>16911.3649905017</v>
      </c>
      <c r="K6" s="5">
        <v>17082.8674245253</v>
      </c>
      <c r="L6" s="5">
        <v>17081.1492146366</v>
      </c>
      <c r="M6" s="5">
        <v>16914.1691661956</v>
      </c>
      <c r="N6" s="5">
        <v>17081.8687133924</v>
      </c>
      <c r="O6" s="5">
        <v>52.329162097763</v>
      </c>
      <c r="P6" s="5">
        <v>48.648951499006</v>
      </c>
      <c r="Q6" s="5">
        <v>42.587568486078</v>
      </c>
      <c r="R6" s="3">
        <v>1.0</v>
      </c>
      <c r="S6" s="3">
        <v>-2.0</v>
      </c>
      <c r="T6" s="3">
        <v>1.0</v>
      </c>
      <c r="U6" s="6">
        <f t="shared" ref="U6:W6" si="13">RANK(R6,$R6:$T6)</f>
        <v>1</v>
      </c>
      <c r="V6" s="6">
        <f t="shared" si="13"/>
        <v>3</v>
      </c>
      <c r="W6" s="6">
        <f t="shared" si="13"/>
        <v>1</v>
      </c>
      <c r="Y6" s="6">
        <f t="shared" si="10"/>
        <v>1</v>
      </c>
      <c r="Z6" s="6">
        <f t="shared" si="11"/>
        <v>0</v>
      </c>
      <c r="AA6" s="6">
        <f t="shared" si="3"/>
        <v>0</v>
      </c>
      <c r="AB6" s="6">
        <f t="shared" si="4"/>
        <v>1</v>
      </c>
      <c r="AC6" s="6">
        <f t="shared" si="5"/>
        <v>0</v>
      </c>
      <c r="AD6" s="6">
        <f t="shared" si="6"/>
        <v>0</v>
      </c>
      <c r="AE6" s="6">
        <f t="shared" si="7"/>
        <v>0</v>
      </c>
      <c r="AF6" s="6">
        <f t="shared" si="8"/>
        <v>167.6995472</v>
      </c>
    </row>
    <row r="7">
      <c r="A7" s="3">
        <v>2000.0</v>
      </c>
      <c r="B7" s="4" t="s">
        <v>24</v>
      </c>
      <c r="C7" s="4" t="s">
        <v>25</v>
      </c>
      <c r="D7" s="3">
        <v>5.0</v>
      </c>
      <c r="E7" s="3">
        <v>5.0</v>
      </c>
      <c r="F7" s="5">
        <v>2.34838907979971E-6</v>
      </c>
      <c r="G7" s="5">
        <v>0.033625385542539</v>
      </c>
      <c r="H7" s="5">
        <v>1.73942674747906E-6</v>
      </c>
      <c r="I7" s="5">
        <v>16689.1876655548</v>
      </c>
      <c r="J7" s="5">
        <v>14959.4570160229</v>
      </c>
      <c r="K7" s="5">
        <v>16437.1941198306</v>
      </c>
      <c r="L7" s="5">
        <v>16795.5317362061</v>
      </c>
      <c r="M7" s="5">
        <v>14863.7888187437</v>
      </c>
      <c r="N7" s="5">
        <v>16570.9803434025</v>
      </c>
      <c r="O7" s="5">
        <v>550.288563225795</v>
      </c>
      <c r="P7" s="5">
        <v>268.082461120601</v>
      </c>
      <c r="Q7" s="5">
        <v>774.452917188075</v>
      </c>
      <c r="R7" s="3">
        <v>2.0</v>
      </c>
      <c r="S7" s="3">
        <v>-2.0</v>
      </c>
      <c r="T7" s="3">
        <v>0.0</v>
      </c>
      <c r="U7" s="6">
        <f t="shared" ref="U7:W7" si="14">RANK(R7,$R7:$T7)</f>
        <v>1</v>
      </c>
      <c r="V7" s="6">
        <f t="shared" si="14"/>
        <v>3</v>
      </c>
      <c r="W7" s="6">
        <f t="shared" si="14"/>
        <v>2</v>
      </c>
      <c r="Y7" s="6">
        <f t="shared" si="10"/>
        <v>1</v>
      </c>
      <c r="Z7" s="6">
        <f t="shared" si="11"/>
        <v>0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6">
        <f t="shared" si="6"/>
        <v>1</v>
      </c>
      <c r="AE7" s="6">
        <f t="shared" si="7"/>
        <v>0</v>
      </c>
      <c r="AF7" s="6">
        <f t="shared" si="8"/>
        <v>1707.191525</v>
      </c>
    </row>
    <row r="8">
      <c r="A8" s="3">
        <v>2000.0</v>
      </c>
      <c r="B8" s="4" t="s">
        <v>24</v>
      </c>
      <c r="C8" s="4" t="s">
        <v>25</v>
      </c>
      <c r="D8" s="3">
        <v>5.0</v>
      </c>
      <c r="E8" s="3">
        <v>7.0</v>
      </c>
      <c r="F8" s="5">
        <v>1.0</v>
      </c>
      <c r="G8" s="5">
        <v>0.936815517370733</v>
      </c>
      <c r="H8" s="5">
        <v>0.610394670829994</v>
      </c>
      <c r="I8" s="5">
        <v>17179.3608781095</v>
      </c>
      <c r="J8" s="5">
        <v>17168.6178836141</v>
      </c>
      <c r="K8" s="5">
        <v>17140.0109171807</v>
      </c>
      <c r="L8" s="5">
        <v>17166.2949500772</v>
      </c>
      <c r="M8" s="5">
        <v>17158.8284754494</v>
      </c>
      <c r="N8" s="5">
        <v>17249.7146819603</v>
      </c>
      <c r="O8" s="5">
        <v>79.6336632356696</v>
      </c>
      <c r="P8" s="5">
        <v>85.8206652851218</v>
      </c>
      <c r="Q8" s="5">
        <v>317.664054232903</v>
      </c>
      <c r="R8" s="3">
        <v>0.0</v>
      </c>
      <c r="S8" s="3">
        <v>0.0</v>
      </c>
      <c r="T8" s="3">
        <v>0.0</v>
      </c>
      <c r="U8" s="6">
        <f t="shared" ref="U8:W8" si="15">RANK(R8,$R8:$T8)</f>
        <v>1</v>
      </c>
      <c r="V8" s="6">
        <f t="shared" si="15"/>
        <v>1</v>
      </c>
      <c r="W8" s="6">
        <f t="shared" si="15"/>
        <v>1</v>
      </c>
      <c r="Y8" s="6">
        <f t="shared" si="10"/>
        <v>0</v>
      </c>
      <c r="Z8" s="6">
        <f t="shared" si="11"/>
        <v>0</v>
      </c>
      <c r="AA8" s="6">
        <f t="shared" si="3"/>
        <v>1</v>
      </c>
      <c r="AB8" s="6">
        <f t="shared" si="4"/>
        <v>1</v>
      </c>
      <c r="AC8" s="6">
        <f t="shared" si="5"/>
        <v>0</v>
      </c>
      <c r="AD8" s="6">
        <f t="shared" si="6"/>
        <v>0</v>
      </c>
      <c r="AE8" s="6">
        <f t="shared" si="7"/>
        <v>0</v>
      </c>
      <c r="AF8" s="6">
        <f t="shared" si="8"/>
        <v>90.88620651</v>
      </c>
    </row>
    <row r="9">
      <c r="A9" s="3">
        <v>2000.0</v>
      </c>
      <c r="B9" s="4" t="s">
        <v>24</v>
      </c>
      <c r="C9" s="4" t="s">
        <v>25</v>
      </c>
      <c r="D9" s="3">
        <v>5.0</v>
      </c>
      <c r="E9" s="3">
        <v>10.0</v>
      </c>
      <c r="F9" s="5">
        <v>8.2418646489234E-6</v>
      </c>
      <c r="G9" s="5">
        <v>1.0</v>
      </c>
      <c r="H9" s="5">
        <v>1.8187959506E-4</v>
      </c>
      <c r="I9" s="5">
        <v>14833.2248302514</v>
      </c>
      <c r="J9" s="5">
        <v>14151.5994570865</v>
      </c>
      <c r="K9" s="5">
        <v>14905.1521201401</v>
      </c>
      <c r="L9" s="5">
        <v>14616.2134865414</v>
      </c>
      <c r="M9" s="5">
        <v>14122.4852751853</v>
      </c>
      <c r="N9" s="5">
        <v>14747.6684982274</v>
      </c>
      <c r="O9" s="5">
        <v>499.97218048599</v>
      </c>
      <c r="P9" s="5">
        <v>195.972362300077</v>
      </c>
      <c r="Q9" s="5">
        <v>835.91231517616</v>
      </c>
      <c r="R9" s="3">
        <v>1.0</v>
      </c>
      <c r="S9" s="3">
        <v>-2.0</v>
      </c>
      <c r="T9" s="3">
        <v>1.0</v>
      </c>
      <c r="U9" s="6">
        <f t="shared" ref="U9:W9" si="16">RANK(R9,$R9:$T9)</f>
        <v>1</v>
      </c>
      <c r="V9" s="6">
        <f t="shared" si="16"/>
        <v>3</v>
      </c>
      <c r="W9" s="6">
        <f t="shared" si="16"/>
        <v>1</v>
      </c>
      <c r="Y9" s="6">
        <f t="shared" si="10"/>
        <v>1</v>
      </c>
      <c r="Z9" s="6">
        <f t="shared" si="11"/>
        <v>0</v>
      </c>
      <c r="AA9" s="6">
        <f t="shared" si="3"/>
        <v>0</v>
      </c>
      <c r="AB9" s="6">
        <f t="shared" si="4"/>
        <v>1</v>
      </c>
      <c r="AC9" s="6">
        <f t="shared" si="5"/>
        <v>0</v>
      </c>
      <c r="AD9" s="6">
        <f t="shared" si="6"/>
        <v>0</v>
      </c>
      <c r="AE9" s="6">
        <f t="shared" si="7"/>
        <v>0</v>
      </c>
      <c r="AF9" s="6">
        <f t="shared" si="8"/>
        <v>625.183223</v>
      </c>
    </row>
    <row r="10">
      <c r="A10" s="3">
        <v>2000.0</v>
      </c>
      <c r="B10" s="4" t="s">
        <v>24</v>
      </c>
      <c r="C10" s="4" t="s">
        <v>25</v>
      </c>
      <c r="D10" s="3">
        <v>7.0</v>
      </c>
      <c r="E10" s="3">
        <v>2.0</v>
      </c>
      <c r="F10" s="5">
        <v>2.59225712258038E-6</v>
      </c>
      <c r="G10" s="5">
        <v>0.059227792624137</v>
      </c>
      <c r="H10" s="5">
        <v>1.29612856129019E-6</v>
      </c>
      <c r="I10" s="5">
        <v>8882608.06961234</v>
      </c>
      <c r="J10" s="5">
        <v>8811126.89660616</v>
      </c>
      <c r="K10" s="5">
        <v>8893640.73303827</v>
      </c>
      <c r="L10" s="5">
        <v>8880167.64145374</v>
      </c>
      <c r="M10" s="5">
        <v>8806245.75168359</v>
      </c>
      <c r="N10" s="5">
        <v>8884916.04935995</v>
      </c>
      <c r="O10" s="5">
        <v>18355.6859691221</v>
      </c>
      <c r="P10" s="5">
        <v>26081.5303275413</v>
      </c>
      <c r="Q10" s="5">
        <v>26271.9170336188</v>
      </c>
      <c r="R10" s="3">
        <v>1.0</v>
      </c>
      <c r="S10" s="3">
        <v>-2.0</v>
      </c>
      <c r="T10" s="3">
        <v>1.0</v>
      </c>
      <c r="U10" s="6">
        <f t="shared" ref="U10:W10" si="17">RANK(R10,$R10:$T10)</f>
        <v>1</v>
      </c>
      <c r="V10" s="6">
        <f t="shared" si="17"/>
        <v>3</v>
      </c>
      <c r="W10" s="6">
        <f t="shared" si="17"/>
        <v>1</v>
      </c>
      <c r="Y10" s="6">
        <f t="shared" si="10"/>
        <v>1</v>
      </c>
      <c r="Z10" s="6">
        <f t="shared" si="11"/>
        <v>0</v>
      </c>
      <c r="AA10" s="6">
        <f t="shared" si="3"/>
        <v>0</v>
      </c>
      <c r="AB10" s="6">
        <f t="shared" si="4"/>
        <v>1</v>
      </c>
      <c r="AC10" s="6">
        <f t="shared" si="5"/>
        <v>0</v>
      </c>
      <c r="AD10" s="6">
        <f t="shared" si="6"/>
        <v>0</v>
      </c>
      <c r="AE10" s="6">
        <f t="shared" si="7"/>
        <v>0</v>
      </c>
      <c r="AF10" s="6">
        <f t="shared" si="8"/>
        <v>78670.29768</v>
      </c>
    </row>
    <row r="11">
      <c r="A11" s="3">
        <v>2000.0</v>
      </c>
      <c r="B11" s="4" t="s">
        <v>24</v>
      </c>
      <c r="C11" s="4" t="s">
        <v>25</v>
      </c>
      <c r="D11" s="3">
        <v>7.0</v>
      </c>
      <c r="E11" s="3">
        <v>5.0</v>
      </c>
      <c r="F11" s="5">
        <v>1.31374103908385E-5</v>
      </c>
      <c r="G11" s="5">
        <v>0.003431846202865</v>
      </c>
      <c r="H11" s="5">
        <v>0.367353852098326</v>
      </c>
      <c r="I11" s="5">
        <v>9047464.17265795</v>
      </c>
      <c r="J11" s="5">
        <v>8892158.74919609</v>
      </c>
      <c r="K11" s="5">
        <v>8789778.95115567</v>
      </c>
      <c r="L11" s="5">
        <v>9056690.27449144</v>
      </c>
      <c r="M11" s="5">
        <v>8894701.68021527</v>
      </c>
      <c r="N11" s="5">
        <v>8953692.73459177</v>
      </c>
      <c r="O11" s="5">
        <v>76037.1019344499</v>
      </c>
      <c r="P11" s="5">
        <v>122206.97889711</v>
      </c>
      <c r="Q11" s="5">
        <v>357803.812209547</v>
      </c>
      <c r="R11" s="3">
        <v>2.0</v>
      </c>
      <c r="S11" s="3">
        <v>-1.0</v>
      </c>
      <c r="T11" s="3">
        <v>-1.0</v>
      </c>
      <c r="U11" s="6">
        <f t="shared" ref="U11:W11" si="18">RANK(R11,$R11:$T11)</f>
        <v>1</v>
      </c>
      <c r="V11" s="6">
        <f t="shared" si="18"/>
        <v>2</v>
      </c>
      <c r="W11" s="6">
        <f t="shared" si="18"/>
        <v>2</v>
      </c>
      <c r="Y11" s="6">
        <f t="shared" si="10"/>
        <v>0</v>
      </c>
      <c r="Z11" s="6">
        <f t="shared" si="11"/>
        <v>0</v>
      </c>
      <c r="AA11" s="6">
        <f t="shared" si="3"/>
        <v>1</v>
      </c>
      <c r="AB11" s="6">
        <f t="shared" si="4"/>
        <v>0</v>
      </c>
      <c r="AC11" s="6">
        <f t="shared" si="5"/>
        <v>0</v>
      </c>
      <c r="AD11" s="6">
        <f t="shared" si="6"/>
        <v>1</v>
      </c>
      <c r="AE11" s="6">
        <f t="shared" si="7"/>
        <v>0</v>
      </c>
      <c r="AF11" s="6">
        <f t="shared" si="8"/>
        <v>58991.05438</v>
      </c>
    </row>
    <row r="12">
      <c r="A12" s="3">
        <v>2000.0</v>
      </c>
      <c r="B12" s="4" t="s">
        <v>24</v>
      </c>
      <c r="C12" s="4" t="s">
        <v>25</v>
      </c>
      <c r="D12" s="3">
        <v>7.0</v>
      </c>
      <c r="E12" s="3">
        <v>7.0</v>
      </c>
      <c r="F12" s="5">
        <v>0.125298737649344</v>
      </c>
      <c r="G12" s="5">
        <v>2.86038883026035E-6</v>
      </c>
      <c r="H12" s="5">
        <v>1.43019441513017E-6</v>
      </c>
      <c r="I12" s="5">
        <v>8791090.05410917</v>
      </c>
      <c r="J12" s="5">
        <v>8772269.1178664</v>
      </c>
      <c r="K12" s="5">
        <v>8984146.5038315</v>
      </c>
      <c r="L12" s="5">
        <v>8779977.86389065</v>
      </c>
      <c r="M12" s="5">
        <v>8764753.71234899</v>
      </c>
      <c r="N12" s="5">
        <v>8995810.79524688</v>
      </c>
      <c r="O12" s="5">
        <v>35863.8765081804</v>
      </c>
      <c r="P12" s="5">
        <v>39355.5066179331</v>
      </c>
      <c r="Q12" s="5">
        <v>82940.9250354929</v>
      </c>
      <c r="R12" s="3">
        <v>-1.0</v>
      </c>
      <c r="S12" s="3">
        <v>-1.0</v>
      </c>
      <c r="T12" s="3">
        <v>2.0</v>
      </c>
      <c r="U12" s="6">
        <f t="shared" ref="U12:W12" si="19">RANK(R12,$R12:$T12)</f>
        <v>2</v>
      </c>
      <c r="V12" s="6">
        <f t="shared" si="19"/>
        <v>2</v>
      </c>
      <c r="W12" s="6">
        <f t="shared" si="19"/>
        <v>1</v>
      </c>
      <c r="Y12" s="6">
        <f t="shared" si="10"/>
        <v>1</v>
      </c>
      <c r="Z12" s="6">
        <f t="shared" si="11"/>
        <v>1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6">
        <f t="shared" si="6"/>
        <v>0</v>
      </c>
      <c r="AE12" s="6">
        <f t="shared" si="7"/>
        <v>1</v>
      </c>
      <c r="AF12" s="6">
        <f t="shared" si="8"/>
        <v>231057.0829</v>
      </c>
    </row>
    <row r="13">
      <c r="A13" s="3">
        <v>2000.0</v>
      </c>
      <c r="B13" s="4" t="s">
        <v>24</v>
      </c>
      <c r="C13" s="4" t="s">
        <v>25</v>
      </c>
      <c r="D13" s="3">
        <v>7.0</v>
      </c>
      <c r="E13" s="3">
        <v>10.0</v>
      </c>
      <c r="F13" s="5">
        <v>2.34838907979971E-6</v>
      </c>
      <c r="G13" s="5">
        <v>0.003209480773835</v>
      </c>
      <c r="H13" s="5">
        <v>1.17419453989985E-6</v>
      </c>
      <c r="I13" s="5">
        <v>7424139.64626882</v>
      </c>
      <c r="J13" s="5">
        <v>6373508.48388172</v>
      </c>
      <c r="K13" s="5">
        <v>7843970.02098076</v>
      </c>
      <c r="L13" s="5">
        <v>7389232.54291436</v>
      </c>
      <c r="M13" s="5">
        <v>6356313.93621499</v>
      </c>
      <c r="N13" s="5">
        <v>7931876.74246486</v>
      </c>
      <c r="O13" s="5">
        <v>328546.259288706</v>
      </c>
      <c r="P13" s="5">
        <v>172915.536664679</v>
      </c>
      <c r="Q13" s="5">
        <v>654642.318324538</v>
      </c>
      <c r="R13" s="3">
        <v>0.0</v>
      </c>
      <c r="S13" s="3">
        <v>-2.0</v>
      </c>
      <c r="T13" s="3">
        <v>2.0</v>
      </c>
      <c r="U13" s="6">
        <f t="shared" ref="U13:W13" si="20">RANK(R13,$R13:$T13)</f>
        <v>2</v>
      </c>
      <c r="V13" s="6">
        <f t="shared" si="20"/>
        <v>3</v>
      </c>
      <c r="W13" s="6">
        <f t="shared" si="20"/>
        <v>1</v>
      </c>
      <c r="Y13" s="6">
        <f t="shared" si="10"/>
        <v>1</v>
      </c>
      <c r="Z13" s="6">
        <f t="shared" si="11"/>
        <v>1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0</v>
      </c>
      <c r="AE13" s="6">
        <f t="shared" si="7"/>
        <v>1</v>
      </c>
      <c r="AF13" s="6">
        <f t="shared" si="8"/>
        <v>1575562.806</v>
      </c>
    </row>
    <row r="14">
      <c r="A14" s="3">
        <v>2000.0</v>
      </c>
      <c r="B14" s="4" t="s">
        <v>24</v>
      </c>
      <c r="C14" s="4" t="s">
        <v>26</v>
      </c>
      <c r="D14" s="3">
        <v>3.0</v>
      </c>
      <c r="E14" s="3">
        <v>2.0</v>
      </c>
      <c r="F14" s="5">
        <v>2.59225712258038E-6</v>
      </c>
      <c r="G14" s="5">
        <v>1.0</v>
      </c>
      <c r="H14" s="5">
        <v>2.32656939002073E-6</v>
      </c>
      <c r="I14" s="5">
        <v>75.5406307792926</v>
      </c>
      <c r="J14" s="5">
        <v>75.0668856405134</v>
      </c>
      <c r="K14" s="5">
        <v>75.5282143594884</v>
      </c>
      <c r="L14" s="5">
        <v>75.5275805508913</v>
      </c>
      <c r="M14" s="5">
        <v>75.0526855272992</v>
      </c>
      <c r="N14" s="5">
        <v>75.5715705543191</v>
      </c>
      <c r="O14" s="5">
        <v>0.121516920315048</v>
      </c>
      <c r="P14" s="5">
        <v>0.211936365594568</v>
      </c>
      <c r="Q14" s="5">
        <v>0.140394686884835</v>
      </c>
      <c r="R14" s="3">
        <v>1.0</v>
      </c>
      <c r="S14" s="3">
        <v>-2.0</v>
      </c>
      <c r="T14" s="3">
        <v>1.0</v>
      </c>
      <c r="U14" s="6">
        <f t="shared" ref="U14:W14" si="21">RANK(R14,$R14:$T14)</f>
        <v>1</v>
      </c>
      <c r="V14" s="6">
        <f t="shared" si="21"/>
        <v>3</v>
      </c>
      <c r="W14" s="6">
        <f t="shared" si="21"/>
        <v>1</v>
      </c>
      <c r="Y14" s="6">
        <f t="shared" si="10"/>
        <v>1</v>
      </c>
      <c r="Z14" s="6">
        <f t="shared" si="11"/>
        <v>0</v>
      </c>
      <c r="AA14" s="6">
        <f t="shared" si="3"/>
        <v>0</v>
      </c>
      <c r="AB14" s="6">
        <f t="shared" si="4"/>
        <v>1</v>
      </c>
      <c r="AC14" s="6">
        <f t="shared" si="5"/>
        <v>0</v>
      </c>
      <c r="AD14" s="6">
        <f t="shared" si="6"/>
        <v>0</v>
      </c>
      <c r="AE14" s="6">
        <f t="shared" si="7"/>
        <v>0</v>
      </c>
      <c r="AF14" s="6">
        <f t="shared" si="8"/>
        <v>0.518885027</v>
      </c>
    </row>
    <row r="15">
      <c r="A15" s="3">
        <v>2000.0</v>
      </c>
      <c r="B15" s="4" t="s">
        <v>24</v>
      </c>
      <c r="C15" s="4" t="s">
        <v>26</v>
      </c>
      <c r="D15" s="3">
        <v>3.0</v>
      </c>
      <c r="E15" s="3">
        <v>5.0</v>
      </c>
      <c r="F15" s="5">
        <v>3.47885349495812E-6</v>
      </c>
      <c r="G15" s="5">
        <v>1.0</v>
      </c>
      <c r="H15" s="5">
        <v>4.52702873446079E-6</v>
      </c>
      <c r="I15" s="5">
        <v>73.650344071878</v>
      </c>
      <c r="J15" s="5">
        <v>66.8964439189035</v>
      </c>
      <c r="K15" s="5">
        <v>73.4535869553663</v>
      </c>
      <c r="L15" s="5">
        <v>73.9700173868423</v>
      </c>
      <c r="M15" s="5">
        <v>66.768283272867</v>
      </c>
      <c r="N15" s="5">
        <v>74.3052619615811</v>
      </c>
      <c r="O15" s="5">
        <v>2.4436794184772</v>
      </c>
      <c r="P15" s="5">
        <v>2.63435774908287</v>
      </c>
      <c r="Q15" s="5">
        <v>2.78897407271971</v>
      </c>
      <c r="R15" s="3">
        <v>1.0</v>
      </c>
      <c r="S15" s="3">
        <v>-2.0</v>
      </c>
      <c r="T15" s="3">
        <v>1.0</v>
      </c>
      <c r="U15" s="6">
        <f t="shared" ref="U15:W15" si="22">RANK(R15,$R15:$T15)</f>
        <v>1</v>
      </c>
      <c r="V15" s="6">
        <f t="shared" si="22"/>
        <v>3</v>
      </c>
      <c r="W15" s="6">
        <f t="shared" si="22"/>
        <v>1</v>
      </c>
      <c r="Y15" s="6">
        <f t="shared" si="10"/>
        <v>1</v>
      </c>
      <c r="Z15" s="6">
        <f t="shared" si="11"/>
        <v>0</v>
      </c>
      <c r="AA15" s="6">
        <f t="shared" si="3"/>
        <v>0</v>
      </c>
      <c r="AB15" s="6">
        <f t="shared" si="4"/>
        <v>1</v>
      </c>
      <c r="AC15" s="6">
        <f t="shared" si="5"/>
        <v>0</v>
      </c>
      <c r="AD15" s="6">
        <f t="shared" si="6"/>
        <v>0</v>
      </c>
      <c r="AE15" s="6">
        <f t="shared" si="7"/>
        <v>0</v>
      </c>
      <c r="AF15" s="6">
        <f t="shared" si="8"/>
        <v>7.536978689</v>
      </c>
    </row>
    <row r="16">
      <c r="A16" s="3">
        <v>2000.0</v>
      </c>
      <c r="B16" s="4" t="s">
        <v>24</v>
      </c>
      <c r="C16" s="4" t="s">
        <v>26</v>
      </c>
      <c r="D16" s="3">
        <v>3.0</v>
      </c>
      <c r="E16" s="3">
        <v>7.0</v>
      </c>
      <c r="F16" s="5">
        <v>0.207681038909152</v>
      </c>
      <c r="G16" s="5">
        <v>0.015391707533205</v>
      </c>
      <c r="H16" s="5">
        <v>0.006451217773136</v>
      </c>
      <c r="I16" s="5">
        <v>74.1519450504289</v>
      </c>
      <c r="J16" s="5">
        <v>74.2665402510098</v>
      </c>
      <c r="K16" s="5">
        <v>72.4711135396605</v>
      </c>
      <c r="L16" s="5">
        <v>75.1614024837708</v>
      </c>
      <c r="M16" s="5">
        <v>74.3443096877048</v>
      </c>
      <c r="N16" s="5">
        <v>72.2426286651182</v>
      </c>
      <c r="O16" s="5">
        <v>2.5602890783129</v>
      </c>
      <c r="P16" s="5">
        <v>1.2192100896254</v>
      </c>
      <c r="Q16" s="5">
        <v>2.82928191893749</v>
      </c>
      <c r="R16" s="3">
        <v>1.0</v>
      </c>
      <c r="S16" s="3">
        <v>1.0</v>
      </c>
      <c r="T16" s="3">
        <v>-2.0</v>
      </c>
      <c r="U16" s="6">
        <f t="shared" ref="U16:W16" si="23">RANK(R16,$R16:$T16)</f>
        <v>1</v>
      </c>
      <c r="V16" s="6">
        <f t="shared" si="23"/>
        <v>1</v>
      </c>
      <c r="W16" s="6">
        <f t="shared" si="23"/>
        <v>3</v>
      </c>
      <c r="Y16" s="6">
        <f t="shared" si="10"/>
        <v>0</v>
      </c>
      <c r="Z16" s="6">
        <f t="shared" si="11"/>
        <v>0</v>
      </c>
      <c r="AA16" s="6">
        <f t="shared" si="3"/>
        <v>0</v>
      </c>
      <c r="AB16" s="6">
        <f t="shared" si="4"/>
        <v>0</v>
      </c>
      <c r="AC16" s="6">
        <f t="shared" si="5"/>
        <v>1</v>
      </c>
      <c r="AD16" s="6">
        <f t="shared" si="6"/>
        <v>1</v>
      </c>
      <c r="AE16" s="6">
        <f t="shared" si="7"/>
        <v>0</v>
      </c>
      <c r="AF16" s="6">
        <f t="shared" si="8"/>
        <v>2.101681023</v>
      </c>
    </row>
    <row r="17">
      <c r="A17" s="3">
        <v>2000.0</v>
      </c>
      <c r="B17" s="4" t="s">
        <v>24</v>
      </c>
      <c r="C17" s="4" t="s">
        <v>26</v>
      </c>
      <c r="D17" s="3">
        <v>3.0</v>
      </c>
      <c r="E17" s="3">
        <v>10.0</v>
      </c>
      <c r="F17" s="5">
        <v>0.191543841758043</v>
      </c>
      <c r="G17" s="5">
        <v>0.00130021623227</v>
      </c>
      <c r="H17" s="5">
        <v>5.23200223764E-4</v>
      </c>
      <c r="I17" s="5">
        <v>73.6173262333374</v>
      </c>
      <c r="J17" s="5">
        <v>74.2315885224962</v>
      </c>
      <c r="K17" s="5">
        <v>72.5918502118842</v>
      </c>
      <c r="L17" s="5">
        <v>74.9404576127054</v>
      </c>
      <c r="M17" s="5">
        <v>74.5994728378812</v>
      </c>
      <c r="N17" s="5">
        <v>72.8875762133865</v>
      </c>
      <c r="O17" s="5">
        <v>4.76918464377009</v>
      </c>
      <c r="P17" s="5">
        <v>1.04719959865092</v>
      </c>
      <c r="Q17" s="5">
        <v>1.76732687529757</v>
      </c>
      <c r="R17" s="3">
        <v>1.0</v>
      </c>
      <c r="S17" s="3">
        <v>1.0</v>
      </c>
      <c r="T17" s="3">
        <v>-2.0</v>
      </c>
      <c r="U17" s="6">
        <f t="shared" ref="U17:W17" si="24">RANK(R17,$R17:$T17)</f>
        <v>1</v>
      </c>
      <c r="V17" s="6">
        <f t="shared" si="24"/>
        <v>1</v>
      </c>
      <c r="W17" s="6">
        <f t="shared" si="24"/>
        <v>3</v>
      </c>
      <c r="Y17" s="6">
        <f t="shared" si="10"/>
        <v>0</v>
      </c>
      <c r="Z17" s="6">
        <f t="shared" si="11"/>
        <v>0</v>
      </c>
      <c r="AA17" s="6">
        <f t="shared" si="3"/>
        <v>0</v>
      </c>
      <c r="AB17" s="6">
        <f t="shared" si="4"/>
        <v>0</v>
      </c>
      <c r="AC17" s="6">
        <f t="shared" si="5"/>
        <v>1</v>
      </c>
      <c r="AD17" s="6">
        <f t="shared" si="6"/>
        <v>1</v>
      </c>
      <c r="AE17" s="6">
        <f t="shared" si="7"/>
        <v>0</v>
      </c>
      <c r="AF17" s="6">
        <f t="shared" si="8"/>
        <v>1.711896624</v>
      </c>
    </row>
    <row r="18">
      <c r="A18" s="3">
        <v>2000.0</v>
      </c>
      <c r="B18" s="4" t="s">
        <v>24</v>
      </c>
      <c r="C18" s="4" t="s">
        <v>26</v>
      </c>
      <c r="D18" s="3">
        <v>5.0</v>
      </c>
      <c r="E18" s="3">
        <v>2.0</v>
      </c>
      <c r="F18" s="5">
        <v>3.83442534529915E-6</v>
      </c>
      <c r="G18" s="5">
        <v>0.693784737868451</v>
      </c>
      <c r="H18" s="5">
        <v>1.57754256441847E-6</v>
      </c>
      <c r="I18" s="5">
        <v>17215.3575392539</v>
      </c>
      <c r="J18" s="5">
        <v>17077.0249554483</v>
      </c>
      <c r="K18" s="5">
        <v>17231.0711108479</v>
      </c>
      <c r="L18" s="5">
        <v>17219.282172889</v>
      </c>
      <c r="M18" s="5">
        <v>17058.8509516017</v>
      </c>
      <c r="N18" s="5">
        <v>17220.18270982</v>
      </c>
      <c r="O18" s="5">
        <v>33.9806356800825</v>
      </c>
      <c r="P18" s="5">
        <v>69.5024038765586</v>
      </c>
      <c r="Q18" s="5">
        <v>59.0520697179929</v>
      </c>
      <c r="R18" s="3">
        <v>1.0</v>
      </c>
      <c r="S18" s="3">
        <v>-2.0</v>
      </c>
      <c r="T18" s="3">
        <v>1.0</v>
      </c>
      <c r="U18" s="6">
        <f t="shared" ref="U18:W18" si="25">RANK(R18,$R18:$T18)</f>
        <v>1</v>
      </c>
      <c r="V18" s="6">
        <f t="shared" si="25"/>
        <v>3</v>
      </c>
      <c r="W18" s="6">
        <f t="shared" si="25"/>
        <v>1</v>
      </c>
      <c r="Y18" s="6">
        <f t="shared" si="10"/>
        <v>1</v>
      </c>
      <c r="Z18" s="6">
        <f t="shared" si="11"/>
        <v>0</v>
      </c>
      <c r="AA18" s="6">
        <f t="shared" si="3"/>
        <v>0</v>
      </c>
      <c r="AB18" s="6">
        <f t="shared" si="4"/>
        <v>1</v>
      </c>
      <c r="AC18" s="6">
        <f t="shared" si="5"/>
        <v>0</v>
      </c>
      <c r="AD18" s="6">
        <f t="shared" si="6"/>
        <v>0</v>
      </c>
      <c r="AE18" s="6">
        <f t="shared" si="7"/>
        <v>0</v>
      </c>
      <c r="AF18" s="6">
        <f t="shared" si="8"/>
        <v>161.3317582</v>
      </c>
    </row>
    <row r="19">
      <c r="A19" s="3">
        <v>2000.0</v>
      </c>
      <c r="B19" s="4" t="s">
        <v>24</v>
      </c>
      <c r="C19" s="4" t="s">
        <v>26</v>
      </c>
      <c r="D19" s="3">
        <v>5.0</v>
      </c>
      <c r="E19" s="3">
        <v>5.0</v>
      </c>
      <c r="F19" s="5">
        <v>0.022945856268497</v>
      </c>
      <c r="G19" s="5">
        <v>0.798846829509575</v>
      </c>
      <c r="H19" s="5">
        <v>0.037779988043665</v>
      </c>
      <c r="I19" s="5">
        <v>17256.8325042449</v>
      </c>
      <c r="J19" s="5">
        <v>17182.7429378767</v>
      </c>
      <c r="K19" s="5">
        <v>17309.5260112044</v>
      </c>
      <c r="L19" s="5">
        <v>17496.8072212183</v>
      </c>
      <c r="M19" s="5">
        <v>17166.3264811174</v>
      </c>
      <c r="N19" s="5">
        <v>17441.7210615871</v>
      </c>
      <c r="O19" s="5">
        <v>612.574594125352</v>
      </c>
      <c r="P19" s="5">
        <v>265.305197827934</v>
      </c>
      <c r="Q19" s="5">
        <v>244.047092256245</v>
      </c>
      <c r="R19" s="3">
        <v>1.0</v>
      </c>
      <c r="S19" s="3">
        <v>-2.0</v>
      </c>
      <c r="T19" s="3">
        <v>1.0</v>
      </c>
      <c r="U19" s="6">
        <f t="shared" ref="U19:W19" si="26">RANK(R19,$R19:$T19)</f>
        <v>1</v>
      </c>
      <c r="V19" s="6">
        <f t="shared" si="26"/>
        <v>3</v>
      </c>
      <c r="W19" s="6">
        <f t="shared" si="26"/>
        <v>1</v>
      </c>
      <c r="Y19" s="6">
        <f t="shared" si="10"/>
        <v>1</v>
      </c>
      <c r="Z19" s="6">
        <f t="shared" si="11"/>
        <v>0</v>
      </c>
      <c r="AA19" s="6">
        <f t="shared" si="3"/>
        <v>0</v>
      </c>
      <c r="AB19" s="6">
        <f t="shared" si="4"/>
        <v>1</v>
      </c>
      <c r="AC19" s="6">
        <f t="shared" si="5"/>
        <v>0</v>
      </c>
      <c r="AD19" s="6">
        <f t="shared" si="6"/>
        <v>0</v>
      </c>
      <c r="AE19" s="6">
        <f t="shared" si="7"/>
        <v>0</v>
      </c>
      <c r="AF19" s="6">
        <f t="shared" si="8"/>
        <v>275.3945805</v>
      </c>
    </row>
    <row r="20">
      <c r="A20" s="3">
        <v>2000.0</v>
      </c>
      <c r="B20" s="4" t="s">
        <v>24</v>
      </c>
      <c r="C20" s="4" t="s">
        <v>26</v>
      </c>
      <c r="D20" s="3">
        <v>5.0</v>
      </c>
      <c r="E20" s="3">
        <v>7.0</v>
      </c>
      <c r="F20" s="5">
        <v>0.00366830265861</v>
      </c>
      <c r="G20" s="5">
        <v>0.075559976087329</v>
      </c>
      <c r="H20" s="5">
        <v>0.039624970073807</v>
      </c>
      <c r="I20" s="5">
        <v>16844.5517343821</v>
      </c>
      <c r="J20" s="5">
        <v>16276.3346907573</v>
      </c>
      <c r="K20" s="5">
        <v>16571.6296424176</v>
      </c>
      <c r="L20" s="5">
        <v>17068.3401426963</v>
      </c>
      <c r="M20" s="5">
        <v>16426.550122653</v>
      </c>
      <c r="N20" s="5">
        <v>16657.7340150549</v>
      </c>
      <c r="O20" s="5">
        <v>606.809175007509</v>
      </c>
      <c r="P20" s="5">
        <v>492.96081636654</v>
      </c>
      <c r="Q20" s="5">
        <v>574.217806354275</v>
      </c>
      <c r="R20" s="3">
        <v>1.0</v>
      </c>
      <c r="S20" s="3">
        <v>-2.0</v>
      </c>
      <c r="T20" s="3">
        <v>1.0</v>
      </c>
      <c r="U20" s="6">
        <f t="shared" ref="U20:W20" si="27">RANK(R20,$R20:$T20)</f>
        <v>1</v>
      </c>
      <c r="V20" s="6">
        <f t="shared" si="27"/>
        <v>3</v>
      </c>
      <c r="W20" s="6">
        <f t="shared" si="27"/>
        <v>1</v>
      </c>
      <c r="Y20" s="6">
        <f t="shared" si="10"/>
        <v>1</v>
      </c>
      <c r="Z20" s="6">
        <f t="shared" si="11"/>
        <v>0</v>
      </c>
      <c r="AA20" s="6">
        <f t="shared" si="3"/>
        <v>0</v>
      </c>
      <c r="AB20" s="6">
        <f t="shared" si="4"/>
        <v>1</v>
      </c>
      <c r="AC20" s="6">
        <f t="shared" si="5"/>
        <v>0</v>
      </c>
      <c r="AD20" s="6">
        <f t="shared" si="6"/>
        <v>0</v>
      </c>
      <c r="AE20" s="6">
        <f t="shared" si="7"/>
        <v>0</v>
      </c>
      <c r="AF20" s="6">
        <f t="shared" si="8"/>
        <v>231.1838924</v>
      </c>
    </row>
    <row r="21">
      <c r="A21" s="3">
        <v>2000.0</v>
      </c>
      <c r="B21" s="4" t="s">
        <v>24</v>
      </c>
      <c r="C21" s="4" t="s">
        <v>26</v>
      </c>
      <c r="D21" s="3">
        <v>5.0</v>
      </c>
      <c r="E21" s="3">
        <v>10.0</v>
      </c>
      <c r="F21" s="5">
        <v>4.22477478060943E-6</v>
      </c>
      <c r="G21" s="5">
        <v>0.104745292967929</v>
      </c>
      <c r="H21" s="5">
        <v>1.91721267264957E-6</v>
      </c>
      <c r="I21" s="5">
        <v>15772.0307367983</v>
      </c>
      <c r="J21" s="5">
        <v>13547.7231800104</v>
      </c>
      <c r="K21" s="5">
        <v>15457.3654681749</v>
      </c>
      <c r="L21" s="5">
        <v>16049.5216909415</v>
      </c>
      <c r="M21" s="5">
        <v>13703.7537748071</v>
      </c>
      <c r="N21" s="5">
        <v>15848.4442611659</v>
      </c>
      <c r="O21" s="5">
        <v>967.741146409951</v>
      </c>
      <c r="P21" s="5">
        <v>718.974481380632</v>
      </c>
      <c r="Q21" s="5">
        <v>996.121587127112</v>
      </c>
      <c r="R21" s="3">
        <v>1.0</v>
      </c>
      <c r="S21" s="3">
        <v>-2.0</v>
      </c>
      <c r="T21" s="3">
        <v>1.0</v>
      </c>
      <c r="U21" s="6">
        <f t="shared" ref="U21:W21" si="28">RANK(R21,$R21:$T21)</f>
        <v>1</v>
      </c>
      <c r="V21" s="6">
        <f t="shared" si="28"/>
        <v>3</v>
      </c>
      <c r="W21" s="6">
        <f t="shared" si="28"/>
        <v>1</v>
      </c>
      <c r="Y21" s="6">
        <f t="shared" si="10"/>
        <v>1</v>
      </c>
      <c r="Z21" s="6">
        <f t="shared" si="11"/>
        <v>0</v>
      </c>
      <c r="AA21" s="6">
        <f t="shared" si="3"/>
        <v>0</v>
      </c>
      <c r="AB21" s="6">
        <f t="shared" si="4"/>
        <v>1</v>
      </c>
      <c r="AC21" s="6">
        <f t="shared" si="5"/>
        <v>0</v>
      </c>
      <c r="AD21" s="6">
        <f t="shared" si="6"/>
        <v>0</v>
      </c>
      <c r="AE21" s="6">
        <f t="shared" si="7"/>
        <v>0</v>
      </c>
      <c r="AF21" s="6">
        <f t="shared" si="8"/>
        <v>2144.690486</v>
      </c>
    </row>
    <row r="22">
      <c r="A22" s="3">
        <v>2000.0</v>
      </c>
      <c r="B22" s="4" t="s">
        <v>24</v>
      </c>
      <c r="C22" s="4" t="s">
        <v>26</v>
      </c>
      <c r="D22" s="3">
        <v>7.0</v>
      </c>
      <c r="E22" s="3">
        <v>2.0</v>
      </c>
      <c r="F22" s="5">
        <v>1.31374103908385E-5</v>
      </c>
      <c r="G22" s="5">
        <v>0.017282160021251</v>
      </c>
      <c r="H22" s="5">
        <v>1.73942674747906E-6</v>
      </c>
      <c r="I22" s="5">
        <v>8996794.2629434</v>
      </c>
      <c r="J22" s="5">
        <v>8942850.35714546</v>
      </c>
      <c r="K22" s="5">
        <v>9014052.5880551</v>
      </c>
      <c r="L22" s="5">
        <v>8991290.36432044</v>
      </c>
      <c r="M22" s="5">
        <v>8936873.01918542</v>
      </c>
      <c r="N22" s="5">
        <v>9014569.31256921</v>
      </c>
      <c r="O22" s="5">
        <v>23355.2973712612</v>
      </c>
      <c r="P22" s="5">
        <v>32546.220735681</v>
      </c>
      <c r="Q22" s="5">
        <v>30796.8264312014</v>
      </c>
      <c r="R22" s="3">
        <v>0.0</v>
      </c>
      <c r="S22" s="3">
        <v>-2.0</v>
      </c>
      <c r="T22" s="3">
        <v>2.0</v>
      </c>
      <c r="U22" s="6">
        <f t="shared" ref="U22:W22" si="29">RANK(R22,$R22:$T22)</f>
        <v>2</v>
      </c>
      <c r="V22" s="6">
        <f t="shared" si="29"/>
        <v>3</v>
      </c>
      <c r="W22" s="6">
        <f t="shared" si="29"/>
        <v>1</v>
      </c>
      <c r="Y22" s="6">
        <f t="shared" si="10"/>
        <v>1</v>
      </c>
      <c r="Z22" s="6">
        <f t="shared" si="11"/>
        <v>1</v>
      </c>
      <c r="AA22" s="6">
        <f t="shared" si="3"/>
        <v>0</v>
      </c>
      <c r="AB22" s="6">
        <f t="shared" si="4"/>
        <v>0</v>
      </c>
      <c r="AC22" s="6">
        <f t="shared" si="5"/>
        <v>0</v>
      </c>
      <c r="AD22" s="6">
        <f t="shared" si="6"/>
        <v>0</v>
      </c>
      <c r="AE22" s="6">
        <f t="shared" si="7"/>
        <v>1</v>
      </c>
      <c r="AF22" s="6">
        <f t="shared" si="8"/>
        <v>77696.29338</v>
      </c>
    </row>
    <row r="23">
      <c r="A23" s="3">
        <v>2000.0</v>
      </c>
      <c r="B23" s="4" t="s">
        <v>24</v>
      </c>
      <c r="C23" s="4" t="s">
        <v>26</v>
      </c>
      <c r="D23" s="3">
        <v>7.0</v>
      </c>
      <c r="E23" s="3">
        <v>5.0</v>
      </c>
      <c r="F23" s="5">
        <v>1.92613987174E-4</v>
      </c>
      <c r="G23" s="5">
        <v>1.0</v>
      </c>
      <c r="H23" s="5">
        <v>2.88558260138E-4</v>
      </c>
      <c r="I23" s="5">
        <v>9042665.97158967</v>
      </c>
      <c r="J23" s="5">
        <v>8626884.65848156</v>
      </c>
      <c r="K23" s="5">
        <v>9028624.4238812</v>
      </c>
      <c r="L23" s="5">
        <v>9118739.44071397</v>
      </c>
      <c r="M23" s="5">
        <v>8784648.9320203</v>
      </c>
      <c r="N23" s="5">
        <v>9195139.78110437</v>
      </c>
      <c r="O23" s="5">
        <v>214118.356732276</v>
      </c>
      <c r="P23" s="5">
        <v>434468.028272927</v>
      </c>
      <c r="Q23" s="5">
        <v>367672.27132175</v>
      </c>
      <c r="R23" s="3">
        <v>1.0</v>
      </c>
      <c r="S23" s="3">
        <v>-2.0</v>
      </c>
      <c r="T23" s="3">
        <v>1.0</v>
      </c>
      <c r="U23" s="6">
        <f t="shared" ref="U23:W23" si="30">RANK(R23,$R23:$T23)</f>
        <v>1</v>
      </c>
      <c r="V23" s="6">
        <f t="shared" si="30"/>
        <v>3</v>
      </c>
      <c r="W23" s="6">
        <f t="shared" si="30"/>
        <v>1</v>
      </c>
      <c r="Y23" s="6">
        <f t="shared" si="10"/>
        <v>1</v>
      </c>
      <c r="Z23" s="6">
        <f t="shared" si="11"/>
        <v>0</v>
      </c>
      <c r="AA23" s="6">
        <f t="shared" si="3"/>
        <v>0</v>
      </c>
      <c r="AB23" s="6">
        <f t="shared" si="4"/>
        <v>1</v>
      </c>
      <c r="AC23" s="6">
        <f t="shared" si="5"/>
        <v>0</v>
      </c>
      <c r="AD23" s="6">
        <f t="shared" si="6"/>
        <v>0</v>
      </c>
      <c r="AE23" s="6">
        <f t="shared" si="7"/>
        <v>0</v>
      </c>
      <c r="AF23" s="6">
        <f t="shared" si="8"/>
        <v>410490.8491</v>
      </c>
    </row>
    <row r="24">
      <c r="A24" s="3">
        <v>2000.0</v>
      </c>
      <c r="B24" s="4" t="s">
        <v>24</v>
      </c>
      <c r="C24" s="4" t="s">
        <v>26</v>
      </c>
      <c r="D24" s="3">
        <v>7.0</v>
      </c>
      <c r="E24" s="3">
        <v>7.0</v>
      </c>
      <c r="F24" s="5">
        <v>2.34838907979971E-6</v>
      </c>
      <c r="G24" s="5">
        <v>0.130928291733843</v>
      </c>
      <c r="H24" s="5">
        <v>1.17419453989985E-6</v>
      </c>
      <c r="I24" s="5">
        <v>8721921.49385028</v>
      </c>
      <c r="J24" s="5">
        <v>7472932.90766636</v>
      </c>
      <c r="K24" s="5">
        <v>8800706.52976769</v>
      </c>
      <c r="L24" s="5">
        <v>8776050.72253154</v>
      </c>
      <c r="M24" s="5">
        <v>7410727.78413112</v>
      </c>
      <c r="N24" s="5">
        <v>8884401.659676</v>
      </c>
      <c r="O24" s="5">
        <v>149443.941767297</v>
      </c>
      <c r="P24" s="5">
        <v>522276.265957663</v>
      </c>
      <c r="Q24" s="5">
        <v>244651.051937352</v>
      </c>
      <c r="R24" s="3">
        <v>1.0</v>
      </c>
      <c r="S24" s="3">
        <v>-2.0</v>
      </c>
      <c r="T24" s="3">
        <v>1.0</v>
      </c>
      <c r="U24" s="6">
        <f t="shared" ref="U24:W24" si="31">RANK(R24,$R24:$T24)</f>
        <v>1</v>
      </c>
      <c r="V24" s="6">
        <f t="shared" si="31"/>
        <v>3</v>
      </c>
      <c r="W24" s="6">
        <f t="shared" si="31"/>
        <v>1</v>
      </c>
      <c r="Y24" s="6">
        <f t="shared" si="10"/>
        <v>1</v>
      </c>
      <c r="Z24" s="6">
        <f t="shared" si="11"/>
        <v>0</v>
      </c>
      <c r="AA24" s="6">
        <f t="shared" si="3"/>
        <v>0</v>
      </c>
      <c r="AB24" s="6">
        <f t="shared" si="4"/>
        <v>1</v>
      </c>
      <c r="AC24" s="6">
        <f t="shared" si="5"/>
        <v>0</v>
      </c>
      <c r="AD24" s="6">
        <f t="shared" si="6"/>
        <v>0</v>
      </c>
      <c r="AE24" s="6">
        <f t="shared" si="7"/>
        <v>0</v>
      </c>
      <c r="AF24" s="6">
        <f t="shared" si="8"/>
        <v>1473673.876</v>
      </c>
    </row>
    <row r="25">
      <c r="A25" s="3">
        <v>2000.0</v>
      </c>
      <c r="B25" s="4" t="s">
        <v>24</v>
      </c>
      <c r="C25" s="4" t="s">
        <v>26</v>
      </c>
      <c r="D25" s="3">
        <v>7.0</v>
      </c>
      <c r="E25" s="3">
        <v>10.0</v>
      </c>
      <c r="F25" s="5">
        <v>2.34838907979971E-6</v>
      </c>
      <c r="G25" s="5">
        <v>0.020507802866972</v>
      </c>
      <c r="H25" s="5">
        <v>8.65059775946377E-6</v>
      </c>
      <c r="I25" s="5">
        <v>8448453.5367981</v>
      </c>
      <c r="J25" s="5">
        <v>7649746.34745989</v>
      </c>
      <c r="K25" s="5">
        <v>8228305.8871733</v>
      </c>
      <c r="L25" s="5">
        <v>8508735.06943476</v>
      </c>
      <c r="M25" s="5">
        <v>7686097.96573417</v>
      </c>
      <c r="N25" s="5">
        <v>8268856.62736806</v>
      </c>
      <c r="O25" s="5">
        <v>238830.56950735</v>
      </c>
      <c r="P25" s="5">
        <v>360055.160526721</v>
      </c>
      <c r="Q25" s="5">
        <v>406113.288993258</v>
      </c>
      <c r="R25" s="3">
        <v>2.0</v>
      </c>
      <c r="S25" s="3">
        <v>-2.0</v>
      </c>
      <c r="T25" s="3">
        <v>0.0</v>
      </c>
      <c r="U25" s="6">
        <f t="shared" ref="U25:W25" si="32">RANK(R25,$R25:$T25)</f>
        <v>1</v>
      </c>
      <c r="V25" s="6">
        <f t="shared" si="32"/>
        <v>3</v>
      </c>
      <c r="W25" s="6">
        <f t="shared" si="32"/>
        <v>2</v>
      </c>
      <c r="Y25" s="6">
        <f t="shared" si="10"/>
        <v>1</v>
      </c>
      <c r="Z25" s="6">
        <f t="shared" si="11"/>
        <v>0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1</v>
      </c>
      <c r="AE25" s="6">
        <f t="shared" si="7"/>
        <v>0</v>
      </c>
      <c r="AF25" s="6">
        <f t="shared" si="8"/>
        <v>582758.6616</v>
      </c>
    </row>
    <row r="26">
      <c r="A26" s="3">
        <v>2000.0</v>
      </c>
      <c r="B26" s="4" t="s">
        <v>24</v>
      </c>
      <c r="C26" s="4" t="s">
        <v>27</v>
      </c>
      <c r="D26" s="3">
        <v>3.0</v>
      </c>
      <c r="E26" s="3">
        <v>2.0</v>
      </c>
      <c r="F26" s="5">
        <v>5.63830491602183E-6</v>
      </c>
      <c r="G26" s="5">
        <v>0.109599285128285</v>
      </c>
      <c r="H26" s="5">
        <v>2.11444176966803E-5</v>
      </c>
      <c r="I26" s="5">
        <v>75.5871789176398</v>
      </c>
      <c r="J26" s="5">
        <v>75.1574645607594</v>
      </c>
      <c r="K26" s="5">
        <v>75.5161832066019</v>
      </c>
      <c r="L26" s="5">
        <v>75.5998990636056</v>
      </c>
      <c r="M26" s="5">
        <v>75.2385011428485</v>
      </c>
      <c r="N26" s="5">
        <v>75.5268995778554</v>
      </c>
      <c r="O26" s="5">
        <v>0.108106198695367</v>
      </c>
      <c r="P26" s="5">
        <v>0.30207365188103</v>
      </c>
      <c r="Q26" s="5">
        <v>0.149264174996757</v>
      </c>
      <c r="R26" s="3">
        <v>1.0</v>
      </c>
      <c r="S26" s="3">
        <v>-2.0</v>
      </c>
      <c r="T26" s="3">
        <v>1.0</v>
      </c>
      <c r="U26" s="6">
        <f t="shared" ref="U26:W26" si="33">RANK(R26,$R26:$T26)</f>
        <v>1</v>
      </c>
      <c r="V26" s="6">
        <f t="shared" si="33"/>
        <v>3</v>
      </c>
      <c r="W26" s="6">
        <f t="shared" si="33"/>
        <v>1</v>
      </c>
      <c r="Y26" s="6">
        <f t="shared" si="10"/>
        <v>1</v>
      </c>
      <c r="Z26" s="6">
        <f t="shared" si="11"/>
        <v>0</v>
      </c>
      <c r="AA26" s="6">
        <f t="shared" si="3"/>
        <v>0</v>
      </c>
      <c r="AB26" s="6">
        <f t="shared" si="4"/>
        <v>1</v>
      </c>
      <c r="AC26" s="6">
        <f t="shared" si="5"/>
        <v>0</v>
      </c>
      <c r="AD26" s="6">
        <f t="shared" si="6"/>
        <v>0</v>
      </c>
      <c r="AE26" s="6">
        <f t="shared" si="7"/>
        <v>0</v>
      </c>
      <c r="AF26" s="6">
        <f t="shared" si="8"/>
        <v>0.288398435</v>
      </c>
    </row>
    <row r="27">
      <c r="A27" s="3">
        <v>2000.0</v>
      </c>
      <c r="B27" s="4" t="s">
        <v>24</v>
      </c>
      <c r="C27" s="4" t="s">
        <v>27</v>
      </c>
      <c r="D27" s="3">
        <v>3.0</v>
      </c>
      <c r="E27" s="3">
        <v>5.0</v>
      </c>
      <c r="F27" s="5">
        <v>8.41869632972095E-5</v>
      </c>
      <c r="G27" s="5">
        <v>1.0</v>
      </c>
      <c r="H27" s="5">
        <v>1.24229727351189E-5</v>
      </c>
      <c r="I27" s="5">
        <v>73.0598853186555</v>
      </c>
      <c r="J27" s="5">
        <v>60.4536725964431</v>
      </c>
      <c r="K27" s="5">
        <v>73.7687554252998</v>
      </c>
      <c r="L27" s="5">
        <v>75.3921077047071</v>
      </c>
      <c r="M27" s="5">
        <v>54.869281645706</v>
      </c>
      <c r="N27" s="5">
        <v>74.7605107784374</v>
      </c>
      <c r="O27" s="5">
        <v>4.01516303010115</v>
      </c>
      <c r="P27" s="5">
        <v>9.35317691014199</v>
      </c>
      <c r="Q27" s="5">
        <v>2.72641020222848</v>
      </c>
      <c r="R27" s="3">
        <v>1.0</v>
      </c>
      <c r="S27" s="3">
        <v>-2.0</v>
      </c>
      <c r="T27" s="3">
        <v>1.0</v>
      </c>
      <c r="U27" s="6">
        <f t="shared" ref="U27:W27" si="34">RANK(R27,$R27:$T27)</f>
        <v>1</v>
      </c>
      <c r="V27" s="6">
        <f t="shared" si="34"/>
        <v>3</v>
      </c>
      <c r="W27" s="6">
        <f t="shared" si="34"/>
        <v>1</v>
      </c>
      <c r="Y27" s="6">
        <f t="shared" si="10"/>
        <v>1</v>
      </c>
      <c r="Z27" s="6">
        <f t="shared" si="11"/>
        <v>0</v>
      </c>
      <c r="AA27" s="6">
        <f t="shared" si="3"/>
        <v>0</v>
      </c>
      <c r="AB27" s="6">
        <f t="shared" si="4"/>
        <v>1</v>
      </c>
      <c r="AC27" s="6">
        <f t="shared" si="5"/>
        <v>0</v>
      </c>
      <c r="AD27" s="6">
        <f t="shared" si="6"/>
        <v>0</v>
      </c>
      <c r="AE27" s="6">
        <f t="shared" si="7"/>
        <v>0</v>
      </c>
      <c r="AF27" s="6">
        <f t="shared" si="8"/>
        <v>19.89122913</v>
      </c>
    </row>
    <row r="28">
      <c r="A28" s="3">
        <v>2000.0</v>
      </c>
      <c r="B28" s="4" t="s">
        <v>24</v>
      </c>
      <c r="C28" s="4" t="s">
        <v>27</v>
      </c>
      <c r="D28" s="3">
        <v>3.0</v>
      </c>
      <c r="E28" s="3">
        <v>7.0</v>
      </c>
      <c r="F28" s="5">
        <v>1.0</v>
      </c>
      <c r="G28" s="5">
        <v>0.119870855293577</v>
      </c>
      <c r="H28" s="5">
        <v>0.131315658137417</v>
      </c>
      <c r="I28" s="5">
        <v>73.7482635069155</v>
      </c>
      <c r="J28" s="5">
        <v>73.9469385543068</v>
      </c>
      <c r="K28" s="5">
        <v>73.9384162957456</v>
      </c>
      <c r="L28" s="5">
        <v>75.5802828682297</v>
      </c>
      <c r="M28" s="5">
        <v>75.4737504469805</v>
      </c>
      <c r="N28" s="5">
        <v>74.8060543547277</v>
      </c>
      <c r="O28" s="5">
        <v>4.88529949569969</v>
      </c>
      <c r="P28" s="5">
        <v>4.68009313719713</v>
      </c>
      <c r="Q28" s="5">
        <v>2.18878976238608</v>
      </c>
      <c r="R28" s="3">
        <v>0.0</v>
      </c>
      <c r="S28" s="3">
        <v>0.0</v>
      </c>
      <c r="T28" s="3">
        <v>0.0</v>
      </c>
      <c r="U28" s="6">
        <f t="shared" ref="U28:W28" si="35">RANK(R28,$R28:$T28)</f>
        <v>1</v>
      </c>
      <c r="V28" s="6">
        <f t="shared" si="35"/>
        <v>1</v>
      </c>
      <c r="W28" s="6">
        <f t="shared" si="35"/>
        <v>1</v>
      </c>
      <c r="Y28" s="6">
        <f t="shared" si="10"/>
        <v>0</v>
      </c>
      <c r="Z28" s="6">
        <f t="shared" si="11"/>
        <v>0</v>
      </c>
      <c r="AA28" s="6">
        <f t="shared" si="3"/>
        <v>1</v>
      </c>
      <c r="AB28" s="6">
        <f t="shared" si="4"/>
        <v>1</v>
      </c>
      <c r="AC28" s="6">
        <f t="shared" si="5"/>
        <v>0</v>
      </c>
      <c r="AD28" s="6">
        <f t="shared" si="6"/>
        <v>0</v>
      </c>
      <c r="AE28" s="6">
        <f t="shared" si="7"/>
        <v>0</v>
      </c>
      <c r="AF28" s="6">
        <f t="shared" si="8"/>
        <v>0.6676960923</v>
      </c>
    </row>
    <row r="29">
      <c r="A29" s="3">
        <v>2000.0</v>
      </c>
      <c r="B29" s="4" t="s">
        <v>24</v>
      </c>
      <c r="C29" s="4" t="s">
        <v>27</v>
      </c>
      <c r="D29" s="3">
        <v>3.0</v>
      </c>
      <c r="E29" s="3">
        <v>10.0</v>
      </c>
      <c r="F29" s="5">
        <v>0.002283657146901</v>
      </c>
      <c r="G29" s="5">
        <v>1.0</v>
      </c>
      <c r="H29" s="5">
        <v>1.48543983169219E-5</v>
      </c>
      <c r="I29" s="5">
        <v>67.183553942055</v>
      </c>
      <c r="J29" s="5">
        <v>59.4337211949539</v>
      </c>
      <c r="K29" s="5">
        <v>66.6090606088497</v>
      </c>
      <c r="L29" s="5">
        <v>72.7795868422823</v>
      </c>
      <c r="M29" s="5">
        <v>59.85515228325</v>
      </c>
      <c r="N29" s="5">
        <v>66.3185546221871</v>
      </c>
      <c r="O29" s="5">
        <v>7.76688316424455</v>
      </c>
      <c r="P29" s="5">
        <v>5.58735557028287</v>
      </c>
      <c r="Q29" s="5">
        <v>4.23612449288796</v>
      </c>
      <c r="R29" s="3">
        <v>1.0</v>
      </c>
      <c r="S29" s="3">
        <v>-2.0</v>
      </c>
      <c r="T29" s="3">
        <v>1.0</v>
      </c>
      <c r="U29" s="6">
        <f t="shared" ref="U29:W29" si="36">RANK(R29,$R29:$T29)</f>
        <v>1</v>
      </c>
      <c r="V29" s="6">
        <f t="shared" si="36"/>
        <v>3</v>
      </c>
      <c r="W29" s="6">
        <f t="shared" si="36"/>
        <v>1</v>
      </c>
      <c r="Y29" s="6">
        <f t="shared" si="10"/>
        <v>1</v>
      </c>
      <c r="Z29" s="6">
        <f t="shared" si="11"/>
        <v>0</v>
      </c>
      <c r="AA29" s="6">
        <f t="shared" si="3"/>
        <v>0</v>
      </c>
      <c r="AB29" s="6">
        <f t="shared" si="4"/>
        <v>1</v>
      </c>
      <c r="AC29" s="6">
        <f t="shared" si="5"/>
        <v>0</v>
      </c>
      <c r="AD29" s="6">
        <f t="shared" si="6"/>
        <v>0</v>
      </c>
      <c r="AE29" s="6">
        <f t="shared" si="7"/>
        <v>0</v>
      </c>
      <c r="AF29" s="6">
        <f t="shared" si="8"/>
        <v>6.463402339</v>
      </c>
    </row>
    <row r="30">
      <c r="A30" s="3">
        <v>2000.0</v>
      </c>
      <c r="B30" s="4" t="s">
        <v>24</v>
      </c>
      <c r="C30" s="4" t="s">
        <v>27</v>
      </c>
      <c r="D30" s="3">
        <v>5.0</v>
      </c>
      <c r="E30" s="3">
        <v>2.0</v>
      </c>
      <c r="F30" s="5">
        <v>1.89500835800089E-5</v>
      </c>
      <c r="G30" s="5">
        <v>0.100072372352466</v>
      </c>
      <c r="H30" s="5">
        <v>1.77355637926891E-5</v>
      </c>
      <c r="I30" s="5">
        <v>17214.9860188422</v>
      </c>
      <c r="J30" s="5">
        <v>17129.1421499217</v>
      </c>
      <c r="K30" s="5">
        <v>17234.5866616714</v>
      </c>
      <c r="L30" s="5">
        <v>17212.6517267456</v>
      </c>
      <c r="M30" s="5">
        <v>17120.4016675712</v>
      </c>
      <c r="N30" s="5">
        <v>17238.0010023341</v>
      </c>
      <c r="O30" s="5">
        <v>30.9194201558093</v>
      </c>
      <c r="P30" s="5">
        <v>68.8002639664315</v>
      </c>
      <c r="Q30" s="5">
        <v>42.1190520439188</v>
      </c>
      <c r="R30" s="3">
        <v>1.0</v>
      </c>
      <c r="S30" s="3">
        <v>-2.0</v>
      </c>
      <c r="T30" s="3">
        <v>1.0</v>
      </c>
      <c r="U30" s="6">
        <f t="shared" ref="U30:W30" si="37">RANK(R30,$R30:$T30)</f>
        <v>1</v>
      </c>
      <c r="V30" s="6">
        <f t="shared" si="37"/>
        <v>3</v>
      </c>
      <c r="W30" s="6">
        <f t="shared" si="37"/>
        <v>1</v>
      </c>
      <c r="Y30" s="6">
        <f t="shared" si="10"/>
        <v>1</v>
      </c>
      <c r="Z30" s="6">
        <f t="shared" si="11"/>
        <v>0</v>
      </c>
      <c r="AA30" s="6">
        <f t="shared" si="3"/>
        <v>0</v>
      </c>
      <c r="AB30" s="6">
        <f t="shared" si="4"/>
        <v>1</v>
      </c>
      <c r="AC30" s="6">
        <f t="shared" si="5"/>
        <v>0</v>
      </c>
      <c r="AD30" s="6">
        <f t="shared" si="6"/>
        <v>0</v>
      </c>
      <c r="AE30" s="6">
        <f t="shared" si="7"/>
        <v>0</v>
      </c>
      <c r="AF30" s="6">
        <f t="shared" si="8"/>
        <v>117.5993348</v>
      </c>
    </row>
    <row r="31">
      <c r="A31" s="3">
        <v>2000.0</v>
      </c>
      <c r="B31" s="4" t="s">
        <v>24</v>
      </c>
      <c r="C31" s="4" t="s">
        <v>27</v>
      </c>
      <c r="D31" s="3">
        <v>5.0</v>
      </c>
      <c r="E31" s="3">
        <v>5.0</v>
      </c>
      <c r="F31" s="5">
        <v>5.77116520276E-4</v>
      </c>
      <c r="G31" s="5">
        <v>1.0</v>
      </c>
      <c r="H31" s="5">
        <v>1.43689416964E-4</v>
      </c>
      <c r="I31" s="5">
        <v>17247.0357877725</v>
      </c>
      <c r="J31" s="5">
        <v>14922.3053977938</v>
      </c>
      <c r="K31" s="5">
        <v>17305.3993234104</v>
      </c>
      <c r="L31" s="5">
        <v>17471.2493610055</v>
      </c>
      <c r="M31" s="5">
        <v>15376.251341602</v>
      </c>
      <c r="N31" s="5">
        <v>17379.7950222844</v>
      </c>
      <c r="O31" s="5">
        <v>424.555772731112</v>
      </c>
      <c r="P31" s="5">
        <v>2338.66061939945</v>
      </c>
      <c r="Q31" s="5">
        <v>316.94519717452</v>
      </c>
      <c r="R31" s="3">
        <v>1.0</v>
      </c>
      <c r="S31" s="3">
        <v>-2.0</v>
      </c>
      <c r="T31" s="3">
        <v>1.0</v>
      </c>
      <c r="U31" s="6">
        <f t="shared" ref="U31:W31" si="38">RANK(R31,$R31:$T31)</f>
        <v>1</v>
      </c>
      <c r="V31" s="6">
        <f t="shared" si="38"/>
        <v>3</v>
      </c>
      <c r="W31" s="6">
        <f t="shared" si="38"/>
        <v>1</v>
      </c>
      <c r="Y31" s="6">
        <f t="shared" si="10"/>
        <v>1</v>
      </c>
      <c r="Z31" s="6">
        <f t="shared" si="11"/>
        <v>0</v>
      </c>
      <c r="AA31" s="6">
        <f t="shared" si="3"/>
        <v>0</v>
      </c>
      <c r="AB31" s="6">
        <f t="shared" si="4"/>
        <v>1</v>
      </c>
      <c r="AC31" s="6">
        <f t="shared" si="5"/>
        <v>0</v>
      </c>
      <c r="AD31" s="6">
        <f t="shared" si="6"/>
        <v>0</v>
      </c>
      <c r="AE31" s="6">
        <f t="shared" si="7"/>
        <v>0</v>
      </c>
      <c r="AF31" s="6">
        <f t="shared" si="8"/>
        <v>2003.543681</v>
      </c>
    </row>
    <row r="32">
      <c r="A32" s="3">
        <v>2000.0</v>
      </c>
      <c r="B32" s="4" t="s">
        <v>24</v>
      </c>
      <c r="C32" s="4" t="s">
        <v>27</v>
      </c>
      <c r="D32" s="3">
        <v>5.0</v>
      </c>
      <c r="E32" s="3">
        <v>7.0</v>
      </c>
      <c r="F32" s="5">
        <v>1.0</v>
      </c>
      <c r="G32" s="5">
        <v>1.0</v>
      </c>
      <c r="H32" s="5">
        <v>0.505230528992955</v>
      </c>
      <c r="I32" s="5">
        <v>16768.9792129974</v>
      </c>
      <c r="J32" s="5">
        <v>16086.6664716026</v>
      </c>
      <c r="K32" s="5">
        <v>16966.8362430798</v>
      </c>
      <c r="L32" s="5">
        <v>17269.5905936798</v>
      </c>
      <c r="M32" s="5">
        <v>17267.8243668801</v>
      </c>
      <c r="N32" s="5">
        <v>17245.1906863992</v>
      </c>
      <c r="O32" s="5">
        <v>968.614956879778</v>
      </c>
      <c r="P32" s="5">
        <v>2035.56072473297</v>
      </c>
      <c r="Q32" s="5">
        <v>735.917996767343</v>
      </c>
      <c r="R32" s="3">
        <v>0.0</v>
      </c>
      <c r="S32" s="3">
        <v>0.0</v>
      </c>
      <c r="T32" s="3">
        <v>0.0</v>
      </c>
      <c r="U32" s="6">
        <f t="shared" ref="U32:W32" si="39">RANK(R32,$R32:$T32)</f>
        <v>1</v>
      </c>
      <c r="V32" s="6">
        <f t="shared" si="39"/>
        <v>1</v>
      </c>
      <c r="W32" s="6">
        <f t="shared" si="39"/>
        <v>1</v>
      </c>
      <c r="Y32" s="6">
        <f t="shared" si="10"/>
        <v>0</v>
      </c>
      <c r="Z32" s="6">
        <f t="shared" si="11"/>
        <v>0</v>
      </c>
      <c r="AA32" s="6">
        <f t="shared" si="3"/>
        <v>1</v>
      </c>
      <c r="AB32" s="6">
        <f t="shared" si="4"/>
        <v>1</v>
      </c>
      <c r="AC32" s="6">
        <f t="shared" si="5"/>
        <v>0</v>
      </c>
      <c r="AD32" s="6">
        <f t="shared" si="6"/>
        <v>0</v>
      </c>
      <c r="AE32" s="6">
        <f t="shared" si="7"/>
        <v>0</v>
      </c>
      <c r="AF32" s="6">
        <f t="shared" si="8"/>
        <v>22.63368048</v>
      </c>
    </row>
    <row r="33">
      <c r="A33" s="3">
        <v>2000.0</v>
      </c>
      <c r="B33" s="4" t="s">
        <v>24</v>
      </c>
      <c r="C33" s="4" t="s">
        <v>27</v>
      </c>
      <c r="D33" s="3">
        <v>5.0</v>
      </c>
      <c r="E33" s="3">
        <v>10.0</v>
      </c>
      <c r="F33" s="5">
        <v>6.82194591331792E-6</v>
      </c>
      <c r="G33" s="5">
        <v>1.0</v>
      </c>
      <c r="H33" s="5">
        <v>5.98830258189633E-6</v>
      </c>
      <c r="I33" s="5">
        <v>14326.221573669</v>
      </c>
      <c r="J33" s="5">
        <v>12320.3772256131</v>
      </c>
      <c r="K33" s="5">
        <v>14333.4763358426</v>
      </c>
      <c r="L33" s="5">
        <v>14401.1574995409</v>
      </c>
      <c r="M33" s="5">
        <v>11909.5946323397</v>
      </c>
      <c r="N33" s="5">
        <v>14488.8365859292</v>
      </c>
      <c r="O33" s="5">
        <v>486.160081948487</v>
      </c>
      <c r="P33" s="5">
        <v>1267.20706080346</v>
      </c>
      <c r="Q33" s="5">
        <v>997.501910259027</v>
      </c>
      <c r="R33" s="3">
        <v>1.0</v>
      </c>
      <c r="S33" s="3">
        <v>-2.0</v>
      </c>
      <c r="T33" s="3">
        <v>1.0</v>
      </c>
      <c r="U33" s="6">
        <f t="shared" ref="U33:W33" si="40">RANK(R33,$R33:$T33)</f>
        <v>1</v>
      </c>
      <c r="V33" s="6">
        <f t="shared" si="40"/>
        <v>3</v>
      </c>
      <c r="W33" s="6">
        <f t="shared" si="40"/>
        <v>1</v>
      </c>
      <c r="Y33" s="6">
        <f t="shared" si="10"/>
        <v>1</v>
      </c>
      <c r="Z33" s="6">
        <f t="shared" si="11"/>
        <v>0</v>
      </c>
      <c r="AA33" s="6">
        <f t="shared" si="3"/>
        <v>0</v>
      </c>
      <c r="AB33" s="6">
        <f t="shared" si="4"/>
        <v>1</v>
      </c>
      <c r="AC33" s="6">
        <f t="shared" si="5"/>
        <v>0</v>
      </c>
      <c r="AD33" s="6">
        <f t="shared" si="6"/>
        <v>0</v>
      </c>
      <c r="AE33" s="6">
        <f t="shared" si="7"/>
        <v>0</v>
      </c>
      <c r="AF33" s="6">
        <f t="shared" si="8"/>
        <v>2579.241954</v>
      </c>
    </row>
    <row r="34">
      <c r="A34" s="3">
        <v>2000.0</v>
      </c>
      <c r="B34" s="4" t="s">
        <v>24</v>
      </c>
      <c r="C34" s="4" t="s">
        <v>27</v>
      </c>
      <c r="D34" s="3">
        <v>7.0</v>
      </c>
      <c r="E34" s="3">
        <v>2.0</v>
      </c>
      <c r="F34" s="5">
        <v>0.009547938170191</v>
      </c>
      <c r="G34" s="5">
        <v>2.2629253793E-4</v>
      </c>
      <c r="H34" s="5">
        <v>1.55490120413E-4</v>
      </c>
      <c r="I34" s="5">
        <v>9001806.14895623</v>
      </c>
      <c r="J34" s="5">
        <v>8976162.31875822</v>
      </c>
      <c r="K34" s="5">
        <v>9030103.89580158</v>
      </c>
      <c r="L34" s="5">
        <v>9002260.57747654</v>
      </c>
      <c r="M34" s="5">
        <v>8973048.42565699</v>
      </c>
      <c r="N34" s="5">
        <v>9032429.95629466</v>
      </c>
      <c r="O34" s="5">
        <v>23897.375440254</v>
      </c>
      <c r="P34" s="5">
        <v>46784.0303801874</v>
      </c>
      <c r="Q34" s="5">
        <v>33975.2992696804</v>
      </c>
      <c r="R34" s="3">
        <v>0.0</v>
      </c>
      <c r="S34" s="3">
        <v>-2.0</v>
      </c>
      <c r="T34" s="3">
        <v>2.0</v>
      </c>
      <c r="U34" s="6">
        <f t="shared" ref="U34:W34" si="41">RANK(R34,$R34:$T34)</f>
        <v>2</v>
      </c>
      <c r="V34" s="6">
        <f t="shared" si="41"/>
        <v>3</v>
      </c>
      <c r="W34" s="6">
        <f t="shared" si="41"/>
        <v>1</v>
      </c>
      <c r="Y34" s="6">
        <f t="shared" si="10"/>
        <v>1</v>
      </c>
      <c r="Z34" s="6">
        <f t="shared" si="11"/>
        <v>1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6">
        <f t="shared" si="6"/>
        <v>0</v>
      </c>
      <c r="AE34" s="6">
        <f t="shared" si="7"/>
        <v>1</v>
      </c>
      <c r="AF34" s="6">
        <f t="shared" si="8"/>
        <v>59381.53064</v>
      </c>
    </row>
    <row r="35">
      <c r="A35" s="3">
        <v>2000.0</v>
      </c>
      <c r="B35" s="4" t="s">
        <v>24</v>
      </c>
      <c r="C35" s="4" t="s">
        <v>27</v>
      </c>
      <c r="D35" s="3">
        <v>7.0</v>
      </c>
      <c r="E35" s="3">
        <v>5.0</v>
      </c>
      <c r="F35" s="5">
        <v>9.16019951559138E-5</v>
      </c>
      <c r="G35" s="5">
        <v>0.889418370772222</v>
      </c>
      <c r="H35" s="5">
        <v>5.4164846643916E-5</v>
      </c>
      <c r="I35" s="5">
        <v>9169720.70991347</v>
      </c>
      <c r="J35" s="5">
        <v>7438679.43883098</v>
      </c>
      <c r="K35" s="5">
        <v>9193631.80810397</v>
      </c>
      <c r="L35" s="5">
        <v>9208136.38673736</v>
      </c>
      <c r="M35" s="5">
        <v>6554237.77241383</v>
      </c>
      <c r="N35" s="5">
        <v>9231398.34222679</v>
      </c>
      <c r="O35" s="5">
        <v>100253.872482579</v>
      </c>
      <c r="P35" s="5">
        <v>1239543.37729197</v>
      </c>
      <c r="Q35" s="5">
        <v>93239.257704798</v>
      </c>
      <c r="R35" s="3">
        <v>1.0</v>
      </c>
      <c r="S35" s="3">
        <v>-2.0</v>
      </c>
      <c r="T35" s="3">
        <v>1.0</v>
      </c>
      <c r="U35" s="6">
        <f t="shared" ref="U35:W35" si="42">RANK(R35,$R35:$T35)</f>
        <v>1</v>
      </c>
      <c r="V35" s="6">
        <f t="shared" si="42"/>
        <v>3</v>
      </c>
      <c r="W35" s="6">
        <f t="shared" si="42"/>
        <v>1</v>
      </c>
      <c r="Y35" s="6">
        <f t="shared" si="10"/>
        <v>1</v>
      </c>
      <c r="Z35" s="6">
        <f t="shared" si="11"/>
        <v>0</v>
      </c>
      <c r="AA35" s="6">
        <f t="shared" si="3"/>
        <v>0</v>
      </c>
      <c r="AB35" s="6">
        <f t="shared" si="4"/>
        <v>1</v>
      </c>
      <c r="AC35" s="6">
        <f t="shared" si="5"/>
        <v>0</v>
      </c>
      <c r="AD35" s="6">
        <f t="shared" si="6"/>
        <v>0</v>
      </c>
      <c r="AE35" s="6">
        <f t="shared" si="7"/>
        <v>0</v>
      </c>
      <c r="AF35" s="6">
        <f t="shared" si="8"/>
        <v>2677160.57</v>
      </c>
    </row>
    <row r="36">
      <c r="A36" s="3">
        <v>2000.0</v>
      </c>
      <c r="B36" s="4" t="s">
        <v>24</v>
      </c>
      <c r="C36" s="4" t="s">
        <v>27</v>
      </c>
      <c r="D36" s="3">
        <v>7.0</v>
      </c>
      <c r="E36" s="3">
        <v>7.0</v>
      </c>
      <c r="F36" s="5">
        <v>3.6375919012E-4</v>
      </c>
      <c r="G36" s="5">
        <v>0.252761747113421</v>
      </c>
      <c r="H36" s="5">
        <v>1.03742332972068E-5</v>
      </c>
      <c r="I36" s="5">
        <v>8686946.90170623</v>
      </c>
      <c r="J36" s="5">
        <v>8240901.62128755</v>
      </c>
      <c r="K36" s="5">
        <v>8792700.97101485</v>
      </c>
      <c r="L36" s="5">
        <v>8787818.22857596</v>
      </c>
      <c r="M36" s="5">
        <v>8402642.82192905</v>
      </c>
      <c r="N36" s="5">
        <v>8828834.1826571</v>
      </c>
      <c r="O36" s="5">
        <v>296339.256301883</v>
      </c>
      <c r="P36" s="5">
        <v>529367.921553413</v>
      </c>
      <c r="Q36" s="5">
        <v>258256.723135774</v>
      </c>
      <c r="R36" s="3">
        <v>1.0</v>
      </c>
      <c r="S36" s="3">
        <v>-2.0</v>
      </c>
      <c r="T36" s="3">
        <v>1.0</v>
      </c>
      <c r="U36" s="6">
        <f t="shared" ref="U36:W36" si="43">RANK(R36,$R36:$T36)</f>
        <v>1</v>
      </c>
      <c r="V36" s="6">
        <f t="shared" si="43"/>
        <v>3</v>
      </c>
      <c r="W36" s="6">
        <f t="shared" si="43"/>
        <v>1</v>
      </c>
      <c r="Y36" s="6">
        <f t="shared" si="10"/>
        <v>1</v>
      </c>
      <c r="Z36" s="6">
        <f t="shared" si="11"/>
        <v>0</v>
      </c>
      <c r="AA36" s="6">
        <f t="shared" si="3"/>
        <v>0</v>
      </c>
      <c r="AB36" s="6">
        <f t="shared" si="4"/>
        <v>1</v>
      </c>
      <c r="AC36" s="6">
        <f t="shared" si="5"/>
        <v>0</v>
      </c>
      <c r="AD36" s="6">
        <f t="shared" si="6"/>
        <v>0</v>
      </c>
      <c r="AE36" s="6">
        <f t="shared" si="7"/>
        <v>0</v>
      </c>
      <c r="AF36" s="6">
        <f t="shared" si="8"/>
        <v>426191.3607</v>
      </c>
    </row>
    <row r="37">
      <c r="A37" s="3">
        <v>2000.0</v>
      </c>
      <c r="B37" s="4" t="s">
        <v>24</v>
      </c>
      <c r="C37" s="4" t="s">
        <v>27</v>
      </c>
      <c r="D37" s="3">
        <v>7.0</v>
      </c>
      <c r="E37" s="3">
        <v>10.0</v>
      </c>
      <c r="F37" s="5">
        <v>0.889418370772222</v>
      </c>
      <c r="G37" s="5">
        <v>0.056354022733903</v>
      </c>
      <c r="H37" s="5">
        <v>0.020756073488846</v>
      </c>
      <c r="I37" s="5">
        <v>8342339.65183878</v>
      </c>
      <c r="J37" s="5">
        <v>8391710.68744696</v>
      </c>
      <c r="K37" s="5">
        <v>8526677.75746917</v>
      </c>
      <c r="L37" s="5">
        <v>8307269.25295183</v>
      </c>
      <c r="M37" s="5">
        <v>8353839.20016371</v>
      </c>
      <c r="N37" s="5">
        <v>8563920.15742392</v>
      </c>
      <c r="O37" s="5">
        <v>208861.556999598</v>
      </c>
      <c r="P37" s="5">
        <v>194997.809046766</v>
      </c>
      <c r="Q37" s="5">
        <v>291685.190601235</v>
      </c>
      <c r="R37" s="3">
        <v>0.0</v>
      </c>
      <c r="S37" s="3">
        <v>-1.0</v>
      </c>
      <c r="T37" s="3">
        <v>1.0</v>
      </c>
      <c r="U37" s="6">
        <f t="shared" ref="U37:W37" si="44">RANK(R37,$R37:$T37)</f>
        <v>2</v>
      </c>
      <c r="V37" s="6">
        <f t="shared" si="44"/>
        <v>3</v>
      </c>
      <c r="W37" s="6">
        <f t="shared" si="44"/>
        <v>1</v>
      </c>
      <c r="Y37" s="6">
        <f t="shared" si="10"/>
        <v>1</v>
      </c>
      <c r="Z37" s="6">
        <f t="shared" si="11"/>
        <v>1</v>
      </c>
      <c r="AA37" s="6">
        <f t="shared" si="3"/>
        <v>0</v>
      </c>
      <c r="AB37" s="6">
        <f t="shared" si="4"/>
        <v>0</v>
      </c>
      <c r="AC37" s="6">
        <f t="shared" si="5"/>
        <v>0</v>
      </c>
      <c r="AD37" s="6">
        <f t="shared" si="6"/>
        <v>0</v>
      </c>
      <c r="AE37" s="6">
        <f t="shared" si="7"/>
        <v>1</v>
      </c>
      <c r="AF37" s="6">
        <f t="shared" si="8"/>
        <v>210080.9573</v>
      </c>
    </row>
    <row r="38">
      <c r="A38" s="3">
        <v>2000.0</v>
      </c>
      <c r="B38" s="4" t="s">
        <v>24</v>
      </c>
      <c r="C38" s="4" t="s">
        <v>28</v>
      </c>
      <c r="D38" s="3">
        <v>3.0</v>
      </c>
      <c r="E38" s="3">
        <v>2.0</v>
      </c>
      <c r="F38" s="5">
        <v>4.22477478060943E-6</v>
      </c>
      <c r="G38" s="5">
        <v>1.0</v>
      </c>
      <c r="H38" s="5">
        <v>1.29612856129019E-6</v>
      </c>
      <c r="I38" s="5">
        <v>75.5297344768912</v>
      </c>
      <c r="J38" s="5">
        <v>75.1222767750855</v>
      </c>
      <c r="K38" s="5">
        <v>75.5237327501618</v>
      </c>
      <c r="L38" s="5">
        <v>75.5217277872094</v>
      </c>
      <c r="M38" s="5">
        <v>75.1332103529407</v>
      </c>
      <c r="N38" s="5">
        <v>75.5355056393988</v>
      </c>
      <c r="O38" s="5">
        <v>0.127465754355089</v>
      </c>
      <c r="P38" s="5">
        <v>0.174407978698978</v>
      </c>
      <c r="Q38" s="5">
        <v>0.146389003376481</v>
      </c>
      <c r="R38" s="3">
        <v>1.0</v>
      </c>
      <c r="S38" s="3">
        <v>-2.0</v>
      </c>
      <c r="T38" s="3">
        <v>1.0</v>
      </c>
      <c r="U38" s="6">
        <f t="shared" ref="U38:W38" si="45">RANK(R38,$R38:$T38)</f>
        <v>1</v>
      </c>
      <c r="V38" s="6">
        <f t="shared" si="45"/>
        <v>3</v>
      </c>
      <c r="W38" s="6">
        <f t="shared" si="45"/>
        <v>1</v>
      </c>
      <c r="Y38" s="6">
        <f t="shared" si="10"/>
        <v>1</v>
      </c>
      <c r="Z38" s="6">
        <f t="shared" si="11"/>
        <v>0</v>
      </c>
      <c r="AA38" s="6">
        <f t="shared" si="3"/>
        <v>0</v>
      </c>
      <c r="AB38" s="6">
        <f t="shared" si="4"/>
        <v>1</v>
      </c>
      <c r="AC38" s="6">
        <f t="shared" si="5"/>
        <v>0</v>
      </c>
      <c r="AD38" s="6">
        <f t="shared" si="6"/>
        <v>0</v>
      </c>
      <c r="AE38" s="6">
        <f t="shared" si="7"/>
        <v>0</v>
      </c>
      <c r="AF38" s="6">
        <f t="shared" si="8"/>
        <v>0.4022952865</v>
      </c>
    </row>
    <row r="39">
      <c r="A39" s="3">
        <v>2000.0</v>
      </c>
      <c r="B39" s="4" t="s">
        <v>24</v>
      </c>
      <c r="C39" s="4" t="s">
        <v>28</v>
      </c>
      <c r="D39" s="3">
        <v>3.0</v>
      </c>
      <c r="E39" s="3">
        <v>5.0</v>
      </c>
      <c r="F39" s="5">
        <v>2.34838907979971E-6</v>
      </c>
      <c r="G39" s="5">
        <v>0.49520186240146</v>
      </c>
      <c r="H39" s="5">
        <v>1.29612856129019E-6</v>
      </c>
      <c r="I39" s="5">
        <v>74.289470995343</v>
      </c>
      <c r="J39" s="5">
        <v>69.013800946957</v>
      </c>
      <c r="K39" s="5">
        <v>73.9091225827576</v>
      </c>
      <c r="L39" s="5">
        <v>74.593665928861</v>
      </c>
      <c r="M39" s="5">
        <v>68.8361932396409</v>
      </c>
      <c r="N39" s="5">
        <v>73.8175282891445</v>
      </c>
      <c r="O39" s="5">
        <v>1.23573536236221</v>
      </c>
      <c r="P39" s="5">
        <v>1.97445725189107</v>
      </c>
      <c r="Q39" s="5">
        <v>1.69125322840462</v>
      </c>
      <c r="R39" s="3">
        <v>1.0</v>
      </c>
      <c r="S39" s="3">
        <v>-2.0</v>
      </c>
      <c r="T39" s="3">
        <v>1.0</v>
      </c>
      <c r="U39" s="6">
        <f t="shared" ref="U39:W39" si="46">RANK(R39,$R39:$T39)</f>
        <v>1</v>
      </c>
      <c r="V39" s="6">
        <f t="shared" si="46"/>
        <v>3</v>
      </c>
      <c r="W39" s="6">
        <f t="shared" si="46"/>
        <v>1</v>
      </c>
      <c r="Y39" s="6">
        <f t="shared" si="10"/>
        <v>1</v>
      </c>
      <c r="Z39" s="6">
        <f t="shared" si="11"/>
        <v>0</v>
      </c>
      <c r="AA39" s="6">
        <f t="shared" si="3"/>
        <v>0</v>
      </c>
      <c r="AB39" s="6">
        <f t="shared" si="4"/>
        <v>1</v>
      </c>
      <c r="AC39" s="6">
        <f t="shared" si="5"/>
        <v>0</v>
      </c>
      <c r="AD39" s="6">
        <f t="shared" si="6"/>
        <v>0</v>
      </c>
      <c r="AE39" s="6">
        <f t="shared" si="7"/>
        <v>0</v>
      </c>
      <c r="AF39" s="6">
        <f t="shared" si="8"/>
        <v>4.98133505</v>
      </c>
    </row>
    <row r="40">
      <c r="A40" s="3">
        <v>2000.0</v>
      </c>
      <c r="B40" s="4" t="s">
        <v>24</v>
      </c>
      <c r="C40" s="4" t="s">
        <v>28</v>
      </c>
      <c r="D40" s="3">
        <v>3.0</v>
      </c>
      <c r="E40" s="3">
        <v>7.0</v>
      </c>
      <c r="F40" s="5">
        <v>0.654342795044216</v>
      </c>
      <c r="G40" s="5">
        <v>0.272797075631627</v>
      </c>
      <c r="H40" s="5">
        <v>0.308193309229445</v>
      </c>
      <c r="I40" s="5">
        <v>74.8091461504303</v>
      </c>
      <c r="J40" s="5">
        <v>74.639222231487</v>
      </c>
      <c r="K40" s="5">
        <v>74.0631684569813</v>
      </c>
      <c r="L40" s="5">
        <v>75.1527614066478</v>
      </c>
      <c r="M40" s="5">
        <v>74.6912022630224</v>
      </c>
      <c r="N40" s="5">
        <v>74.4987537590492</v>
      </c>
      <c r="O40" s="5">
        <v>0.9001916434271</v>
      </c>
      <c r="P40" s="5">
        <v>0.688275272578347</v>
      </c>
      <c r="Q40" s="5">
        <v>1.68895437636188</v>
      </c>
      <c r="R40" s="3">
        <v>0.0</v>
      </c>
      <c r="S40" s="3">
        <v>0.0</v>
      </c>
      <c r="T40" s="3">
        <v>0.0</v>
      </c>
      <c r="U40" s="6">
        <f t="shared" ref="U40:W40" si="47">RANK(R40,$R40:$T40)</f>
        <v>1</v>
      </c>
      <c r="V40" s="6">
        <f t="shared" si="47"/>
        <v>1</v>
      </c>
      <c r="W40" s="6">
        <f t="shared" si="47"/>
        <v>1</v>
      </c>
      <c r="Y40" s="6">
        <f t="shared" si="10"/>
        <v>0</v>
      </c>
      <c r="Z40" s="6">
        <f t="shared" si="11"/>
        <v>0</v>
      </c>
      <c r="AA40" s="6">
        <f t="shared" si="3"/>
        <v>1</v>
      </c>
      <c r="AB40" s="6">
        <f t="shared" si="4"/>
        <v>1</v>
      </c>
      <c r="AC40" s="6">
        <f t="shared" si="5"/>
        <v>0</v>
      </c>
      <c r="AD40" s="6">
        <f t="shared" si="6"/>
        <v>0</v>
      </c>
      <c r="AE40" s="6">
        <f t="shared" si="7"/>
        <v>0</v>
      </c>
      <c r="AF40" s="6">
        <f t="shared" si="8"/>
        <v>0.192448504</v>
      </c>
    </row>
    <row r="41">
      <c r="A41" s="3">
        <v>2000.0</v>
      </c>
      <c r="B41" s="4" t="s">
        <v>24</v>
      </c>
      <c r="C41" s="4" t="s">
        <v>28</v>
      </c>
      <c r="D41" s="3">
        <v>3.0</v>
      </c>
      <c r="E41" s="3">
        <v>10.0</v>
      </c>
      <c r="F41" s="5">
        <v>0.316517982083904</v>
      </c>
      <c r="G41" s="5">
        <v>5.03428337610224E-5</v>
      </c>
      <c r="H41" s="5">
        <v>3.26045883928567E-5</v>
      </c>
      <c r="I41" s="5">
        <v>74.7677177255155</v>
      </c>
      <c r="J41" s="5">
        <v>74.4649499719156</v>
      </c>
      <c r="K41" s="5">
        <v>71.8398082898946</v>
      </c>
      <c r="L41" s="5">
        <v>74.8336570072165</v>
      </c>
      <c r="M41" s="5">
        <v>74.7629293089062</v>
      </c>
      <c r="N41" s="5">
        <v>72.6759536247271</v>
      </c>
      <c r="O41" s="5">
        <v>0.484102060742097</v>
      </c>
      <c r="P41" s="5">
        <v>0.890012056980331</v>
      </c>
      <c r="Q41" s="5">
        <v>2.89708464351521</v>
      </c>
      <c r="R41" s="3">
        <v>1.0</v>
      </c>
      <c r="S41" s="3">
        <v>1.0</v>
      </c>
      <c r="T41" s="3">
        <v>-2.0</v>
      </c>
      <c r="U41" s="6">
        <f t="shared" ref="U41:W41" si="48">RANK(R41,$R41:$T41)</f>
        <v>1</v>
      </c>
      <c r="V41" s="6">
        <f t="shared" si="48"/>
        <v>1</v>
      </c>
      <c r="W41" s="6">
        <f t="shared" si="48"/>
        <v>3</v>
      </c>
      <c r="Y41" s="6">
        <f t="shared" si="10"/>
        <v>0</v>
      </c>
      <c r="Z41" s="6">
        <f t="shared" si="11"/>
        <v>0</v>
      </c>
      <c r="AA41" s="6">
        <f t="shared" si="3"/>
        <v>0</v>
      </c>
      <c r="AB41" s="6">
        <f t="shared" si="4"/>
        <v>0</v>
      </c>
      <c r="AC41" s="6">
        <f t="shared" si="5"/>
        <v>1</v>
      </c>
      <c r="AD41" s="6">
        <f t="shared" si="6"/>
        <v>1</v>
      </c>
      <c r="AE41" s="6">
        <f t="shared" si="7"/>
        <v>0</v>
      </c>
      <c r="AF41" s="6">
        <f t="shared" si="8"/>
        <v>2.086975684</v>
      </c>
    </row>
    <row r="42">
      <c r="A42" s="3">
        <v>2000.0</v>
      </c>
      <c r="B42" s="4" t="s">
        <v>24</v>
      </c>
      <c r="C42" s="4" t="s">
        <v>28</v>
      </c>
      <c r="D42" s="3">
        <v>5.0</v>
      </c>
      <c r="E42" s="3">
        <v>2.0</v>
      </c>
      <c r="F42" s="5">
        <v>2.34838907979971E-6</v>
      </c>
      <c r="G42" s="5">
        <v>0.022945856268497</v>
      </c>
      <c r="H42" s="5">
        <v>1.29612856129019E-6</v>
      </c>
      <c r="I42" s="5">
        <v>17200.0795427613</v>
      </c>
      <c r="J42" s="5">
        <v>17077.6103208043</v>
      </c>
      <c r="K42" s="5">
        <v>17227.733277295</v>
      </c>
      <c r="L42" s="5">
        <v>17208.5660434036</v>
      </c>
      <c r="M42" s="5">
        <v>17080.6663668444</v>
      </c>
      <c r="N42" s="5">
        <v>17228.1454551562</v>
      </c>
      <c r="O42" s="5">
        <v>36.7850334076765</v>
      </c>
      <c r="P42" s="5">
        <v>44.0339962296156</v>
      </c>
      <c r="Q42" s="5">
        <v>46.8497269048763</v>
      </c>
      <c r="R42" s="3">
        <v>0.0</v>
      </c>
      <c r="S42" s="3">
        <v>-2.0</v>
      </c>
      <c r="T42" s="3">
        <v>2.0</v>
      </c>
      <c r="U42" s="6">
        <f t="shared" ref="U42:W42" si="49">RANK(R42,$R42:$T42)</f>
        <v>2</v>
      </c>
      <c r="V42" s="6">
        <f t="shared" si="49"/>
        <v>3</v>
      </c>
      <c r="W42" s="6">
        <f t="shared" si="49"/>
        <v>1</v>
      </c>
      <c r="Y42" s="6">
        <f t="shared" si="10"/>
        <v>1</v>
      </c>
      <c r="Z42" s="6">
        <f t="shared" si="11"/>
        <v>1</v>
      </c>
      <c r="AA42" s="6">
        <f t="shared" si="3"/>
        <v>0</v>
      </c>
      <c r="AB42" s="6">
        <f t="shared" si="4"/>
        <v>0</v>
      </c>
      <c r="AC42" s="6">
        <f t="shared" si="5"/>
        <v>0</v>
      </c>
      <c r="AD42" s="6">
        <f t="shared" si="6"/>
        <v>0</v>
      </c>
      <c r="AE42" s="6">
        <f t="shared" si="7"/>
        <v>1</v>
      </c>
      <c r="AF42" s="6">
        <f t="shared" si="8"/>
        <v>147.4790883</v>
      </c>
    </row>
    <row r="43">
      <c r="A43" s="3">
        <v>2000.0</v>
      </c>
      <c r="B43" s="4" t="s">
        <v>24</v>
      </c>
      <c r="C43" s="4" t="s">
        <v>28</v>
      </c>
      <c r="D43" s="3">
        <v>5.0</v>
      </c>
      <c r="E43" s="3">
        <v>5.0</v>
      </c>
      <c r="F43" s="5">
        <v>0.016312438214787</v>
      </c>
      <c r="G43" s="5">
        <v>0.216145287845066</v>
      </c>
      <c r="H43" s="5">
        <v>0.001309756497362</v>
      </c>
      <c r="I43" s="5">
        <v>16523.9858334364</v>
      </c>
      <c r="J43" s="5">
        <v>16061.8132724671</v>
      </c>
      <c r="K43" s="5">
        <v>16646.5108989339</v>
      </c>
      <c r="L43" s="5">
        <v>16659.0019108462</v>
      </c>
      <c r="M43" s="5">
        <v>16067.9665009874</v>
      </c>
      <c r="N43" s="5">
        <v>16803.2435070804</v>
      </c>
      <c r="O43" s="5">
        <v>416.8300031242</v>
      </c>
      <c r="P43" s="5">
        <v>664.452546354952</v>
      </c>
      <c r="Q43" s="5">
        <v>522.387365739394</v>
      </c>
      <c r="R43" s="3">
        <v>1.0</v>
      </c>
      <c r="S43" s="3">
        <v>-2.0</v>
      </c>
      <c r="T43" s="3">
        <v>1.0</v>
      </c>
      <c r="U43" s="6">
        <f t="shared" ref="U43:W43" si="50">RANK(R43,$R43:$T43)</f>
        <v>1</v>
      </c>
      <c r="V43" s="6">
        <f t="shared" si="50"/>
        <v>3</v>
      </c>
      <c r="W43" s="6">
        <f t="shared" si="50"/>
        <v>1</v>
      </c>
      <c r="Y43" s="6">
        <f t="shared" si="10"/>
        <v>1</v>
      </c>
      <c r="Z43" s="6">
        <f t="shared" si="11"/>
        <v>0</v>
      </c>
      <c r="AA43" s="6">
        <f t="shared" si="3"/>
        <v>0</v>
      </c>
      <c r="AB43" s="6">
        <f t="shared" si="4"/>
        <v>1</v>
      </c>
      <c r="AC43" s="6">
        <f t="shared" si="5"/>
        <v>0</v>
      </c>
      <c r="AD43" s="6">
        <f t="shared" si="6"/>
        <v>0</v>
      </c>
      <c r="AE43" s="6">
        <f t="shared" si="7"/>
        <v>0</v>
      </c>
      <c r="AF43" s="6">
        <f t="shared" si="8"/>
        <v>735.2770061</v>
      </c>
    </row>
    <row r="44">
      <c r="A44" s="3">
        <v>2000.0</v>
      </c>
      <c r="B44" s="4" t="s">
        <v>24</v>
      </c>
      <c r="C44" s="4" t="s">
        <v>28</v>
      </c>
      <c r="D44" s="3">
        <v>5.0</v>
      </c>
      <c r="E44" s="3">
        <v>7.0</v>
      </c>
      <c r="F44" s="5">
        <v>3.54711275853782E-5</v>
      </c>
      <c r="G44" s="5">
        <v>0.065355011545934</v>
      </c>
      <c r="H44" s="5">
        <v>5.23200223764E-4</v>
      </c>
      <c r="I44" s="5">
        <v>17102.6510954505</v>
      </c>
      <c r="J44" s="5">
        <v>16879.9783344742</v>
      </c>
      <c r="K44" s="5">
        <v>17133.548797567</v>
      </c>
      <c r="L44" s="5">
        <v>17136.5191931226</v>
      </c>
      <c r="M44" s="5">
        <v>16893.3040375733</v>
      </c>
      <c r="N44" s="5">
        <v>17241.5630891556</v>
      </c>
      <c r="O44" s="5">
        <v>141.375440860456</v>
      </c>
      <c r="P44" s="5">
        <v>177.987956262648</v>
      </c>
      <c r="Q44" s="5">
        <v>347.292659007803</v>
      </c>
      <c r="R44" s="3">
        <v>1.0</v>
      </c>
      <c r="S44" s="3">
        <v>-2.0</v>
      </c>
      <c r="T44" s="3">
        <v>1.0</v>
      </c>
      <c r="U44" s="6">
        <f t="shared" ref="U44:W44" si="51">RANK(R44,$R44:$T44)</f>
        <v>1</v>
      </c>
      <c r="V44" s="6">
        <f t="shared" si="51"/>
        <v>3</v>
      </c>
      <c r="W44" s="6">
        <f t="shared" si="51"/>
        <v>1</v>
      </c>
      <c r="Y44" s="6">
        <f t="shared" si="10"/>
        <v>1</v>
      </c>
      <c r="Z44" s="6">
        <f t="shared" si="11"/>
        <v>0</v>
      </c>
      <c r="AA44" s="6">
        <f t="shared" si="3"/>
        <v>0</v>
      </c>
      <c r="AB44" s="6">
        <f t="shared" si="4"/>
        <v>1</v>
      </c>
      <c r="AC44" s="6">
        <f t="shared" si="5"/>
        <v>0</v>
      </c>
      <c r="AD44" s="6">
        <f t="shared" si="6"/>
        <v>0</v>
      </c>
      <c r="AE44" s="6">
        <f t="shared" si="7"/>
        <v>0</v>
      </c>
      <c r="AF44" s="6">
        <f t="shared" si="8"/>
        <v>348.2590516</v>
      </c>
    </row>
    <row r="45">
      <c r="A45" s="3">
        <v>2000.0</v>
      </c>
      <c r="B45" s="4" t="s">
        <v>24</v>
      </c>
      <c r="C45" s="4" t="s">
        <v>28</v>
      </c>
      <c r="D45" s="3">
        <v>5.0</v>
      </c>
      <c r="E45" s="3">
        <v>10.0</v>
      </c>
      <c r="F45" s="5">
        <v>5.34872240485E-4</v>
      </c>
      <c r="G45" s="5">
        <v>6.82194591331792E-6</v>
      </c>
      <c r="H45" s="5">
        <v>1.29612856129019E-6</v>
      </c>
      <c r="I45" s="5">
        <v>14563.4154930317</v>
      </c>
      <c r="J45" s="5">
        <v>13237.5119444398</v>
      </c>
      <c r="K45" s="5">
        <v>16165.904094113</v>
      </c>
      <c r="L45" s="5">
        <v>14562.6233059891</v>
      </c>
      <c r="M45" s="5">
        <v>12700.8502636154</v>
      </c>
      <c r="N45" s="5">
        <v>16435.5165224129</v>
      </c>
      <c r="O45" s="5">
        <v>672.944641059926</v>
      </c>
      <c r="P45" s="5">
        <v>1229.10869937336</v>
      </c>
      <c r="Q45" s="5">
        <v>559.202125278706</v>
      </c>
      <c r="R45" s="3">
        <v>0.0</v>
      </c>
      <c r="S45" s="3">
        <v>-2.0</v>
      </c>
      <c r="T45" s="3">
        <v>2.0</v>
      </c>
      <c r="U45" s="6">
        <f t="shared" ref="U45:W45" si="52">RANK(R45,$R45:$T45)</f>
        <v>2</v>
      </c>
      <c r="V45" s="6">
        <f t="shared" si="52"/>
        <v>3</v>
      </c>
      <c r="W45" s="6">
        <f t="shared" si="52"/>
        <v>1</v>
      </c>
      <c r="Y45" s="6">
        <f t="shared" si="10"/>
        <v>1</v>
      </c>
      <c r="Z45" s="6">
        <f t="shared" si="11"/>
        <v>1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6">
        <f t="shared" si="6"/>
        <v>0</v>
      </c>
      <c r="AE45" s="6">
        <f t="shared" si="7"/>
        <v>1</v>
      </c>
      <c r="AF45" s="6">
        <f t="shared" si="8"/>
        <v>3734.666259</v>
      </c>
    </row>
    <row r="46">
      <c r="A46" s="3">
        <v>2000.0</v>
      </c>
      <c r="B46" s="4" t="s">
        <v>24</v>
      </c>
      <c r="C46" s="4" t="s">
        <v>28</v>
      </c>
      <c r="D46" s="3">
        <v>7.0</v>
      </c>
      <c r="E46" s="3">
        <v>2.0</v>
      </c>
      <c r="F46" s="5">
        <v>2.59225712258038E-6</v>
      </c>
      <c r="G46" s="5">
        <v>0.041512146977692</v>
      </c>
      <c r="H46" s="5">
        <v>1.17419453989985E-6</v>
      </c>
      <c r="I46" s="5">
        <v>9001755.05726887</v>
      </c>
      <c r="J46" s="5">
        <v>8924818.94528697</v>
      </c>
      <c r="K46" s="5">
        <v>9015528.01282539</v>
      </c>
      <c r="L46" s="5">
        <v>8999838.70983928</v>
      </c>
      <c r="M46" s="5">
        <v>8916874.19326378</v>
      </c>
      <c r="N46" s="5">
        <v>9016639.13423185</v>
      </c>
      <c r="O46" s="5">
        <v>31050.566139498</v>
      </c>
      <c r="P46" s="5">
        <v>24601.2375037023</v>
      </c>
      <c r="Q46" s="5">
        <v>26723.5351759087</v>
      </c>
      <c r="R46" s="3">
        <v>0.0</v>
      </c>
      <c r="S46" s="3">
        <v>-2.0</v>
      </c>
      <c r="T46" s="3">
        <v>2.0</v>
      </c>
      <c r="U46" s="6">
        <f t="shared" ref="U46:W46" si="53">RANK(R46,$R46:$T46)</f>
        <v>2</v>
      </c>
      <c r="V46" s="6">
        <f t="shared" si="53"/>
        <v>3</v>
      </c>
      <c r="W46" s="6">
        <f t="shared" si="53"/>
        <v>1</v>
      </c>
      <c r="Y46" s="6">
        <f t="shared" si="10"/>
        <v>1</v>
      </c>
      <c r="Z46" s="6">
        <f t="shared" si="11"/>
        <v>1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6">
        <f t="shared" si="6"/>
        <v>0</v>
      </c>
      <c r="AE46" s="6">
        <f t="shared" si="7"/>
        <v>1</v>
      </c>
      <c r="AF46" s="6">
        <f t="shared" si="8"/>
        <v>99764.94097</v>
      </c>
    </row>
    <row r="47">
      <c r="A47" s="3">
        <v>2000.0</v>
      </c>
      <c r="B47" s="4" t="s">
        <v>24</v>
      </c>
      <c r="C47" s="4" t="s">
        <v>28</v>
      </c>
      <c r="D47" s="3">
        <v>7.0</v>
      </c>
      <c r="E47" s="3">
        <v>5.0</v>
      </c>
      <c r="F47" s="5">
        <v>9.96335956972262E-5</v>
      </c>
      <c r="G47" s="5">
        <v>0.755721777792721</v>
      </c>
      <c r="H47" s="5">
        <v>0.00114182857345</v>
      </c>
      <c r="I47" s="5">
        <v>9201886.47014402</v>
      </c>
      <c r="J47" s="5">
        <v>9100173.9124861</v>
      </c>
      <c r="K47" s="5">
        <v>9169595.11939889</v>
      </c>
      <c r="L47" s="5">
        <v>9234745.03865183</v>
      </c>
      <c r="M47" s="5">
        <v>9100663.07873083</v>
      </c>
      <c r="N47" s="5">
        <v>9201039.71035364</v>
      </c>
      <c r="O47" s="5">
        <v>72092.6965688445</v>
      </c>
      <c r="P47" s="5">
        <v>78862.2995935645</v>
      </c>
      <c r="Q47" s="5">
        <v>116570.214753968</v>
      </c>
      <c r="R47" s="3">
        <v>1.0</v>
      </c>
      <c r="S47" s="3">
        <v>-2.0</v>
      </c>
      <c r="T47" s="3">
        <v>1.0</v>
      </c>
      <c r="U47" s="6">
        <f t="shared" ref="U47:W47" si="54">RANK(R47,$R47:$T47)</f>
        <v>1</v>
      </c>
      <c r="V47" s="6">
        <f t="shared" si="54"/>
        <v>3</v>
      </c>
      <c r="W47" s="6">
        <f t="shared" si="54"/>
        <v>1</v>
      </c>
      <c r="Y47" s="6">
        <f t="shared" si="10"/>
        <v>1</v>
      </c>
      <c r="Z47" s="6">
        <f t="shared" si="11"/>
        <v>0</v>
      </c>
      <c r="AA47" s="6">
        <f t="shared" si="3"/>
        <v>0</v>
      </c>
      <c r="AB47" s="6">
        <f t="shared" si="4"/>
        <v>1</v>
      </c>
      <c r="AC47" s="6">
        <f t="shared" si="5"/>
        <v>0</v>
      </c>
      <c r="AD47" s="6">
        <f t="shared" si="6"/>
        <v>0</v>
      </c>
      <c r="AE47" s="6">
        <f t="shared" si="7"/>
        <v>0</v>
      </c>
      <c r="AF47" s="6">
        <f t="shared" si="8"/>
        <v>100376.6316</v>
      </c>
    </row>
    <row r="48">
      <c r="A48" s="3">
        <v>2000.0</v>
      </c>
      <c r="B48" s="4" t="s">
        <v>24</v>
      </c>
      <c r="C48" s="4" t="s">
        <v>28</v>
      </c>
      <c r="D48" s="3">
        <v>7.0</v>
      </c>
      <c r="E48" s="3">
        <v>7.0</v>
      </c>
      <c r="F48" s="5">
        <v>9.9426125605125E-6</v>
      </c>
      <c r="G48" s="5">
        <v>0.035462599741893</v>
      </c>
      <c r="H48" s="5">
        <v>3.86718979178953E-5</v>
      </c>
      <c r="I48" s="5">
        <v>8767628.28699021</v>
      </c>
      <c r="J48" s="5">
        <v>8447197.67831532</v>
      </c>
      <c r="K48" s="5">
        <v>8866987.14215646</v>
      </c>
      <c r="L48" s="5">
        <v>8817850.39547903</v>
      </c>
      <c r="M48" s="5">
        <v>8539689.19649394</v>
      </c>
      <c r="N48" s="5">
        <v>8932165.46046022</v>
      </c>
      <c r="O48" s="5">
        <v>173415.049416399</v>
      </c>
      <c r="P48" s="5">
        <v>268451.574647745</v>
      </c>
      <c r="Q48" s="5">
        <v>222537.575008479</v>
      </c>
      <c r="R48" s="3">
        <v>0.0</v>
      </c>
      <c r="S48" s="3">
        <v>-2.0</v>
      </c>
      <c r="T48" s="3">
        <v>2.0</v>
      </c>
      <c r="U48" s="6">
        <f t="shared" ref="U48:W48" si="55">RANK(R48,$R48:$T48)</f>
        <v>2</v>
      </c>
      <c r="V48" s="6">
        <f t="shared" si="55"/>
        <v>3</v>
      </c>
      <c r="W48" s="6">
        <f t="shared" si="55"/>
        <v>1</v>
      </c>
      <c r="Y48" s="6">
        <f t="shared" si="10"/>
        <v>1</v>
      </c>
      <c r="Z48" s="6">
        <f t="shared" si="11"/>
        <v>1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6">
        <f t="shared" si="6"/>
        <v>0</v>
      </c>
      <c r="AE48" s="6">
        <f t="shared" si="7"/>
        <v>1</v>
      </c>
      <c r="AF48" s="6">
        <f t="shared" si="8"/>
        <v>392476.264</v>
      </c>
    </row>
    <row r="49">
      <c r="A49" s="3">
        <v>2000.0</v>
      </c>
      <c r="B49" s="4" t="s">
        <v>24</v>
      </c>
      <c r="C49" s="4" t="s">
        <v>28</v>
      </c>
      <c r="D49" s="3">
        <v>7.0</v>
      </c>
      <c r="E49" s="3">
        <v>10.0</v>
      </c>
      <c r="F49" s="5">
        <v>2.34838907979971E-6</v>
      </c>
      <c r="G49" s="5">
        <v>0.017282160021251</v>
      </c>
      <c r="H49" s="5">
        <v>4.86311437176E-4</v>
      </c>
      <c r="I49" s="5">
        <v>8537978.83141044</v>
      </c>
      <c r="J49" s="5">
        <v>7995341.20876403</v>
      </c>
      <c r="K49" s="5">
        <v>8331357.14882046</v>
      </c>
      <c r="L49" s="5">
        <v>8536666.92944526</v>
      </c>
      <c r="M49" s="5">
        <v>8041636.817441</v>
      </c>
      <c r="N49" s="5">
        <v>8415192.35768556</v>
      </c>
      <c r="O49" s="5">
        <v>153769.551438004</v>
      </c>
      <c r="P49" s="5">
        <v>232970.851730981</v>
      </c>
      <c r="Q49" s="5">
        <v>385226.669674391</v>
      </c>
      <c r="R49" s="3">
        <v>2.0</v>
      </c>
      <c r="S49" s="3">
        <v>-2.0</v>
      </c>
      <c r="T49" s="3">
        <v>0.0</v>
      </c>
      <c r="U49" s="6">
        <f t="shared" ref="U49:W49" si="56">RANK(R49,$R49:$T49)</f>
        <v>1</v>
      </c>
      <c r="V49" s="6">
        <f t="shared" si="56"/>
        <v>3</v>
      </c>
      <c r="W49" s="6">
        <f t="shared" si="56"/>
        <v>2</v>
      </c>
      <c r="Y49" s="6">
        <f t="shared" si="10"/>
        <v>1</v>
      </c>
      <c r="Z49" s="6">
        <f t="shared" si="11"/>
        <v>0</v>
      </c>
      <c r="AA49" s="6">
        <f t="shared" si="3"/>
        <v>0</v>
      </c>
      <c r="AB49" s="6">
        <f t="shared" si="4"/>
        <v>0</v>
      </c>
      <c r="AC49" s="6">
        <f t="shared" si="5"/>
        <v>0</v>
      </c>
      <c r="AD49" s="6">
        <f t="shared" si="6"/>
        <v>1</v>
      </c>
      <c r="AE49" s="6">
        <f t="shared" si="7"/>
        <v>0</v>
      </c>
      <c r="AF49" s="6">
        <f t="shared" si="8"/>
        <v>373555.5402</v>
      </c>
    </row>
    <row r="50">
      <c r="A50" s="3">
        <v>2000.0</v>
      </c>
      <c r="B50" s="4" t="s">
        <v>29</v>
      </c>
      <c r="C50" s="4" t="s">
        <v>25</v>
      </c>
      <c r="D50" s="3">
        <v>3.0</v>
      </c>
      <c r="E50" s="3">
        <v>2.0</v>
      </c>
      <c r="F50" s="5">
        <v>9.05405746892159E-6</v>
      </c>
      <c r="G50" s="5">
        <v>1.0</v>
      </c>
      <c r="H50" s="5">
        <v>1.22572647203E-4</v>
      </c>
      <c r="I50" s="5">
        <v>74.562874556643</v>
      </c>
      <c r="J50" s="5">
        <v>73.888520311897</v>
      </c>
      <c r="K50" s="5">
        <v>74.345236198772</v>
      </c>
      <c r="L50" s="5">
        <v>74.7472921762782</v>
      </c>
      <c r="M50" s="5">
        <v>74.2657642011097</v>
      </c>
      <c r="N50" s="5">
        <v>74.8403614300635</v>
      </c>
      <c r="O50" s="5">
        <v>0.581396496179653</v>
      </c>
      <c r="P50" s="5">
        <v>0.961550530073631</v>
      </c>
      <c r="Q50" s="5">
        <v>1.3468224987829</v>
      </c>
      <c r="R50" s="3">
        <v>1.0</v>
      </c>
      <c r="S50" s="3">
        <v>-2.0</v>
      </c>
      <c r="T50" s="3">
        <v>1.0</v>
      </c>
      <c r="U50" s="6">
        <f t="shared" ref="U50:W50" si="57">RANK(R50,$R50:$T50)</f>
        <v>1</v>
      </c>
      <c r="V50" s="6">
        <f t="shared" si="57"/>
        <v>3</v>
      </c>
      <c r="W50" s="6">
        <f t="shared" si="57"/>
        <v>1</v>
      </c>
      <c r="Y50" s="6">
        <f t="shared" si="10"/>
        <v>1</v>
      </c>
      <c r="Z50" s="6">
        <f t="shared" si="11"/>
        <v>0</v>
      </c>
      <c r="AA50" s="6">
        <f t="shared" si="3"/>
        <v>0</v>
      </c>
      <c r="AB50" s="6">
        <f t="shared" si="4"/>
        <v>1</v>
      </c>
      <c r="AC50" s="6">
        <f t="shared" si="5"/>
        <v>0</v>
      </c>
      <c r="AD50" s="6">
        <f t="shared" si="6"/>
        <v>0</v>
      </c>
      <c r="AE50" s="6">
        <f t="shared" si="7"/>
        <v>0</v>
      </c>
      <c r="AF50" s="6">
        <f t="shared" si="8"/>
        <v>0.574597229</v>
      </c>
    </row>
    <row r="51">
      <c r="A51" s="3">
        <v>2000.0</v>
      </c>
      <c r="B51" s="4" t="s">
        <v>29</v>
      </c>
      <c r="C51" s="4" t="s">
        <v>25</v>
      </c>
      <c r="D51" s="3">
        <v>3.0</v>
      </c>
      <c r="E51" s="3">
        <v>5.0</v>
      </c>
      <c r="F51" s="5">
        <v>0.378387113594112</v>
      </c>
      <c r="G51" s="5">
        <v>0.002619512994725</v>
      </c>
      <c r="H51" s="5">
        <v>0.014302764845801</v>
      </c>
      <c r="I51" s="5">
        <v>72.5683314656574</v>
      </c>
      <c r="J51" s="5">
        <v>71.8831701189494</v>
      </c>
      <c r="K51" s="5">
        <v>69.8200014358798</v>
      </c>
      <c r="L51" s="5">
        <v>73.2687286822184</v>
      </c>
      <c r="M51" s="5">
        <v>71.8775477866325</v>
      </c>
      <c r="N51" s="5">
        <v>68.9986454654452</v>
      </c>
      <c r="O51" s="5">
        <v>2.18868017415914</v>
      </c>
      <c r="P51" s="5">
        <v>1.66517393724495</v>
      </c>
      <c r="Q51" s="5">
        <v>3.5701325331965</v>
      </c>
      <c r="R51" s="3">
        <v>1.0</v>
      </c>
      <c r="S51" s="3">
        <v>1.0</v>
      </c>
      <c r="T51" s="3">
        <v>-2.0</v>
      </c>
      <c r="U51" s="6">
        <f t="shared" ref="U51:W51" si="58">RANK(R51,$R51:$T51)</f>
        <v>1</v>
      </c>
      <c r="V51" s="6">
        <f t="shared" si="58"/>
        <v>1</v>
      </c>
      <c r="W51" s="6">
        <f t="shared" si="58"/>
        <v>3</v>
      </c>
      <c r="Y51" s="6">
        <f t="shared" si="10"/>
        <v>0</v>
      </c>
      <c r="Z51" s="6">
        <f t="shared" si="11"/>
        <v>0</v>
      </c>
      <c r="AA51" s="6">
        <f t="shared" si="3"/>
        <v>0</v>
      </c>
      <c r="AB51" s="6">
        <f t="shared" si="4"/>
        <v>0</v>
      </c>
      <c r="AC51" s="6">
        <f t="shared" si="5"/>
        <v>1</v>
      </c>
      <c r="AD51" s="6">
        <f t="shared" si="6"/>
        <v>1</v>
      </c>
      <c r="AE51" s="6">
        <f t="shared" si="7"/>
        <v>0</v>
      </c>
      <c r="AF51" s="6">
        <f t="shared" si="8"/>
        <v>2.878902321</v>
      </c>
    </row>
    <row r="52">
      <c r="A52" s="3">
        <v>2000.0</v>
      </c>
      <c r="B52" s="4" t="s">
        <v>29</v>
      </c>
      <c r="C52" s="4" t="s">
        <v>25</v>
      </c>
      <c r="D52" s="3">
        <v>3.0</v>
      </c>
      <c r="E52" s="3">
        <v>7.0</v>
      </c>
      <c r="F52" s="5">
        <v>1.17741650303E-4</v>
      </c>
      <c r="G52" s="5">
        <v>0.693784737868451</v>
      </c>
      <c r="H52" s="5">
        <v>0.367353852098326</v>
      </c>
      <c r="I52" s="5">
        <v>62.219437783832</v>
      </c>
      <c r="J52" s="5">
        <v>60.4507556956204</v>
      </c>
      <c r="K52" s="5">
        <v>61.7241795965873</v>
      </c>
      <c r="L52" s="5">
        <v>61.9022466720243</v>
      </c>
      <c r="M52" s="5">
        <v>60.202813481691</v>
      </c>
      <c r="N52" s="5">
        <v>61.3510351635047</v>
      </c>
      <c r="O52" s="5">
        <v>1.52411028652751</v>
      </c>
      <c r="P52" s="5">
        <v>2.0907315786337</v>
      </c>
      <c r="Q52" s="5">
        <v>4.98751071108395</v>
      </c>
      <c r="R52" s="3">
        <v>1.0</v>
      </c>
      <c r="S52" s="3">
        <v>-1.0</v>
      </c>
      <c r="T52" s="3">
        <v>0.0</v>
      </c>
      <c r="U52" s="6">
        <f t="shared" ref="U52:W52" si="59">RANK(R52,$R52:$T52)</f>
        <v>1</v>
      </c>
      <c r="V52" s="6">
        <f t="shared" si="59"/>
        <v>3</v>
      </c>
      <c r="W52" s="6">
        <f t="shared" si="59"/>
        <v>2</v>
      </c>
      <c r="Y52" s="6">
        <f t="shared" si="10"/>
        <v>1</v>
      </c>
      <c r="Z52" s="6">
        <f t="shared" si="11"/>
        <v>0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6">
        <f t="shared" si="6"/>
        <v>1</v>
      </c>
      <c r="AE52" s="6">
        <f t="shared" si="7"/>
        <v>0</v>
      </c>
      <c r="AF52" s="6">
        <f t="shared" si="8"/>
        <v>1.148221682</v>
      </c>
    </row>
    <row r="53">
      <c r="A53" s="3">
        <v>2000.0</v>
      </c>
      <c r="B53" s="4" t="s">
        <v>29</v>
      </c>
      <c r="C53" s="4" t="s">
        <v>25</v>
      </c>
      <c r="D53" s="3">
        <v>3.0</v>
      </c>
      <c r="E53" s="3">
        <v>10.0</v>
      </c>
      <c r="F53" s="5">
        <v>2.86038883026035E-6</v>
      </c>
      <c r="G53" s="5">
        <v>1.08329693288E-4</v>
      </c>
      <c r="H53" s="5">
        <v>0.480514297908541</v>
      </c>
      <c r="I53" s="5">
        <v>70.090605252095</v>
      </c>
      <c r="J53" s="5">
        <v>66.6094231902167</v>
      </c>
      <c r="K53" s="5">
        <v>65.6635075623953</v>
      </c>
      <c r="L53" s="5">
        <v>70.2307914981666</v>
      </c>
      <c r="M53" s="5">
        <v>66.2738345965487</v>
      </c>
      <c r="N53" s="5">
        <v>65.5198811338307</v>
      </c>
      <c r="O53" s="5">
        <v>2.04235783162543</v>
      </c>
      <c r="P53" s="5">
        <v>2.63890414313482</v>
      </c>
      <c r="Q53" s="5">
        <v>4.11656876674084</v>
      </c>
      <c r="R53" s="3">
        <v>2.0</v>
      </c>
      <c r="S53" s="3">
        <v>-1.0</v>
      </c>
      <c r="T53" s="3">
        <v>-1.0</v>
      </c>
      <c r="U53" s="6">
        <f t="shared" ref="U53:W53" si="60">RANK(R53,$R53:$T53)</f>
        <v>1</v>
      </c>
      <c r="V53" s="6">
        <f t="shared" si="60"/>
        <v>2</v>
      </c>
      <c r="W53" s="6">
        <f t="shared" si="60"/>
        <v>2</v>
      </c>
      <c r="Y53" s="6">
        <f t="shared" si="10"/>
        <v>0</v>
      </c>
      <c r="Z53" s="6">
        <f t="shared" si="11"/>
        <v>0</v>
      </c>
      <c r="AA53" s="6">
        <f t="shared" si="3"/>
        <v>1</v>
      </c>
      <c r="AB53" s="6">
        <f t="shared" si="4"/>
        <v>0</v>
      </c>
      <c r="AC53" s="6">
        <f t="shared" si="5"/>
        <v>0</v>
      </c>
      <c r="AD53" s="6">
        <f t="shared" si="6"/>
        <v>1</v>
      </c>
      <c r="AE53" s="6">
        <f t="shared" si="7"/>
        <v>0</v>
      </c>
      <c r="AF53" s="6">
        <f t="shared" si="8"/>
        <v>0.7539534627</v>
      </c>
    </row>
    <row r="54">
      <c r="A54" s="3">
        <v>2000.0</v>
      </c>
      <c r="B54" s="4" t="s">
        <v>29</v>
      </c>
      <c r="C54" s="4" t="s">
        <v>25</v>
      </c>
      <c r="D54" s="3">
        <v>5.0</v>
      </c>
      <c r="E54" s="3">
        <v>2.0</v>
      </c>
      <c r="F54" s="5">
        <v>2.34838907979971E-6</v>
      </c>
      <c r="G54" s="5">
        <v>0.010147746323552</v>
      </c>
      <c r="H54" s="5">
        <v>1.17419453989985E-6</v>
      </c>
      <c r="I54" s="5">
        <v>17094.139450768</v>
      </c>
      <c r="J54" s="5">
        <v>16929.6394661994</v>
      </c>
      <c r="K54" s="5">
        <v>17127.4369137842</v>
      </c>
      <c r="L54" s="5">
        <v>17091.1885733467</v>
      </c>
      <c r="M54" s="5">
        <v>16936.4283329425</v>
      </c>
      <c r="N54" s="5">
        <v>17124.9384513016</v>
      </c>
      <c r="O54" s="5">
        <v>26.7564687555215</v>
      </c>
      <c r="P54" s="5">
        <v>33.1614071008191</v>
      </c>
      <c r="Q54" s="5">
        <v>48.3236985004517</v>
      </c>
      <c r="R54" s="3">
        <v>0.0</v>
      </c>
      <c r="S54" s="3">
        <v>-2.0</v>
      </c>
      <c r="T54" s="3">
        <v>2.0</v>
      </c>
      <c r="U54" s="6">
        <f t="shared" ref="U54:W54" si="61">RANK(R54,$R54:$T54)</f>
        <v>2</v>
      </c>
      <c r="V54" s="6">
        <f t="shared" si="61"/>
        <v>3</v>
      </c>
      <c r="W54" s="6">
        <f t="shared" si="61"/>
        <v>1</v>
      </c>
      <c r="Y54" s="6">
        <f t="shared" si="10"/>
        <v>1</v>
      </c>
      <c r="Z54" s="6">
        <f t="shared" si="11"/>
        <v>1</v>
      </c>
      <c r="AA54" s="6">
        <f t="shared" si="3"/>
        <v>0</v>
      </c>
      <c r="AB54" s="6">
        <f t="shared" si="4"/>
        <v>0</v>
      </c>
      <c r="AC54" s="6">
        <f t="shared" si="5"/>
        <v>0</v>
      </c>
      <c r="AD54" s="6">
        <f t="shared" si="6"/>
        <v>0</v>
      </c>
      <c r="AE54" s="6">
        <f t="shared" si="7"/>
        <v>1</v>
      </c>
      <c r="AF54" s="6">
        <f t="shared" si="8"/>
        <v>188.5101184</v>
      </c>
    </row>
    <row r="55">
      <c r="A55" s="3">
        <v>2000.0</v>
      </c>
      <c r="B55" s="4" t="s">
        <v>29</v>
      </c>
      <c r="C55" s="4" t="s">
        <v>25</v>
      </c>
      <c r="D55" s="3">
        <v>5.0</v>
      </c>
      <c r="E55" s="3">
        <v>5.0</v>
      </c>
      <c r="F55" s="5">
        <v>1.89500835800089E-5</v>
      </c>
      <c r="G55" s="5">
        <v>0.224880308371344</v>
      </c>
      <c r="H55" s="5">
        <v>0.272463723498302</v>
      </c>
      <c r="I55" s="5">
        <v>14104.4801291982</v>
      </c>
      <c r="J55" s="5">
        <v>13749.89993868</v>
      </c>
      <c r="K55" s="5">
        <v>13897.4004196358</v>
      </c>
      <c r="L55" s="5">
        <v>14173.7072912622</v>
      </c>
      <c r="M55" s="5">
        <v>13852.5018869426</v>
      </c>
      <c r="N55" s="5">
        <v>13965.2934605691</v>
      </c>
      <c r="O55" s="5">
        <v>320.135652614019</v>
      </c>
      <c r="P55" s="5">
        <v>424.491310885334</v>
      </c>
      <c r="Q55" s="5">
        <v>853.026496553397</v>
      </c>
      <c r="R55" s="3">
        <v>1.0</v>
      </c>
      <c r="S55" s="3">
        <v>-1.0</v>
      </c>
      <c r="T55" s="3">
        <v>0.0</v>
      </c>
      <c r="U55" s="6">
        <f t="shared" ref="U55:W55" si="62">RANK(R55,$R55:$T55)</f>
        <v>1</v>
      </c>
      <c r="V55" s="6">
        <f t="shared" si="62"/>
        <v>3</v>
      </c>
      <c r="W55" s="6">
        <f t="shared" si="62"/>
        <v>2</v>
      </c>
      <c r="Y55" s="6">
        <f t="shared" si="10"/>
        <v>1</v>
      </c>
      <c r="Z55" s="6">
        <f t="shared" si="11"/>
        <v>0</v>
      </c>
      <c r="AA55" s="6">
        <f t="shared" si="3"/>
        <v>0</v>
      </c>
      <c r="AB55" s="6">
        <f t="shared" si="4"/>
        <v>0</v>
      </c>
      <c r="AC55" s="6">
        <f t="shared" si="5"/>
        <v>0</v>
      </c>
      <c r="AD55" s="6">
        <f t="shared" si="6"/>
        <v>1</v>
      </c>
      <c r="AE55" s="6">
        <f t="shared" si="7"/>
        <v>0</v>
      </c>
      <c r="AF55" s="6">
        <f t="shared" si="8"/>
        <v>112.7915736</v>
      </c>
    </row>
    <row r="56">
      <c r="A56" s="3">
        <v>2000.0</v>
      </c>
      <c r="B56" s="4" t="s">
        <v>29</v>
      </c>
      <c r="C56" s="4" t="s">
        <v>25</v>
      </c>
      <c r="D56" s="3">
        <v>5.0</v>
      </c>
      <c r="E56" s="3">
        <v>7.0</v>
      </c>
      <c r="F56" s="5">
        <v>0.083091728629014</v>
      </c>
      <c r="G56" s="5">
        <v>1.73011955189275E-5</v>
      </c>
      <c r="H56" s="5">
        <v>2.11238739030472E-6</v>
      </c>
      <c r="I56" s="5">
        <v>17091.6707254138</v>
      </c>
      <c r="J56" s="5">
        <v>17167.9584310687</v>
      </c>
      <c r="K56" s="5">
        <v>16298.5540275667</v>
      </c>
      <c r="L56" s="5">
        <v>17118.7890320454</v>
      </c>
      <c r="M56" s="5">
        <v>17164.8291935772</v>
      </c>
      <c r="N56" s="5">
        <v>16365.6537765968</v>
      </c>
      <c r="O56" s="5">
        <v>189.692865526803</v>
      </c>
      <c r="P56" s="5">
        <v>50.3936224983859</v>
      </c>
      <c r="Q56" s="5">
        <v>622.951352491014</v>
      </c>
      <c r="R56" s="3">
        <v>1.0</v>
      </c>
      <c r="S56" s="3">
        <v>1.0</v>
      </c>
      <c r="T56" s="3">
        <v>-2.0</v>
      </c>
      <c r="U56" s="6">
        <f t="shared" ref="U56:W56" si="63">RANK(R56,$R56:$T56)</f>
        <v>1</v>
      </c>
      <c r="V56" s="6">
        <f t="shared" si="63"/>
        <v>1</v>
      </c>
      <c r="W56" s="6">
        <f t="shared" si="63"/>
        <v>3</v>
      </c>
      <c r="Y56" s="6">
        <f t="shared" si="10"/>
        <v>0</v>
      </c>
      <c r="Z56" s="6">
        <f t="shared" si="11"/>
        <v>0</v>
      </c>
      <c r="AA56" s="6">
        <f t="shared" si="3"/>
        <v>0</v>
      </c>
      <c r="AB56" s="6">
        <f t="shared" si="4"/>
        <v>0</v>
      </c>
      <c r="AC56" s="6">
        <f t="shared" si="5"/>
        <v>1</v>
      </c>
      <c r="AD56" s="6">
        <f t="shared" si="6"/>
        <v>1</v>
      </c>
      <c r="AE56" s="6">
        <f t="shared" si="7"/>
        <v>0</v>
      </c>
      <c r="AF56" s="6">
        <f t="shared" si="8"/>
        <v>799.175417</v>
      </c>
    </row>
    <row r="57">
      <c r="A57" s="3">
        <v>2000.0</v>
      </c>
      <c r="B57" s="4" t="s">
        <v>29</v>
      </c>
      <c r="C57" s="4" t="s">
        <v>25</v>
      </c>
      <c r="D57" s="3">
        <v>5.0</v>
      </c>
      <c r="E57" s="3">
        <v>10.0</v>
      </c>
      <c r="F57" s="5">
        <v>1.0</v>
      </c>
      <c r="G57" s="5">
        <v>0.065355011545934</v>
      </c>
      <c r="H57" s="5">
        <v>0.012129378934286</v>
      </c>
      <c r="I57" s="5">
        <v>14200.7830456704</v>
      </c>
      <c r="J57" s="5">
        <v>14186.6420987525</v>
      </c>
      <c r="K57" s="5">
        <v>14096.9368282633</v>
      </c>
      <c r="L57" s="5">
        <v>14208.0544298705</v>
      </c>
      <c r="M57" s="5">
        <v>14148.1826994773</v>
      </c>
      <c r="N57" s="5">
        <v>13955.6222072825</v>
      </c>
      <c r="O57" s="5">
        <v>304.884638870167</v>
      </c>
      <c r="P57" s="5">
        <v>270.259150427833</v>
      </c>
      <c r="Q57" s="5">
        <v>493.720903684824</v>
      </c>
      <c r="R57" s="3">
        <v>0.0</v>
      </c>
      <c r="S57" s="3">
        <v>1.0</v>
      </c>
      <c r="T57" s="3">
        <v>-1.0</v>
      </c>
      <c r="U57" s="6">
        <f t="shared" ref="U57:W57" si="64">RANK(R57,$R57:$T57)</f>
        <v>2</v>
      </c>
      <c r="V57" s="6">
        <f t="shared" si="64"/>
        <v>1</v>
      </c>
      <c r="W57" s="6">
        <f t="shared" si="64"/>
        <v>3</v>
      </c>
      <c r="Y57" s="6">
        <f t="shared" si="10"/>
        <v>0</v>
      </c>
      <c r="Z57" s="6">
        <f t="shared" si="11"/>
        <v>0</v>
      </c>
      <c r="AA57" s="6">
        <f t="shared" si="3"/>
        <v>0</v>
      </c>
      <c r="AB57" s="6">
        <f t="shared" si="4"/>
        <v>0</v>
      </c>
      <c r="AC57" s="6">
        <f t="shared" si="5"/>
        <v>1</v>
      </c>
      <c r="AD57" s="6">
        <f t="shared" si="6"/>
        <v>1</v>
      </c>
      <c r="AE57" s="6">
        <f t="shared" si="7"/>
        <v>0</v>
      </c>
      <c r="AF57" s="6">
        <f t="shared" si="8"/>
        <v>192.5604922</v>
      </c>
    </row>
    <row r="58">
      <c r="A58" s="3">
        <v>2000.0</v>
      </c>
      <c r="B58" s="4" t="s">
        <v>29</v>
      </c>
      <c r="C58" s="4" t="s">
        <v>25</v>
      </c>
      <c r="D58" s="3">
        <v>7.0</v>
      </c>
      <c r="E58" s="3">
        <v>2.0</v>
      </c>
      <c r="F58" s="5">
        <v>2.59225712258038E-6</v>
      </c>
      <c r="G58" s="5">
        <v>9.03719812821E-4</v>
      </c>
      <c r="H58" s="5">
        <v>1.17419453989985E-6</v>
      </c>
      <c r="I58" s="5">
        <v>8877927.04982227</v>
      </c>
      <c r="J58" s="5">
        <v>8820655.80068479</v>
      </c>
      <c r="K58" s="5">
        <v>8900503.80909308</v>
      </c>
      <c r="L58" s="5">
        <v>8870397.33005003</v>
      </c>
      <c r="M58" s="5">
        <v>8825190.05621388</v>
      </c>
      <c r="N58" s="5">
        <v>8896677.9013741</v>
      </c>
      <c r="O58" s="5">
        <v>17976.0534734102</v>
      </c>
      <c r="P58" s="5">
        <v>16927.5543713561</v>
      </c>
      <c r="Q58" s="5">
        <v>25081.059746206</v>
      </c>
      <c r="R58" s="3">
        <v>0.0</v>
      </c>
      <c r="S58" s="3">
        <v>-2.0</v>
      </c>
      <c r="T58" s="3">
        <v>2.0</v>
      </c>
      <c r="U58" s="6">
        <f t="shared" ref="U58:W58" si="65">RANK(R58,$R58:$T58)</f>
        <v>2</v>
      </c>
      <c r="V58" s="6">
        <f t="shared" si="65"/>
        <v>3</v>
      </c>
      <c r="W58" s="6">
        <f t="shared" si="65"/>
        <v>1</v>
      </c>
      <c r="Y58" s="6">
        <f t="shared" si="10"/>
        <v>1</v>
      </c>
      <c r="Z58" s="6">
        <f t="shared" si="11"/>
        <v>1</v>
      </c>
      <c r="AA58" s="6">
        <f t="shared" si="3"/>
        <v>0</v>
      </c>
      <c r="AB58" s="6">
        <f t="shared" si="4"/>
        <v>0</v>
      </c>
      <c r="AC58" s="6">
        <f t="shared" si="5"/>
        <v>0</v>
      </c>
      <c r="AD58" s="6">
        <f t="shared" si="6"/>
        <v>0</v>
      </c>
      <c r="AE58" s="6">
        <f t="shared" si="7"/>
        <v>1</v>
      </c>
      <c r="AF58" s="6">
        <f t="shared" si="8"/>
        <v>71487.84516</v>
      </c>
    </row>
    <row r="59">
      <c r="A59" s="3">
        <v>2000.0</v>
      </c>
      <c r="B59" s="4" t="s">
        <v>29</v>
      </c>
      <c r="C59" s="4" t="s">
        <v>25</v>
      </c>
      <c r="D59" s="3">
        <v>7.0</v>
      </c>
      <c r="E59" s="3">
        <v>5.0</v>
      </c>
      <c r="F59" s="5">
        <v>1.63708283543E-4</v>
      </c>
      <c r="G59" s="5">
        <v>2.34838907979971E-6</v>
      </c>
      <c r="H59" s="5">
        <v>1.32735898124E-4</v>
      </c>
      <c r="I59" s="5">
        <v>8549994.12108471</v>
      </c>
      <c r="J59" s="5">
        <v>8347066.78682182</v>
      </c>
      <c r="K59" s="5">
        <v>7926667.58546943</v>
      </c>
      <c r="L59" s="5">
        <v>8576220.14019973</v>
      </c>
      <c r="M59" s="5">
        <v>8329640.62587334</v>
      </c>
      <c r="N59" s="5">
        <v>7943595.98497659</v>
      </c>
      <c r="O59" s="5">
        <v>226814.050967412</v>
      </c>
      <c r="P59" s="5">
        <v>238108.931545106</v>
      </c>
      <c r="Q59" s="5">
        <v>454889.957025362</v>
      </c>
      <c r="R59" s="3">
        <v>2.0</v>
      </c>
      <c r="S59" s="3">
        <v>0.0</v>
      </c>
      <c r="T59" s="3">
        <v>-2.0</v>
      </c>
      <c r="U59" s="6">
        <f t="shared" ref="U59:W59" si="66">RANK(R59,$R59:$T59)</f>
        <v>1</v>
      </c>
      <c r="V59" s="6">
        <f t="shared" si="66"/>
        <v>2</v>
      </c>
      <c r="W59" s="6">
        <f t="shared" si="66"/>
        <v>3</v>
      </c>
      <c r="Y59" s="6">
        <f t="shared" si="10"/>
        <v>0</v>
      </c>
      <c r="Z59" s="6">
        <f t="shared" si="11"/>
        <v>0</v>
      </c>
      <c r="AA59" s="6">
        <f t="shared" si="3"/>
        <v>0</v>
      </c>
      <c r="AB59" s="6">
        <f t="shared" si="4"/>
        <v>0</v>
      </c>
      <c r="AC59" s="6">
        <f t="shared" si="5"/>
        <v>1</v>
      </c>
      <c r="AD59" s="6">
        <f t="shared" si="6"/>
        <v>1</v>
      </c>
      <c r="AE59" s="6">
        <f t="shared" si="7"/>
        <v>0</v>
      </c>
      <c r="AF59" s="6">
        <f t="shared" si="8"/>
        <v>386044.6409</v>
      </c>
    </row>
    <row r="60">
      <c r="A60" s="3">
        <v>2000.0</v>
      </c>
      <c r="B60" s="4" t="s">
        <v>29</v>
      </c>
      <c r="C60" s="4" t="s">
        <v>25</v>
      </c>
      <c r="D60" s="3">
        <v>7.0</v>
      </c>
      <c r="E60" s="3">
        <v>7.0</v>
      </c>
      <c r="F60" s="5">
        <v>5.48977068878359E-5</v>
      </c>
      <c r="G60" s="5">
        <v>1.57899557264023E-5</v>
      </c>
      <c r="H60" s="5">
        <v>1.9660170178E-4</v>
      </c>
      <c r="I60" s="5">
        <v>8846058.13901832</v>
      </c>
      <c r="J60" s="5">
        <v>8784016.35201673</v>
      </c>
      <c r="K60" s="5">
        <v>8593080.98381876</v>
      </c>
      <c r="L60" s="5">
        <v>8843715.78507574</v>
      </c>
      <c r="M60" s="5">
        <v>8784217.61622526</v>
      </c>
      <c r="N60" s="5">
        <v>8658419.20572808</v>
      </c>
      <c r="O60" s="5">
        <v>41387.2212430581</v>
      </c>
      <c r="P60" s="5">
        <v>72191.9888502706</v>
      </c>
      <c r="Q60" s="5">
        <v>225405.761787466</v>
      </c>
      <c r="R60" s="3">
        <v>2.0</v>
      </c>
      <c r="S60" s="3">
        <v>0.0</v>
      </c>
      <c r="T60" s="3">
        <v>-2.0</v>
      </c>
      <c r="U60" s="6">
        <f t="shared" ref="U60:W60" si="67">RANK(R60,$R60:$T60)</f>
        <v>1</v>
      </c>
      <c r="V60" s="6">
        <f t="shared" si="67"/>
        <v>2</v>
      </c>
      <c r="W60" s="6">
        <f t="shared" si="67"/>
        <v>3</v>
      </c>
      <c r="Y60" s="6">
        <f t="shared" si="10"/>
        <v>0</v>
      </c>
      <c r="Z60" s="6">
        <f t="shared" si="11"/>
        <v>0</v>
      </c>
      <c r="AA60" s="6">
        <f t="shared" si="3"/>
        <v>0</v>
      </c>
      <c r="AB60" s="6">
        <f t="shared" si="4"/>
        <v>0</v>
      </c>
      <c r="AC60" s="6">
        <f t="shared" si="5"/>
        <v>1</v>
      </c>
      <c r="AD60" s="6">
        <f t="shared" si="6"/>
        <v>1</v>
      </c>
      <c r="AE60" s="6">
        <f t="shared" si="7"/>
        <v>0</v>
      </c>
      <c r="AF60" s="6">
        <f t="shared" si="8"/>
        <v>125798.4105</v>
      </c>
    </row>
    <row r="61">
      <c r="A61" s="3">
        <v>2000.0</v>
      </c>
      <c r="B61" s="4" t="s">
        <v>29</v>
      </c>
      <c r="C61" s="4" t="s">
        <v>25</v>
      </c>
      <c r="D61" s="3">
        <v>7.0</v>
      </c>
      <c r="E61" s="3">
        <v>10.0</v>
      </c>
      <c r="F61" s="5">
        <v>7.4997565733927E-6</v>
      </c>
      <c r="G61" s="5">
        <v>3.10980240825E-4</v>
      </c>
      <c r="H61" s="5">
        <v>1.48543983169219E-5</v>
      </c>
      <c r="I61" s="5">
        <v>6199727.58953425</v>
      </c>
      <c r="J61" s="5">
        <v>6064524.42817981</v>
      </c>
      <c r="K61" s="5">
        <v>7171547.56666559</v>
      </c>
      <c r="L61" s="5">
        <v>6195131.77530474</v>
      </c>
      <c r="M61" s="5">
        <v>6030797.20403736</v>
      </c>
      <c r="N61" s="5">
        <v>7034837.75012324</v>
      </c>
      <c r="O61" s="5">
        <v>94309.8413690023</v>
      </c>
      <c r="P61" s="5">
        <v>69673.0441612992</v>
      </c>
      <c r="Q61" s="5">
        <v>949927.370101692</v>
      </c>
      <c r="R61" s="3">
        <v>0.0</v>
      </c>
      <c r="S61" s="3">
        <v>-2.0</v>
      </c>
      <c r="T61" s="3">
        <v>2.0</v>
      </c>
      <c r="U61" s="6">
        <f t="shared" ref="U61:W61" si="68">RANK(R61,$R61:$T61)</f>
        <v>2</v>
      </c>
      <c r="V61" s="6">
        <f t="shared" si="68"/>
        <v>3</v>
      </c>
      <c r="W61" s="6">
        <f t="shared" si="68"/>
        <v>1</v>
      </c>
      <c r="Y61" s="6">
        <f t="shared" si="10"/>
        <v>1</v>
      </c>
      <c r="Z61" s="6">
        <f t="shared" si="11"/>
        <v>1</v>
      </c>
      <c r="AA61" s="6">
        <f t="shared" si="3"/>
        <v>0</v>
      </c>
      <c r="AB61" s="6">
        <f t="shared" si="4"/>
        <v>0</v>
      </c>
      <c r="AC61" s="6">
        <f t="shared" si="5"/>
        <v>0</v>
      </c>
      <c r="AD61" s="6">
        <f t="shared" si="6"/>
        <v>0</v>
      </c>
      <c r="AE61" s="6">
        <f t="shared" si="7"/>
        <v>1</v>
      </c>
      <c r="AF61" s="6">
        <f t="shared" si="8"/>
        <v>1004040.546</v>
      </c>
    </row>
    <row r="62">
      <c r="A62" s="3">
        <v>2000.0</v>
      </c>
      <c r="B62" s="4" t="s">
        <v>29</v>
      </c>
      <c r="C62" s="4" t="s">
        <v>26</v>
      </c>
      <c r="D62" s="3">
        <v>3.0</v>
      </c>
      <c r="E62" s="3">
        <v>2.0</v>
      </c>
      <c r="F62" s="5">
        <v>2.59225712258038E-6</v>
      </c>
      <c r="G62" s="5">
        <v>0.114639429346916</v>
      </c>
      <c r="H62" s="5">
        <v>2.81915245801092E-6</v>
      </c>
      <c r="I62" s="5">
        <v>75.6440798921984</v>
      </c>
      <c r="J62" s="5">
        <v>75.1647272283308</v>
      </c>
      <c r="K62" s="5">
        <v>75.5648771211502</v>
      </c>
      <c r="L62" s="5">
        <v>75.6730255497936</v>
      </c>
      <c r="M62" s="5">
        <v>75.1620610122112</v>
      </c>
      <c r="N62" s="5">
        <v>75.5935573161294</v>
      </c>
      <c r="O62" s="5">
        <v>0.114699512904237</v>
      </c>
      <c r="P62" s="5">
        <v>0.111492515715807</v>
      </c>
      <c r="Q62" s="5">
        <v>0.175471333235001</v>
      </c>
      <c r="R62" s="3">
        <v>1.0</v>
      </c>
      <c r="S62" s="3">
        <v>-2.0</v>
      </c>
      <c r="T62" s="3">
        <v>1.0</v>
      </c>
      <c r="U62" s="6">
        <f t="shared" ref="U62:W62" si="69">RANK(R62,$R62:$T62)</f>
        <v>1</v>
      </c>
      <c r="V62" s="6">
        <f t="shared" si="69"/>
        <v>3</v>
      </c>
      <c r="W62" s="6">
        <f t="shared" si="69"/>
        <v>1</v>
      </c>
      <c r="Y62" s="6">
        <f t="shared" si="10"/>
        <v>1</v>
      </c>
      <c r="Z62" s="6">
        <f t="shared" si="11"/>
        <v>0</v>
      </c>
      <c r="AA62" s="6">
        <f t="shared" si="3"/>
        <v>0</v>
      </c>
      <c r="AB62" s="6">
        <f t="shared" si="4"/>
        <v>1</v>
      </c>
      <c r="AC62" s="6">
        <f t="shared" si="5"/>
        <v>0</v>
      </c>
      <c r="AD62" s="6">
        <f t="shared" si="6"/>
        <v>0</v>
      </c>
      <c r="AE62" s="6">
        <f t="shared" si="7"/>
        <v>0</v>
      </c>
      <c r="AF62" s="6">
        <f t="shared" si="8"/>
        <v>0.4314963039</v>
      </c>
    </row>
    <row r="63">
      <c r="A63" s="3">
        <v>2000.0</v>
      </c>
      <c r="B63" s="4" t="s">
        <v>29</v>
      </c>
      <c r="C63" s="4" t="s">
        <v>26</v>
      </c>
      <c r="D63" s="3">
        <v>3.0</v>
      </c>
      <c r="E63" s="3">
        <v>5.0</v>
      </c>
      <c r="F63" s="5">
        <v>3.36397303222E-4</v>
      </c>
      <c r="G63" s="5">
        <v>9.72622874353E-4</v>
      </c>
      <c r="H63" s="5">
        <v>0.112440154185672</v>
      </c>
      <c r="I63" s="5">
        <v>65.403379910856</v>
      </c>
      <c r="J63" s="5">
        <v>67.3443409700809</v>
      </c>
      <c r="K63" s="5">
        <v>68.4630570225797</v>
      </c>
      <c r="L63" s="5">
        <v>65.2736223498255</v>
      </c>
      <c r="M63" s="5">
        <v>67.3600016758151</v>
      </c>
      <c r="N63" s="5">
        <v>68.6901754647929</v>
      </c>
      <c r="O63" s="5">
        <v>2.12278776227156</v>
      </c>
      <c r="P63" s="5">
        <v>2.39175219593979</v>
      </c>
      <c r="Q63" s="5">
        <v>4.01523157327338</v>
      </c>
      <c r="R63" s="3">
        <v>-2.0</v>
      </c>
      <c r="S63" s="3">
        <v>1.0</v>
      </c>
      <c r="T63" s="3">
        <v>1.0</v>
      </c>
      <c r="U63" s="6">
        <f t="shared" ref="U63:W63" si="70">RANK(R63,$R63:$T63)</f>
        <v>3</v>
      </c>
      <c r="V63" s="6">
        <f t="shared" si="70"/>
        <v>1</v>
      </c>
      <c r="W63" s="6">
        <f t="shared" si="70"/>
        <v>1</v>
      </c>
      <c r="Y63" s="6">
        <f t="shared" si="10"/>
        <v>0</v>
      </c>
      <c r="Z63" s="6">
        <f t="shared" si="11"/>
        <v>1</v>
      </c>
      <c r="AA63" s="6">
        <f t="shared" si="3"/>
        <v>1</v>
      </c>
      <c r="AB63" s="6">
        <f t="shared" si="4"/>
        <v>0</v>
      </c>
      <c r="AC63" s="6">
        <f t="shared" si="5"/>
        <v>0</v>
      </c>
      <c r="AD63" s="6">
        <f t="shared" si="6"/>
        <v>0</v>
      </c>
      <c r="AE63" s="6">
        <f t="shared" si="7"/>
        <v>0</v>
      </c>
      <c r="AF63" s="6">
        <f t="shared" si="8"/>
        <v>1.330173789</v>
      </c>
    </row>
    <row r="64">
      <c r="A64" s="3">
        <v>2000.0</v>
      </c>
      <c r="B64" s="4" t="s">
        <v>29</v>
      </c>
      <c r="C64" s="4" t="s">
        <v>26</v>
      </c>
      <c r="D64" s="3">
        <v>3.0</v>
      </c>
      <c r="E64" s="3">
        <v>7.0</v>
      </c>
      <c r="F64" s="5">
        <v>1.77606400741E-4</v>
      </c>
      <c r="G64" s="5">
        <v>2.71737933744563E-5</v>
      </c>
      <c r="H64" s="5">
        <v>0.388551070968636</v>
      </c>
      <c r="I64" s="5">
        <v>52.5159175653787</v>
      </c>
      <c r="J64" s="5">
        <v>68.8005119629774</v>
      </c>
      <c r="K64" s="5">
        <v>68.555065051149</v>
      </c>
      <c r="L64" s="5">
        <v>49.6258502681729</v>
      </c>
      <c r="M64" s="5">
        <v>70.375459591907</v>
      </c>
      <c r="N64" s="5">
        <v>68.7329278353727</v>
      </c>
      <c r="O64" s="5">
        <v>11.2884956747058</v>
      </c>
      <c r="P64" s="5">
        <v>6.26203238614544</v>
      </c>
      <c r="Q64" s="5">
        <v>3.68258297917365</v>
      </c>
      <c r="R64" s="3">
        <v>-2.0</v>
      </c>
      <c r="S64" s="3">
        <v>1.0</v>
      </c>
      <c r="T64" s="3">
        <v>1.0</v>
      </c>
      <c r="U64" s="6">
        <f t="shared" ref="U64:W64" si="71">RANK(R64,$R64:$T64)</f>
        <v>3</v>
      </c>
      <c r="V64" s="6">
        <f t="shared" si="71"/>
        <v>1</v>
      </c>
      <c r="W64" s="6">
        <f t="shared" si="71"/>
        <v>1</v>
      </c>
      <c r="Y64" s="6">
        <f t="shared" si="10"/>
        <v>0</v>
      </c>
      <c r="Z64" s="6">
        <f t="shared" si="11"/>
        <v>1</v>
      </c>
      <c r="AA64" s="6">
        <f t="shared" si="3"/>
        <v>1</v>
      </c>
      <c r="AB64" s="6">
        <f t="shared" si="4"/>
        <v>0</v>
      </c>
      <c r="AC64" s="6">
        <f t="shared" si="5"/>
        <v>0</v>
      </c>
      <c r="AD64" s="6">
        <f t="shared" si="6"/>
        <v>0</v>
      </c>
      <c r="AE64" s="6">
        <f t="shared" si="7"/>
        <v>0</v>
      </c>
      <c r="AF64" s="6">
        <f t="shared" si="8"/>
        <v>1.642531757</v>
      </c>
    </row>
    <row r="65">
      <c r="A65" s="3">
        <v>2000.0</v>
      </c>
      <c r="B65" s="4" t="s">
        <v>29</v>
      </c>
      <c r="C65" s="4" t="s">
        <v>26</v>
      </c>
      <c r="D65" s="3">
        <v>3.0</v>
      </c>
      <c r="E65" s="3">
        <v>10.0</v>
      </c>
      <c r="F65" s="5">
        <v>0.021696408005272</v>
      </c>
      <c r="G65" s="5">
        <v>2.34838907979971E-6</v>
      </c>
      <c r="H65" s="5">
        <v>1.17419453989985E-6</v>
      </c>
      <c r="I65" s="5">
        <v>74.2484807803843</v>
      </c>
      <c r="J65" s="5">
        <v>74.5785429888875</v>
      </c>
      <c r="K65" s="5">
        <v>67.7528368267391</v>
      </c>
      <c r="L65" s="5">
        <v>74.2197231769397</v>
      </c>
      <c r="M65" s="5">
        <v>74.8901727247285</v>
      </c>
      <c r="N65" s="5">
        <v>68.7645382874399</v>
      </c>
      <c r="O65" s="5">
        <v>0.715302705035647</v>
      </c>
      <c r="P65" s="5">
        <v>0.867590233431907</v>
      </c>
      <c r="Q65" s="5">
        <v>3.29993197161668</v>
      </c>
      <c r="R65" s="3">
        <v>0.0</v>
      </c>
      <c r="S65" s="3">
        <v>2.0</v>
      </c>
      <c r="T65" s="3">
        <v>-2.0</v>
      </c>
      <c r="U65" s="6">
        <f t="shared" ref="U65:W65" si="72">RANK(R65,$R65:$T65)</f>
        <v>2</v>
      </c>
      <c r="V65" s="6">
        <f t="shared" si="72"/>
        <v>1</v>
      </c>
      <c r="W65" s="6">
        <f t="shared" si="72"/>
        <v>3</v>
      </c>
      <c r="Y65" s="6">
        <f t="shared" si="10"/>
        <v>0</v>
      </c>
      <c r="Z65" s="6">
        <f t="shared" si="11"/>
        <v>0</v>
      </c>
      <c r="AA65" s="6">
        <f t="shared" si="3"/>
        <v>0</v>
      </c>
      <c r="AB65" s="6">
        <f t="shared" si="4"/>
        <v>0</v>
      </c>
      <c r="AC65" s="6">
        <f t="shared" si="5"/>
        <v>1</v>
      </c>
      <c r="AD65" s="6">
        <f t="shared" si="6"/>
        <v>1</v>
      </c>
      <c r="AE65" s="6">
        <f t="shared" si="7"/>
        <v>0</v>
      </c>
      <c r="AF65" s="6">
        <f t="shared" si="8"/>
        <v>6.125634437</v>
      </c>
    </row>
    <row r="66">
      <c r="A66" s="3">
        <v>2000.0</v>
      </c>
      <c r="B66" s="4" t="s">
        <v>29</v>
      </c>
      <c r="C66" s="4" t="s">
        <v>26</v>
      </c>
      <c r="D66" s="3">
        <v>5.0</v>
      </c>
      <c r="E66" s="3">
        <v>2.0</v>
      </c>
      <c r="F66" s="5">
        <v>2.59225712258038E-6</v>
      </c>
      <c r="G66" s="5">
        <v>0.062226706202247</v>
      </c>
      <c r="H66" s="5">
        <v>1.17419453989985E-6</v>
      </c>
      <c r="I66" s="5">
        <v>17163.0873261912</v>
      </c>
      <c r="J66" s="5">
        <v>16035.8980309766</v>
      </c>
      <c r="K66" s="5">
        <v>17250.990952716</v>
      </c>
      <c r="L66" s="5">
        <v>17245.0105685331</v>
      </c>
      <c r="M66" s="5">
        <v>16553.6767230996</v>
      </c>
      <c r="N66" s="5">
        <v>17245.4500762197</v>
      </c>
      <c r="O66" s="5">
        <v>224.150322079886</v>
      </c>
      <c r="P66" s="5">
        <v>1279.67799872467</v>
      </c>
      <c r="Q66" s="5">
        <v>39.5783224275148</v>
      </c>
      <c r="R66" s="3">
        <v>1.0</v>
      </c>
      <c r="S66" s="3">
        <v>-2.0</v>
      </c>
      <c r="T66" s="3">
        <v>1.0</v>
      </c>
      <c r="U66" s="6">
        <f t="shared" ref="U66:W66" si="73">RANK(R66,$R66:$T66)</f>
        <v>1</v>
      </c>
      <c r="V66" s="6">
        <f t="shared" si="73"/>
        <v>3</v>
      </c>
      <c r="W66" s="6">
        <f t="shared" si="73"/>
        <v>1</v>
      </c>
      <c r="Y66" s="6">
        <f t="shared" si="10"/>
        <v>1</v>
      </c>
      <c r="Z66" s="6">
        <f t="shared" si="11"/>
        <v>0</v>
      </c>
      <c r="AA66" s="6">
        <f t="shared" si="3"/>
        <v>0</v>
      </c>
      <c r="AB66" s="6">
        <f t="shared" si="4"/>
        <v>1</v>
      </c>
      <c r="AC66" s="6">
        <f t="shared" si="5"/>
        <v>0</v>
      </c>
      <c r="AD66" s="6">
        <f t="shared" si="6"/>
        <v>0</v>
      </c>
      <c r="AE66" s="6">
        <f t="shared" si="7"/>
        <v>0</v>
      </c>
      <c r="AF66" s="6">
        <f t="shared" si="8"/>
        <v>691.7733531</v>
      </c>
    </row>
    <row r="67">
      <c r="A67" s="3">
        <v>2000.0</v>
      </c>
      <c r="B67" s="4" t="s">
        <v>29</v>
      </c>
      <c r="C67" s="4" t="s">
        <v>26</v>
      </c>
      <c r="D67" s="3">
        <v>5.0</v>
      </c>
      <c r="E67" s="3">
        <v>5.0</v>
      </c>
      <c r="F67" s="5">
        <v>0.027085775916512</v>
      </c>
      <c r="G67" s="5">
        <v>0.043719531357809</v>
      </c>
      <c r="H67" s="5">
        <v>4.20934816486048E-5</v>
      </c>
      <c r="I67" s="5">
        <v>16965.7789498811</v>
      </c>
      <c r="J67" s="5">
        <v>17258.8714309149</v>
      </c>
      <c r="K67" s="5">
        <v>16572.9832655113</v>
      </c>
      <c r="L67" s="5">
        <v>17101.4256480746</v>
      </c>
      <c r="M67" s="5">
        <v>17323.2503013377</v>
      </c>
      <c r="N67" s="5">
        <v>16706.4918238978</v>
      </c>
      <c r="O67" s="5">
        <v>470.636619922829</v>
      </c>
      <c r="P67" s="5">
        <v>177.963244028322</v>
      </c>
      <c r="Q67" s="5">
        <v>779.08003019533</v>
      </c>
      <c r="R67" s="3">
        <v>0.0</v>
      </c>
      <c r="S67" s="3">
        <v>2.0</v>
      </c>
      <c r="T67" s="3">
        <v>-2.0</v>
      </c>
      <c r="U67" s="6">
        <f t="shared" ref="U67:W67" si="74">RANK(R67,$R67:$T67)</f>
        <v>2</v>
      </c>
      <c r="V67" s="6">
        <f t="shared" si="74"/>
        <v>1</v>
      </c>
      <c r="W67" s="6">
        <f t="shared" si="74"/>
        <v>3</v>
      </c>
      <c r="Y67" s="6">
        <f t="shared" si="10"/>
        <v>0</v>
      </c>
      <c r="Z67" s="6">
        <f t="shared" si="11"/>
        <v>0</v>
      </c>
      <c r="AA67" s="6">
        <f t="shared" si="3"/>
        <v>0</v>
      </c>
      <c r="AB67" s="6">
        <f t="shared" si="4"/>
        <v>0</v>
      </c>
      <c r="AC67" s="6">
        <f t="shared" si="5"/>
        <v>1</v>
      </c>
      <c r="AD67" s="6">
        <f t="shared" si="6"/>
        <v>1</v>
      </c>
      <c r="AE67" s="6">
        <f t="shared" si="7"/>
        <v>0</v>
      </c>
      <c r="AF67" s="6">
        <f t="shared" si="8"/>
        <v>616.7584774</v>
      </c>
    </row>
    <row r="68">
      <c r="A68" s="3">
        <v>2000.0</v>
      </c>
      <c r="B68" s="4" t="s">
        <v>29</v>
      </c>
      <c r="C68" s="4" t="s">
        <v>26</v>
      </c>
      <c r="D68" s="3">
        <v>5.0</v>
      </c>
      <c r="E68" s="3">
        <v>7.0</v>
      </c>
      <c r="F68" s="5">
        <v>3.10980240825E-4</v>
      </c>
      <c r="G68" s="5">
        <v>0.294036549084381</v>
      </c>
      <c r="H68" s="5">
        <v>0.026800615817388</v>
      </c>
      <c r="I68" s="5">
        <v>15531.6818195009</v>
      </c>
      <c r="J68" s="5">
        <v>16466.8473479366</v>
      </c>
      <c r="K68" s="5">
        <v>15993.0406706747</v>
      </c>
      <c r="L68" s="5">
        <v>15506.4200765025</v>
      </c>
      <c r="M68" s="5">
        <v>16641.9248442231</v>
      </c>
      <c r="N68" s="5">
        <v>15985.4452508669</v>
      </c>
      <c r="O68" s="5">
        <v>1025.80011912461</v>
      </c>
      <c r="P68" s="5">
        <v>464.112782235077</v>
      </c>
      <c r="Q68" s="5">
        <v>824.492797782855</v>
      </c>
      <c r="R68" s="3">
        <v>-1.0</v>
      </c>
      <c r="S68" s="3">
        <v>2.0</v>
      </c>
      <c r="T68" s="3">
        <v>-1.0</v>
      </c>
      <c r="U68" s="6">
        <f t="shared" ref="U68:W68" si="75">RANK(R68,$R68:$T68)</f>
        <v>2</v>
      </c>
      <c r="V68" s="6">
        <f t="shared" si="75"/>
        <v>1</v>
      </c>
      <c r="W68" s="6">
        <f t="shared" si="75"/>
        <v>2</v>
      </c>
      <c r="Y68" s="6">
        <f t="shared" si="10"/>
        <v>0</v>
      </c>
      <c r="Z68" s="6">
        <f t="shared" si="11"/>
        <v>0</v>
      </c>
      <c r="AA68" s="6">
        <f t="shared" si="3"/>
        <v>0</v>
      </c>
      <c r="AB68" s="6">
        <f t="shared" si="4"/>
        <v>1</v>
      </c>
      <c r="AC68" s="6">
        <f t="shared" si="5"/>
        <v>1</v>
      </c>
      <c r="AD68" s="6">
        <f t="shared" si="6"/>
        <v>0</v>
      </c>
      <c r="AE68" s="6">
        <f t="shared" si="7"/>
        <v>0</v>
      </c>
      <c r="AF68" s="6">
        <f t="shared" si="8"/>
        <v>656.4795934</v>
      </c>
    </row>
    <row r="69">
      <c r="A69" s="3">
        <v>2000.0</v>
      </c>
      <c r="B69" s="4" t="s">
        <v>29</v>
      </c>
      <c r="C69" s="4" t="s">
        <v>26</v>
      </c>
      <c r="D69" s="3">
        <v>5.0</v>
      </c>
      <c r="E69" s="3">
        <v>10.0</v>
      </c>
      <c r="F69" s="5">
        <v>7.79364163204E-4</v>
      </c>
      <c r="G69" s="5">
        <v>0.224880308371344</v>
      </c>
      <c r="H69" s="5">
        <v>0.013542887958256</v>
      </c>
      <c r="I69" s="5">
        <v>13791.9321138072</v>
      </c>
      <c r="J69" s="5">
        <v>11710.0721556704</v>
      </c>
      <c r="K69" s="5">
        <v>12948.4255501111</v>
      </c>
      <c r="L69" s="5">
        <v>12595.1771092528</v>
      </c>
      <c r="M69" s="5">
        <v>10632.272642354</v>
      </c>
      <c r="N69" s="5">
        <v>13016.9352819264</v>
      </c>
      <c r="O69" s="5">
        <v>2082.95502207036</v>
      </c>
      <c r="P69" s="5">
        <v>2104.22355758332</v>
      </c>
      <c r="Q69" s="5">
        <v>1196.15419356438</v>
      </c>
      <c r="R69" s="3">
        <v>1.0</v>
      </c>
      <c r="S69" s="3">
        <v>-2.0</v>
      </c>
      <c r="T69" s="3">
        <v>1.0</v>
      </c>
      <c r="U69" s="6">
        <f t="shared" ref="U69:W69" si="76">RANK(R69,$R69:$T69)</f>
        <v>1</v>
      </c>
      <c r="V69" s="6">
        <f t="shared" si="76"/>
        <v>3</v>
      </c>
      <c r="W69" s="6">
        <f t="shared" si="76"/>
        <v>1</v>
      </c>
      <c r="Y69" s="6">
        <f t="shared" si="10"/>
        <v>1</v>
      </c>
      <c r="Z69" s="6">
        <f t="shared" si="11"/>
        <v>0</v>
      </c>
      <c r="AA69" s="6">
        <f t="shared" si="3"/>
        <v>0</v>
      </c>
      <c r="AB69" s="6">
        <f t="shared" si="4"/>
        <v>1</v>
      </c>
      <c r="AC69" s="6">
        <f t="shared" si="5"/>
        <v>0</v>
      </c>
      <c r="AD69" s="6">
        <f t="shared" si="6"/>
        <v>0</v>
      </c>
      <c r="AE69" s="6">
        <f t="shared" si="7"/>
        <v>0</v>
      </c>
      <c r="AF69" s="6">
        <f t="shared" si="8"/>
        <v>2384.66264</v>
      </c>
    </row>
    <row r="70">
      <c r="A70" s="3">
        <v>2000.0</v>
      </c>
      <c r="B70" s="4" t="s">
        <v>29</v>
      </c>
      <c r="C70" s="4" t="s">
        <v>26</v>
      </c>
      <c r="D70" s="3">
        <v>7.0</v>
      </c>
      <c r="E70" s="3">
        <v>2.0</v>
      </c>
      <c r="F70" s="5">
        <v>1.09143362698121E-5</v>
      </c>
      <c r="G70" s="5">
        <v>0.961028595817081</v>
      </c>
      <c r="H70" s="5">
        <v>1.29612856129019E-6</v>
      </c>
      <c r="I70" s="5">
        <v>9011059.21545573</v>
      </c>
      <c r="J70" s="5">
        <v>8211019.4234703</v>
      </c>
      <c r="K70" s="5">
        <v>9015067.92100393</v>
      </c>
      <c r="L70" s="5">
        <v>9004088.78790759</v>
      </c>
      <c r="M70" s="5">
        <v>8754637.20209944</v>
      </c>
      <c r="N70" s="5">
        <v>9019869.25509045</v>
      </c>
      <c r="O70" s="5">
        <v>41820.8671882166</v>
      </c>
      <c r="P70" s="5">
        <v>867442.526053722</v>
      </c>
      <c r="Q70" s="5">
        <v>56610.762725824</v>
      </c>
      <c r="R70" s="3">
        <v>1.0</v>
      </c>
      <c r="S70" s="3">
        <v>-2.0</v>
      </c>
      <c r="T70" s="3">
        <v>1.0</v>
      </c>
      <c r="U70" s="6">
        <f t="shared" ref="U70:W70" si="77">RANK(R70,$R70:$T70)</f>
        <v>1</v>
      </c>
      <c r="V70" s="6">
        <f t="shared" si="77"/>
        <v>3</v>
      </c>
      <c r="W70" s="6">
        <f t="shared" si="77"/>
        <v>1</v>
      </c>
      <c r="Y70" s="6">
        <f t="shared" si="10"/>
        <v>1</v>
      </c>
      <c r="Z70" s="6">
        <f t="shared" si="11"/>
        <v>0</v>
      </c>
      <c r="AA70" s="6">
        <f t="shared" si="3"/>
        <v>0</v>
      </c>
      <c r="AB70" s="6">
        <f t="shared" si="4"/>
        <v>1</v>
      </c>
      <c r="AC70" s="6">
        <f t="shared" si="5"/>
        <v>0</v>
      </c>
      <c r="AD70" s="6">
        <f t="shared" si="6"/>
        <v>0</v>
      </c>
      <c r="AE70" s="6">
        <f t="shared" si="7"/>
        <v>0</v>
      </c>
      <c r="AF70" s="6">
        <f t="shared" si="8"/>
        <v>265232.053</v>
      </c>
    </row>
    <row r="71">
      <c r="A71" s="3">
        <v>2000.0</v>
      </c>
      <c r="B71" s="4" t="s">
        <v>29</v>
      </c>
      <c r="C71" s="4" t="s">
        <v>26</v>
      </c>
      <c r="D71" s="3">
        <v>7.0</v>
      </c>
      <c r="E71" s="3">
        <v>5.0</v>
      </c>
      <c r="F71" s="5">
        <v>1.0</v>
      </c>
      <c r="G71" s="5">
        <v>6.22471103216E-4</v>
      </c>
      <c r="H71" s="5">
        <v>0.17632362239029</v>
      </c>
      <c r="I71" s="5">
        <v>8162790.15131352</v>
      </c>
      <c r="J71" s="5">
        <v>8117664.64307041</v>
      </c>
      <c r="K71" s="5">
        <v>8739330.86291447</v>
      </c>
      <c r="L71" s="5">
        <v>8075766.01123014</v>
      </c>
      <c r="M71" s="5">
        <v>8768657.95801578</v>
      </c>
      <c r="N71" s="5">
        <v>8842456.26223935</v>
      </c>
      <c r="O71" s="5">
        <v>613689.013455216</v>
      </c>
      <c r="P71" s="5">
        <v>1172162.17201136</v>
      </c>
      <c r="Q71" s="5">
        <v>422362.190362806</v>
      </c>
      <c r="R71" s="3">
        <v>-1.0</v>
      </c>
      <c r="S71" s="3">
        <v>0.0</v>
      </c>
      <c r="T71" s="3">
        <v>1.0</v>
      </c>
      <c r="U71" s="6">
        <f t="shared" ref="U71:W71" si="78">RANK(R71,$R71:$T71)</f>
        <v>3</v>
      </c>
      <c r="V71" s="6">
        <f t="shared" si="78"/>
        <v>2</v>
      </c>
      <c r="W71" s="6">
        <f t="shared" si="78"/>
        <v>1</v>
      </c>
      <c r="Y71" s="6">
        <f t="shared" si="10"/>
        <v>1</v>
      </c>
      <c r="Z71" s="6">
        <f t="shared" si="11"/>
        <v>1</v>
      </c>
      <c r="AA71" s="6">
        <f t="shared" si="3"/>
        <v>0</v>
      </c>
      <c r="AB71" s="6">
        <f t="shared" si="4"/>
        <v>0</v>
      </c>
      <c r="AC71" s="6">
        <f t="shared" si="5"/>
        <v>0</v>
      </c>
      <c r="AD71" s="6">
        <f t="shared" si="6"/>
        <v>0</v>
      </c>
      <c r="AE71" s="6">
        <f t="shared" si="7"/>
        <v>1</v>
      </c>
      <c r="AF71" s="6">
        <f t="shared" si="8"/>
        <v>73798.30422</v>
      </c>
    </row>
    <row r="72">
      <c r="A72" s="3">
        <v>2000.0</v>
      </c>
      <c r="B72" s="4" t="s">
        <v>29</v>
      </c>
      <c r="C72" s="4" t="s">
        <v>26</v>
      </c>
      <c r="D72" s="3">
        <v>7.0</v>
      </c>
      <c r="E72" s="3">
        <v>7.0</v>
      </c>
      <c r="F72" s="5">
        <v>3.15508512883693E-6</v>
      </c>
      <c r="G72" s="5">
        <v>3.24683301203259E-5</v>
      </c>
      <c r="H72" s="5">
        <v>1.17419453989985E-6</v>
      </c>
      <c r="I72" s="5">
        <v>7925943.22422755</v>
      </c>
      <c r="J72" s="5">
        <v>6456021.7084646</v>
      </c>
      <c r="K72" s="5">
        <v>8581990.3491434</v>
      </c>
      <c r="L72" s="5">
        <v>7810167.51054605</v>
      </c>
      <c r="M72" s="5">
        <v>6419139.25189912</v>
      </c>
      <c r="N72" s="5">
        <v>8819429.41926251</v>
      </c>
      <c r="O72" s="5">
        <v>536375.205031688</v>
      </c>
      <c r="P72" s="5">
        <v>262034.224542276</v>
      </c>
      <c r="Q72" s="5">
        <v>529706.851027771</v>
      </c>
      <c r="R72" s="3">
        <v>0.0</v>
      </c>
      <c r="S72" s="3">
        <v>-2.0</v>
      </c>
      <c r="T72" s="3">
        <v>2.0</v>
      </c>
      <c r="U72" s="6">
        <f t="shared" ref="U72:W72" si="79">RANK(R72,$R72:$T72)</f>
        <v>2</v>
      </c>
      <c r="V72" s="6">
        <f t="shared" si="79"/>
        <v>3</v>
      </c>
      <c r="W72" s="6">
        <f t="shared" si="79"/>
        <v>1</v>
      </c>
      <c r="Y72" s="6">
        <f t="shared" si="10"/>
        <v>1</v>
      </c>
      <c r="Z72" s="6">
        <f t="shared" si="11"/>
        <v>1</v>
      </c>
      <c r="AA72" s="6">
        <f t="shared" si="3"/>
        <v>0</v>
      </c>
      <c r="AB72" s="6">
        <f t="shared" si="4"/>
        <v>0</v>
      </c>
      <c r="AC72" s="6">
        <f t="shared" si="5"/>
        <v>0</v>
      </c>
      <c r="AD72" s="6">
        <f t="shared" si="6"/>
        <v>0</v>
      </c>
      <c r="AE72" s="6">
        <f t="shared" si="7"/>
        <v>1</v>
      </c>
      <c r="AF72" s="6">
        <f t="shared" si="8"/>
        <v>2400290.167</v>
      </c>
    </row>
    <row r="73">
      <c r="A73" s="3">
        <v>2000.0</v>
      </c>
      <c r="B73" s="4" t="s">
        <v>29</v>
      </c>
      <c r="C73" s="4" t="s">
        <v>26</v>
      </c>
      <c r="D73" s="3">
        <v>7.0</v>
      </c>
      <c r="E73" s="3">
        <v>10.0</v>
      </c>
      <c r="F73" s="5">
        <v>2.59225712258038E-6</v>
      </c>
      <c r="G73" s="5">
        <v>0.52798602733843</v>
      </c>
      <c r="H73" s="5">
        <v>1.29612856129019E-6</v>
      </c>
      <c r="I73" s="5">
        <v>6886215.25516501</v>
      </c>
      <c r="J73" s="5">
        <v>5597583.45031459</v>
      </c>
      <c r="K73" s="5">
        <v>6736443.3711546</v>
      </c>
      <c r="L73" s="5">
        <v>6787262.53003749</v>
      </c>
      <c r="M73" s="5">
        <v>5513231.6781827</v>
      </c>
      <c r="N73" s="5">
        <v>6945691.50359242</v>
      </c>
      <c r="O73" s="5">
        <v>570826.468009682</v>
      </c>
      <c r="P73" s="5">
        <v>461550.140121712</v>
      </c>
      <c r="Q73" s="5">
        <v>670097.042001547</v>
      </c>
      <c r="R73" s="3">
        <v>1.0</v>
      </c>
      <c r="S73" s="3">
        <v>-2.0</v>
      </c>
      <c r="T73" s="3">
        <v>1.0</v>
      </c>
      <c r="U73" s="6">
        <f t="shared" ref="U73:W73" si="80">RANK(R73,$R73:$T73)</f>
        <v>1</v>
      </c>
      <c r="V73" s="6">
        <f t="shared" si="80"/>
        <v>3</v>
      </c>
      <c r="W73" s="6">
        <f t="shared" si="80"/>
        <v>1</v>
      </c>
      <c r="Y73" s="6">
        <f t="shared" si="10"/>
        <v>1</v>
      </c>
      <c r="Z73" s="6">
        <f t="shared" si="11"/>
        <v>0</v>
      </c>
      <c r="AA73" s="6">
        <f t="shared" si="3"/>
        <v>0</v>
      </c>
      <c r="AB73" s="6">
        <f t="shared" si="4"/>
        <v>1</v>
      </c>
      <c r="AC73" s="6">
        <f t="shared" si="5"/>
        <v>0</v>
      </c>
      <c r="AD73" s="6">
        <f t="shared" si="6"/>
        <v>0</v>
      </c>
      <c r="AE73" s="6">
        <f t="shared" si="7"/>
        <v>0</v>
      </c>
      <c r="AF73" s="6">
        <f t="shared" si="8"/>
        <v>1432459.825</v>
      </c>
    </row>
    <row r="74">
      <c r="A74" s="3">
        <v>2000.0</v>
      </c>
      <c r="B74" s="4" t="s">
        <v>29</v>
      </c>
      <c r="C74" s="4" t="s">
        <v>27</v>
      </c>
      <c r="D74" s="3">
        <v>3.0</v>
      </c>
      <c r="E74" s="3">
        <v>2.0</v>
      </c>
      <c r="F74" s="5">
        <v>2.34838907979971E-6</v>
      </c>
      <c r="G74" s="5">
        <v>1.0</v>
      </c>
      <c r="H74" s="5">
        <v>1.73942674747906E-6</v>
      </c>
      <c r="I74" s="5">
        <v>75.5846179692224</v>
      </c>
      <c r="J74" s="5">
        <v>75.1803151530514</v>
      </c>
      <c r="K74" s="5">
        <v>75.5895419256837</v>
      </c>
      <c r="L74" s="5">
        <v>75.5936684013975</v>
      </c>
      <c r="M74" s="5">
        <v>75.2054140035446</v>
      </c>
      <c r="N74" s="5">
        <v>75.5946617038924</v>
      </c>
      <c r="O74" s="5">
        <v>0.103313775282875</v>
      </c>
      <c r="P74" s="5">
        <v>0.122925756355139</v>
      </c>
      <c r="Q74" s="5">
        <v>0.187946796858634</v>
      </c>
      <c r="R74" s="3">
        <v>1.0</v>
      </c>
      <c r="S74" s="3">
        <v>-2.0</v>
      </c>
      <c r="T74" s="3">
        <v>1.0</v>
      </c>
      <c r="U74" s="6">
        <f t="shared" ref="U74:W74" si="81">RANK(R74,$R74:$T74)</f>
        <v>1</v>
      </c>
      <c r="V74" s="6">
        <f t="shared" si="81"/>
        <v>3</v>
      </c>
      <c r="W74" s="6">
        <f t="shared" si="81"/>
        <v>1</v>
      </c>
      <c r="Y74" s="6">
        <f t="shared" si="10"/>
        <v>1</v>
      </c>
      <c r="Z74" s="6">
        <f t="shared" si="11"/>
        <v>0</v>
      </c>
      <c r="AA74" s="6">
        <f t="shared" si="3"/>
        <v>0</v>
      </c>
      <c r="AB74" s="6">
        <f t="shared" si="4"/>
        <v>1</v>
      </c>
      <c r="AC74" s="6">
        <f t="shared" si="5"/>
        <v>0</v>
      </c>
      <c r="AD74" s="6">
        <f t="shared" si="6"/>
        <v>0</v>
      </c>
      <c r="AE74" s="6">
        <f t="shared" si="7"/>
        <v>0</v>
      </c>
      <c r="AF74" s="6">
        <f t="shared" si="8"/>
        <v>0.3892477003</v>
      </c>
    </row>
    <row r="75">
      <c r="A75" s="3">
        <v>2000.0</v>
      </c>
      <c r="B75" s="4" t="s">
        <v>29</v>
      </c>
      <c r="C75" s="4" t="s">
        <v>27</v>
      </c>
      <c r="D75" s="3">
        <v>3.0</v>
      </c>
      <c r="E75" s="3">
        <v>5.0</v>
      </c>
      <c r="F75" s="5">
        <v>0.01937751216603</v>
      </c>
      <c r="G75" s="5">
        <v>0.391764877699454</v>
      </c>
      <c r="H75" s="5">
        <v>0.007258914275111</v>
      </c>
      <c r="I75" s="5">
        <v>71.4919023834039</v>
      </c>
      <c r="J75" s="5">
        <v>75.1585545863117</v>
      </c>
      <c r="K75" s="5">
        <v>74.8316072575422</v>
      </c>
      <c r="L75" s="5">
        <v>75.6158592082761</v>
      </c>
      <c r="M75" s="5">
        <v>76.009277880559</v>
      </c>
      <c r="N75" s="5">
        <v>75.5147407371836</v>
      </c>
      <c r="O75" s="5">
        <v>7.3773537750226</v>
      </c>
      <c r="P75" s="5">
        <v>2.71065056915202</v>
      </c>
      <c r="Q75" s="5">
        <v>1.50976604467392</v>
      </c>
      <c r="R75" s="3">
        <v>-1.0</v>
      </c>
      <c r="S75" s="3">
        <v>2.0</v>
      </c>
      <c r="T75" s="3">
        <v>-1.0</v>
      </c>
      <c r="U75" s="6">
        <f t="shared" ref="U75:W75" si="82">RANK(R75,$R75:$T75)</f>
        <v>2</v>
      </c>
      <c r="V75" s="6">
        <f t="shared" si="82"/>
        <v>1</v>
      </c>
      <c r="W75" s="6">
        <f t="shared" si="82"/>
        <v>2</v>
      </c>
      <c r="Y75" s="6">
        <f t="shared" si="10"/>
        <v>0</v>
      </c>
      <c r="Z75" s="6">
        <f t="shared" si="11"/>
        <v>0</v>
      </c>
      <c r="AA75" s="6">
        <f t="shared" si="3"/>
        <v>0</v>
      </c>
      <c r="AB75" s="6">
        <f t="shared" si="4"/>
        <v>1</v>
      </c>
      <c r="AC75" s="6">
        <f t="shared" si="5"/>
        <v>1</v>
      </c>
      <c r="AD75" s="6">
        <f t="shared" si="6"/>
        <v>0</v>
      </c>
      <c r="AE75" s="6">
        <f t="shared" si="7"/>
        <v>0</v>
      </c>
      <c r="AF75" s="6">
        <f t="shared" si="8"/>
        <v>0.4945371434</v>
      </c>
    </row>
    <row r="76">
      <c r="A76" s="3">
        <v>2000.0</v>
      </c>
      <c r="B76" s="4" t="s">
        <v>29</v>
      </c>
      <c r="C76" s="4" t="s">
        <v>27</v>
      </c>
      <c r="D76" s="3">
        <v>3.0</v>
      </c>
      <c r="E76" s="3">
        <v>7.0</v>
      </c>
      <c r="F76" s="5">
        <v>0.52798602733843</v>
      </c>
      <c r="G76" s="5">
        <v>1.31374103908385E-5</v>
      </c>
      <c r="H76" s="5">
        <v>2.11444176966803E-5</v>
      </c>
      <c r="I76" s="5">
        <v>74.460940047033</v>
      </c>
      <c r="J76" s="5">
        <v>74.6816471840239</v>
      </c>
      <c r="K76" s="5">
        <v>70.0970224338817</v>
      </c>
      <c r="L76" s="5">
        <v>74.7550142894003</v>
      </c>
      <c r="M76" s="5">
        <v>75.0832187709873</v>
      </c>
      <c r="N76" s="5">
        <v>71.2504212609616</v>
      </c>
      <c r="O76" s="5">
        <v>1.08917486911146</v>
      </c>
      <c r="P76" s="5">
        <v>1.40285771316391</v>
      </c>
      <c r="Q76" s="5">
        <v>4.75806484859314</v>
      </c>
      <c r="R76" s="3">
        <v>1.0</v>
      </c>
      <c r="S76" s="3">
        <v>1.0</v>
      </c>
      <c r="T76" s="3">
        <v>-2.0</v>
      </c>
      <c r="U76" s="6">
        <f t="shared" ref="U76:W76" si="83">RANK(R76,$R76:$T76)</f>
        <v>1</v>
      </c>
      <c r="V76" s="6">
        <f t="shared" si="83"/>
        <v>1</v>
      </c>
      <c r="W76" s="6">
        <f t="shared" si="83"/>
        <v>3</v>
      </c>
      <c r="Y76" s="6">
        <f t="shared" si="10"/>
        <v>0</v>
      </c>
      <c r="Z76" s="6">
        <f t="shared" si="11"/>
        <v>0</v>
      </c>
      <c r="AA76" s="6">
        <f t="shared" si="3"/>
        <v>0</v>
      </c>
      <c r="AB76" s="6">
        <f t="shared" si="4"/>
        <v>0</v>
      </c>
      <c r="AC76" s="6">
        <f t="shared" si="5"/>
        <v>1</v>
      </c>
      <c r="AD76" s="6">
        <f t="shared" si="6"/>
        <v>1</v>
      </c>
      <c r="AE76" s="6">
        <f t="shared" si="7"/>
        <v>0</v>
      </c>
      <c r="AF76" s="6">
        <f t="shared" si="8"/>
        <v>3.83279751</v>
      </c>
    </row>
    <row r="77">
      <c r="A77" s="3">
        <v>2000.0</v>
      </c>
      <c r="B77" s="4" t="s">
        <v>29</v>
      </c>
      <c r="C77" s="4" t="s">
        <v>27</v>
      </c>
      <c r="D77" s="3">
        <v>3.0</v>
      </c>
      <c r="E77" s="3">
        <v>10.0</v>
      </c>
      <c r="F77" s="5">
        <v>0.048442349207933</v>
      </c>
      <c r="G77" s="5">
        <v>0.00844359514779</v>
      </c>
      <c r="H77" s="5">
        <v>3.26045883928567E-5</v>
      </c>
      <c r="I77" s="5">
        <v>59.8143408442027</v>
      </c>
      <c r="J77" s="5">
        <v>56.1348105671105</v>
      </c>
      <c r="K77" s="5">
        <v>64.1434433441506</v>
      </c>
      <c r="L77" s="5">
        <v>57.103600005775</v>
      </c>
      <c r="M77" s="5">
        <v>56.452929091335</v>
      </c>
      <c r="N77" s="5">
        <v>62.6550393960662</v>
      </c>
      <c r="O77" s="5">
        <v>4.14263683815888</v>
      </c>
      <c r="P77" s="5">
        <v>6.35320521638607</v>
      </c>
      <c r="Q77" s="5">
        <v>5.1043220617834</v>
      </c>
      <c r="R77" s="3">
        <v>0.0</v>
      </c>
      <c r="S77" s="3">
        <v>-2.0</v>
      </c>
      <c r="T77" s="3">
        <v>2.0</v>
      </c>
      <c r="U77" s="6">
        <f t="shared" ref="U77:W77" si="84">RANK(R77,$R77:$T77)</f>
        <v>2</v>
      </c>
      <c r="V77" s="6">
        <f t="shared" si="84"/>
        <v>3</v>
      </c>
      <c r="W77" s="6">
        <f t="shared" si="84"/>
        <v>1</v>
      </c>
      <c r="Y77" s="6">
        <f t="shared" si="10"/>
        <v>1</v>
      </c>
      <c r="Z77" s="6">
        <f t="shared" si="11"/>
        <v>1</v>
      </c>
      <c r="AA77" s="6">
        <f t="shared" si="3"/>
        <v>0</v>
      </c>
      <c r="AB77" s="6">
        <f t="shared" si="4"/>
        <v>0</v>
      </c>
      <c r="AC77" s="6">
        <f t="shared" si="5"/>
        <v>0</v>
      </c>
      <c r="AD77" s="6">
        <f t="shared" si="6"/>
        <v>0</v>
      </c>
      <c r="AE77" s="6">
        <f t="shared" si="7"/>
        <v>1</v>
      </c>
      <c r="AF77" s="6">
        <f t="shared" si="8"/>
        <v>6.202110305</v>
      </c>
    </row>
    <row r="78">
      <c r="A78" s="3">
        <v>2000.0</v>
      </c>
      <c r="B78" s="4" t="s">
        <v>29</v>
      </c>
      <c r="C78" s="4" t="s">
        <v>27</v>
      </c>
      <c r="D78" s="3">
        <v>5.0</v>
      </c>
      <c r="E78" s="3">
        <v>2.0</v>
      </c>
      <c r="F78" s="5">
        <v>9.05405746892159E-6</v>
      </c>
      <c r="G78" s="5">
        <v>2.65471796247E-4</v>
      </c>
      <c r="H78" s="5">
        <v>1.29612856129019E-6</v>
      </c>
      <c r="I78" s="5">
        <v>17209.9819391408</v>
      </c>
      <c r="J78" s="5">
        <v>17113.6764284742</v>
      </c>
      <c r="K78" s="5">
        <v>17267.718727385</v>
      </c>
      <c r="L78" s="5">
        <v>17217.4368049869</v>
      </c>
      <c r="M78" s="5">
        <v>17112.2799018408</v>
      </c>
      <c r="N78" s="5">
        <v>17264.1210014199</v>
      </c>
      <c r="O78" s="5">
        <v>44.7597389707158</v>
      </c>
      <c r="P78" s="5">
        <v>56.2713742396377</v>
      </c>
      <c r="Q78" s="5">
        <v>52.2147044292226</v>
      </c>
      <c r="R78" s="3">
        <v>0.0</v>
      </c>
      <c r="S78" s="3">
        <v>-2.0</v>
      </c>
      <c r="T78" s="3">
        <v>2.0</v>
      </c>
      <c r="U78" s="6">
        <f t="shared" ref="U78:W78" si="85">RANK(R78,$R78:$T78)</f>
        <v>2</v>
      </c>
      <c r="V78" s="6">
        <f t="shared" si="85"/>
        <v>3</v>
      </c>
      <c r="W78" s="6">
        <f t="shared" si="85"/>
        <v>1</v>
      </c>
      <c r="Y78" s="6">
        <f t="shared" si="10"/>
        <v>1</v>
      </c>
      <c r="Z78" s="6">
        <f t="shared" si="11"/>
        <v>1</v>
      </c>
      <c r="AA78" s="6">
        <f t="shared" si="3"/>
        <v>0</v>
      </c>
      <c r="AB78" s="6">
        <f t="shared" si="4"/>
        <v>0</v>
      </c>
      <c r="AC78" s="6">
        <f t="shared" si="5"/>
        <v>0</v>
      </c>
      <c r="AD78" s="6">
        <f t="shared" si="6"/>
        <v>0</v>
      </c>
      <c r="AE78" s="6">
        <f t="shared" si="7"/>
        <v>1</v>
      </c>
      <c r="AF78" s="6">
        <f t="shared" si="8"/>
        <v>151.8410996</v>
      </c>
    </row>
    <row r="79">
      <c r="A79" s="3">
        <v>2000.0</v>
      </c>
      <c r="B79" s="4" t="s">
        <v>29</v>
      </c>
      <c r="C79" s="4" t="s">
        <v>27</v>
      </c>
      <c r="D79" s="3">
        <v>5.0</v>
      </c>
      <c r="E79" s="3">
        <v>5.0</v>
      </c>
      <c r="F79" s="5">
        <v>0.083091728629014</v>
      </c>
      <c r="G79" s="5">
        <v>4.65313878004146E-6</v>
      </c>
      <c r="H79" s="5">
        <v>0.103840519454576</v>
      </c>
      <c r="I79" s="5">
        <v>14502.3921277139</v>
      </c>
      <c r="J79" s="5">
        <v>15751.1707697269</v>
      </c>
      <c r="K79" s="5">
        <v>17167.3350186613</v>
      </c>
      <c r="L79" s="5">
        <v>14074.8157906136</v>
      </c>
      <c r="M79" s="5">
        <v>17527.6260777132</v>
      </c>
      <c r="N79" s="5">
        <v>17436.0070761388</v>
      </c>
      <c r="O79" s="5">
        <v>1482.94285887177</v>
      </c>
      <c r="P79" s="5">
        <v>2371.32344515973</v>
      </c>
      <c r="Q79" s="5">
        <v>546.131467751585</v>
      </c>
      <c r="R79" s="3">
        <v>-1.0</v>
      </c>
      <c r="S79" s="3">
        <v>0.0</v>
      </c>
      <c r="T79" s="3">
        <v>1.0</v>
      </c>
      <c r="U79" s="6">
        <f t="shared" ref="U79:W79" si="86">RANK(R79,$R79:$T79)</f>
        <v>3</v>
      </c>
      <c r="V79" s="6">
        <f t="shared" si="86"/>
        <v>2</v>
      </c>
      <c r="W79" s="6">
        <f t="shared" si="86"/>
        <v>1</v>
      </c>
      <c r="Y79" s="6">
        <f t="shared" si="10"/>
        <v>1</v>
      </c>
      <c r="Z79" s="6">
        <f t="shared" si="11"/>
        <v>1</v>
      </c>
      <c r="AA79" s="6">
        <f t="shared" si="3"/>
        <v>0</v>
      </c>
      <c r="AB79" s="6">
        <f t="shared" si="4"/>
        <v>0</v>
      </c>
      <c r="AC79" s="6">
        <f t="shared" si="5"/>
        <v>0</v>
      </c>
      <c r="AD79" s="6">
        <f t="shared" si="6"/>
        <v>0</v>
      </c>
      <c r="AE79" s="6">
        <f t="shared" si="7"/>
        <v>1</v>
      </c>
      <c r="AF79" s="6">
        <f t="shared" si="8"/>
        <v>91.61900157</v>
      </c>
    </row>
    <row r="80">
      <c r="A80" s="3">
        <v>2000.0</v>
      </c>
      <c r="B80" s="4" t="s">
        <v>29</v>
      </c>
      <c r="C80" s="4" t="s">
        <v>27</v>
      </c>
      <c r="D80" s="3">
        <v>5.0</v>
      </c>
      <c r="E80" s="3">
        <v>7.0</v>
      </c>
      <c r="F80" s="5">
        <v>0.012902435546273</v>
      </c>
      <c r="G80" s="5">
        <v>2.48459454702378E-5</v>
      </c>
      <c r="H80" s="5">
        <v>2.11238739030472E-6</v>
      </c>
      <c r="I80" s="5">
        <v>17071.8997219027</v>
      </c>
      <c r="J80" s="5">
        <v>17261.7477089165</v>
      </c>
      <c r="K80" s="5">
        <v>16124.1110101195</v>
      </c>
      <c r="L80" s="5">
        <v>17178.1587106662</v>
      </c>
      <c r="M80" s="5">
        <v>17291.5887190297</v>
      </c>
      <c r="N80" s="5">
        <v>16051.7868629362</v>
      </c>
      <c r="O80" s="5">
        <v>371.987502289526</v>
      </c>
      <c r="P80" s="5">
        <v>75.0645537211752</v>
      </c>
      <c r="Q80" s="5">
        <v>645.380824302725</v>
      </c>
      <c r="R80" s="3">
        <v>0.0</v>
      </c>
      <c r="S80" s="3">
        <v>2.0</v>
      </c>
      <c r="T80" s="3">
        <v>-2.0</v>
      </c>
      <c r="U80" s="6">
        <f t="shared" ref="U80:W80" si="87">RANK(R80,$R80:$T80)</f>
        <v>2</v>
      </c>
      <c r="V80" s="6">
        <f t="shared" si="87"/>
        <v>1</v>
      </c>
      <c r="W80" s="6">
        <f t="shared" si="87"/>
        <v>3</v>
      </c>
      <c r="Y80" s="6">
        <f t="shared" si="10"/>
        <v>0</v>
      </c>
      <c r="Z80" s="6">
        <f t="shared" si="11"/>
        <v>0</v>
      </c>
      <c r="AA80" s="6">
        <f t="shared" si="3"/>
        <v>0</v>
      </c>
      <c r="AB80" s="6">
        <f t="shared" si="4"/>
        <v>0</v>
      </c>
      <c r="AC80" s="6">
        <f t="shared" si="5"/>
        <v>1</v>
      </c>
      <c r="AD80" s="6">
        <f t="shared" si="6"/>
        <v>1</v>
      </c>
      <c r="AE80" s="6">
        <f t="shared" si="7"/>
        <v>0</v>
      </c>
      <c r="AF80" s="6">
        <f t="shared" si="8"/>
        <v>1239.801856</v>
      </c>
    </row>
    <row r="81">
      <c r="A81" s="3">
        <v>2000.0</v>
      </c>
      <c r="B81" s="4" t="s">
        <v>29</v>
      </c>
      <c r="C81" s="4" t="s">
        <v>27</v>
      </c>
      <c r="D81" s="3">
        <v>5.0</v>
      </c>
      <c r="E81" s="3">
        <v>10.0</v>
      </c>
      <c r="F81" s="5">
        <v>5.98427036320612E-5</v>
      </c>
      <c r="G81" s="5">
        <v>0.579916297607314</v>
      </c>
      <c r="H81" s="5">
        <v>1.8187959506E-4</v>
      </c>
      <c r="I81" s="5">
        <v>14052.5669286049</v>
      </c>
      <c r="J81" s="5">
        <v>13173.9214862739</v>
      </c>
      <c r="K81" s="5">
        <v>14330.7578214531</v>
      </c>
      <c r="L81" s="5">
        <v>14081.0752508166</v>
      </c>
      <c r="M81" s="5">
        <v>13159.7496550105</v>
      </c>
      <c r="N81" s="5">
        <v>14480.9871387568</v>
      </c>
      <c r="O81" s="5">
        <v>575.563932071976</v>
      </c>
      <c r="P81" s="5">
        <v>639.151068444595</v>
      </c>
      <c r="Q81" s="5">
        <v>1149.59612489578</v>
      </c>
      <c r="R81" s="3">
        <v>1.0</v>
      </c>
      <c r="S81" s="3">
        <v>-2.0</v>
      </c>
      <c r="T81" s="3">
        <v>1.0</v>
      </c>
      <c r="U81" s="6">
        <f t="shared" ref="U81:W81" si="88">RANK(R81,$R81:$T81)</f>
        <v>1</v>
      </c>
      <c r="V81" s="6">
        <f t="shared" si="88"/>
        <v>3</v>
      </c>
      <c r="W81" s="6">
        <f t="shared" si="88"/>
        <v>1</v>
      </c>
      <c r="Y81" s="6">
        <f t="shared" si="10"/>
        <v>1</v>
      </c>
      <c r="Z81" s="6">
        <f t="shared" si="11"/>
        <v>0</v>
      </c>
      <c r="AA81" s="6">
        <f t="shared" si="3"/>
        <v>0</v>
      </c>
      <c r="AB81" s="6">
        <f t="shared" si="4"/>
        <v>1</v>
      </c>
      <c r="AC81" s="6">
        <f t="shared" si="5"/>
        <v>0</v>
      </c>
      <c r="AD81" s="6">
        <f t="shared" si="6"/>
        <v>0</v>
      </c>
      <c r="AE81" s="6">
        <f t="shared" si="7"/>
        <v>0</v>
      </c>
      <c r="AF81" s="6">
        <f t="shared" si="8"/>
        <v>1321.237484</v>
      </c>
    </row>
    <row r="82">
      <c r="A82" s="3">
        <v>2000.0</v>
      </c>
      <c r="B82" s="4" t="s">
        <v>29</v>
      </c>
      <c r="C82" s="4" t="s">
        <v>27</v>
      </c>
      <c r="D82" s="3">
        <v>7.0</v>
      </c>
      <c r="E82" s="3">
        <v>2.0</v>
      </c>
      <c r="F82" s="5">
        <v>3.54711275853782E-5</v>
      </c>
      <c r="G82" s="5">
        <v>0.142813451729859</v>
      </c>
      <c r="H82" s="5">
        <v>1.13146268965E-4</v>
      </c>
      <c r="I82" s="5">
        <v>8998443.96117562</v>
      </c>
      <c r="J82" s="5">
        <v>8945845.11205241</v>
      </c>
      <c r="K82" s="5">
        <v>9013124.15940485</v>
      </c>
      <c r="L82" s="5">
        <v>8998940.2503002</v>
      </c>
      <c r="M82" s="5">
        <v>8937664.99855144</v>
      </c>
      <c r="N82" s="5">
        <v>9019524.01067318</v>
      </c>
      <c r="O82" s="5">
        <v>27164.6833289462</v>
      </c>
      <c r="P82" s="5">
        <v>43275.2102400739</v>
      </c>
      <c r="Q82" s="5">
        <v>50277.1442643003</v>
      </c>
      <c r="R82" s="3">
        <v>1.0</v>
      </c>
      <c r="S82" s="3">
        <v>-2.0</v>
      </c>
      <c r="T82" s="3">
        <v>1.0</v>
      </c>
      <c r="U82" s="6">
        <f t="shared" ref="U82:W82" si="89">RANK(R82,$R82:$T82)</f>
        <v>1</v>
      </c>
      <c r="V82" s="6">
        <f t="shared" si="89"/>
        <v>3</v>
      </c>
      <c r="W82" s="6">
        <f t="shared" si="89"/>
        <v>1</v>
      </c>
      <c r="Y82" s="6">
        <f t="shared" si="10"/>
        <v>1</v>
      </c>
      <c r="Z82" s="6">
        <f t="shared" si="11"/>
        <v>0</v>
      </c>
      <c r="AA82" s="6">
        <f t="shared" si="3"/>
        <v>0</v>
      </c>
      <c r="AB82" s="6">
        <f t="shared" si="4"/>
        <v>1</v>
      </c>
      <c r="AC82" s="6">
        <f t="shared" si="5"/>
        <v>0</v>
      </c>
      <c r="AD82" s="6">
        <f t="shared" si="6"/>
        <v>0</v>
      </c>
      <c r="AE82" s="6">
        <f t="shared" si="7"/>
        <v>0</v>
      </c>
      <c r="AF82" s="6">
        <f t="shared" si="8"/>
        <v>81859.01212</v>
      </c>
    </row>
    <row r="83">
      <c r="A83" s="3">
        <v>2000.0</v>
      </c>
      <c r="B83" s="4" t="s">
        <v>29</v>
      </c>
      <c r="C83" s="4" t="s">
        <v>27</v>
      </c>
      <c r="D83" s="3">
        <v>7.0</v>
      </c>
      <c r="E83" s="3">
        <v>5.0</v>
      </c>
      <c r="F83" s="5">
        <v>0.162285920258072</v>
      </c>
      <c r="G83" s="5">
        <v>1.17741650303E-4</v>
      </c>
      <c r="H83" s="5">
        <v>0.388551070968636</v>
      </c>
      <c r="I83" s="5">
        <v>7956602.08826749</v>
      </c>
      <c r="J83" s="5">
        <v>8426567.28884955</v>
      </c>
      <c r="K83" s="5">
        <v>9025801.7486184</v>
      </c>
      <c r="L83" s="5">
        <v>7614379.0958664</v>
      </c>
      <c r="M83" s="5">
        <v>9236348.2363616</v>
      </c>
      <c r="N83" s="5">
        <v>9192321.84124122</v>
      </c>
      <c r="O83" s="5">
        <v>856056.674735305</v>
      </c>
      <c r="P83" s="5">
        <v>1183891.70200006</v>
      </c>
      <c r="Q83" s="5">
        <v>371980.789383153</v>
      </c>
      <c r="R83" s="3">
        <v>-1.0</v>
      </c>
      <c r="S83" s="3">
        <v>0.0</v>
      </c>
      <c r="T83" s="3">
        <v>1.0</v>
      </c>
      <c r="U83" s="6">
        <f t="shared" ref="U83:W83" si="90">RANK(R83,$R83:$T83)</f>
        <v>3</v>
      </c>
      <c r="V83" s="6">
        <f t="shared" si="90"/>
        <v>2</v>
      </c>
      <c r="W83" s="6">
        <f t="shared" si="90"/>
        <v>1</v>
      </c>
      <c r="Y83" s="6">
        <f t="shared" si="10"/>
        <v>1</v>
      </c>
      <c r="Z83" s="6">
        <f t="shared" si="11"/>
        <v>1</v>
      </c>
      <c r="AA83" s="6">
        <f t="shared" si="3"/>
        <v>0</v>
      </c>
      <c r="AB83" s="6">
        <f t="shared" si="4"/>
        <v>0</v>
      </c>
      <c r="AC83" s="6">
        <f t="shared" si="5"/>
        <v>0</v>
      </c>
      <c r="AD83" s="6">
        <f t="shared" si="6"/>
        <v>0</v>
      </c>
      <c r="AE83" s="6">
        <f t="shared" si="7"/>
        <v>1</v>
      </c>
      <c r="AF83" s="6">
        <f t="shared" si="8"/>
        <v>44026.39512</v>
      </c>
    </row>
    <row r="84">
      <c r="A84" s="3">
        <v>2000.0</v>
      </c>
      <c r="B84" s="4" t="s">
        <v>29</v>
      </c>
      <c r="C84" s="4" t="s">
        <v>27</v>
      </c>
      <c r="D84" s="3">
        <v>7.0</v>
      </c>
      <c r="E84" s="3">
        <v>7.0</v>
      </c>
      <c r="F84" s="5">
        <v>5.77116520276E-4</v>
      </c>
      <c r="G84" s="5">
        <v>9.16019951559138E-5</v>
      </c>
      <c r="H84" s="5">
        <v>2.11238739030472E-6</v>
      </c>
      <c r="I84" s="5">
        <v>7238737.50710784</v>
      </c>
      <c r="J84" s="5">
        <v>6735480.01292899</v>
      </c>
      <c r="K84" s="5">
        <v>7876637.44246272</v>
      </c>
      <c r="L84" s="5">
        <v>7155430.68657653</v>
      </c>
      <c r="M84" s="5">
        <v>6773344.75496245</v>
      </c>
      <c r="N84" s="5">
        <v>7917200.87554856</v>
      </c>
      <c r="O84" s="5">
        <v>380859.781531788</v>
      </c>
      <c r="P84" s="5">
        <v>631113.245077632</v>
      </c>
      <c r="Q84" s="5">
        <v>414838.988293794</v>
      </c>
      <c r="R84" s="3">
        <v>0.0</v>
      </c>
      <c r="S84" s="3">
        <v>-2.0</v>
      </c>
      <c r="T84" s="3">
        <v>2.0</v>
      </c>
      <c r="U84" s="6">
        <f t="shared" ref="U84:W84" si="91">RANK(R84,$R84:$T84)</f>
        <v>2</v>
      </c>
      <c r="V84" s="6">
        <f t="shared" si="91"/>
        <v>3</v>
      </c>
      <c r="W84" s="6">
        <f t="shared" si="91"/>
        <v>1</v>
      </c>
      <c r="Y84" s="6">
        <f t="shared" si="10"/>
        <v>1</v>
      </c>
      <c r="Z84" s="6">
        <f t="shared" si="11"/>
        <v>1</v>
      </c>
      <c r="AA84" s="6">
        <f t="shared" si="3"/>
        <v>0</v>
      </c>
      <c r="AB84" s="6">
        <f t="shared" si="4"/>
        <v>0</v>
      </c>
      <c r="AC84" s="6">
        <f t="shared" si="5"/>
        <v>0</v>
      </c>
      <c r="AD84" s="6">
        <f t="shared" si="6"/>
        <v>0</v>
      </c>
      <c r="AE84" s="6">
        <f t="shared" si="7"/>
        <v>1</v>
      </c>
      <c r="AF84" s="6">
        <f t="shared" si="8"/>
        <v>1143856.121</v>
      </c>
    </row>
    <row r="85">
      <c r="A85" s="3">
        <v>2000.0</v>
      </c>
      <c r="B85" s="4" t="s">
        <v>29</v>
      </c>
      <c r="C85" s="4" t="s">
        <v>27</v>
      </c>
      <c r="D85" s="3">
        <v>7.0</v>
      </c>
      <c r="E85" s="3">
        <v>10.0</v>
      </c>
      <c r="F85" s="5">
        <v>2.86038883026035E-6</v>
      </c>
      <c r="G85" s="5">
        <v>1.0</v>
      </c>
      <c r="H85" s="5">
        <v>8.65059775946377E-6</v>
      </c>
      <c r="I85" s="5">
        <v>8169374.35557744</v>
      </c>
      <c r="J85" s="5">
        <v>7764385.20424245</v>
      </c>
      <c r="K85" s="5">
        <v>8144590.29563856</v>
      </c>
      <c r="L85" s="5">
        <v>8131773.59884513</v>
      </c>
      <c r="M85" s="5">
        <v>7725174.31598807</v>
      </c>
      <c r="N85" s="5">
        <v>8102937.1275175</v>
      </c>
      <c r="O85" s="5">
        <v>255024.715612923</v>
      </c>
      <c r="P85" s="5">
        <v>159450.721150537</v>
      </c>
      <c r="Q85" s="5">
        <v>331640.018602579</v>
      </c>
      <c r="R85" s="3">
        <v>1.0</v>
      </c>
      <c r="S85" s="3">
        <v>-2.0</v>
      </c>
      <c r="T85" s="3">
        <v>1.0</v>
      </c>
      <c r="U85" s="6">
        <f t="shared" ref="U85:W85" si="92">RANK(R85,$R85:$T85)</f>
        <v>1</v>
      </c>
      <c r="V85" s="6">
        <f t="shared" si="92"/>
        <v>3</v>
      </c>
      <c r="W85" s="6">
        <f t="shared" si="92"/>
        <v>1</v>
      </c>
      <c r="Y85" s="6">
        <f t="shared" si="10"/>
        <v>1</v>
      </c>
      <c r="Z85" s="6">
        <f t="shared" si="11"/>
        <v>0</v>
      </c>
      <c r="AA85" s="6">
        <f t="shared" si="3"/>
        <v>0</v>
      </c>
      <c r="AB85" s="6">
        <f t="shared" si="4"/>
        <v>1</v>
      </c>
      <c r="AC85" s="6">
        <f t="shared" si="5"/>
        <v>0</v>
      </c>
      <c r="AD85" s="6">
        <f t="shared" si="6"/>
        <v>0</v>
      </c>
      <c r="AE85" s="6">
        <f t="shared" si="7"/>
        <v>0</v>
      </c>
      <c r="AF85" s="6">
        <f t="shared" si="8"/>
        <v>377762.8115</v>
      </c>
    </row>
    <row r="86">
      <c r="A86" s="3">
        <v>2000.0</v>
      </c>
      <c r="B86" s="4" t="s">
        <v>29</v>
      </c>
      <c r="C86" s="4" t="s">
        <v>28</v>
      </c>
      <c r="D86" s="3">
        <v>3.0</v>
      </c>
      <c r="E86" s="3">
        <v>2.0</v>
      </c>
      <c r="F86" s="5">
        <v>2.34838907979971E-6</v>
      </c>
      <c r="G86" s="5">
        <v>0.191543841758043</v>
      </c>
      <c r="H86" s="5">
        <v>1.17419453989985E-6</v>
      </c>
      <c r="I86" s="5">
        <v>75.4789354705986</v>
      </c>
      <c r="J86" s="5">
        <v>74.9775086928393</v>
      </c>
      <c r="K86" s="5">
        <v>75.4016435940316</v>
      </c>
      <c r="L86" s="5">
        <v>75.5102165121996</v>
      </c>
      <c r="M86" s="5">
        <v>75.069641881264</v>
      </c>
      <c r="N86" s="5">
        <v>75.4136106968632</v>
      </c>
      <c r="O86" s="5">
        <v>0.175659315773796</v>
      </c>
      <c r="P86" s="5">
        <v>0.285756940450115</v>
      </c>
      <c r="Q86" s="5">
        <v>0.204614138232836</v>
      </c>
      <c r="R86" s="3">
        <v>1.0</v>
      </c>
      <c r="S86" s="3">
        <v>-2.0</v>
      </c>
      <c r="T86" s="3">
        <v>1.0</v>
      </c>
      <c r="U86" s="6">
        <f t="shared" ref="U86:W86" si="93">RANK(R86,$R86:$T86)</f>
        <v>1</v>
      </c>
      <c r="V86" s="6">
        <f t="shared" si="93"/>
        <v>3</v>
      </c>
      <c r="W86" s="6">
        <f t="shared" si="93"/>
        <v>1</v>
      </c>
      <c r="Y86" s="6">
        <f t="shared" si="10"/>
        <v>1</v>
      </c>
      <c r="Z86" s="6">
        <f t="shared" si="11"/>
        <v>0</v>
      </c>
      <c r="AA86" s="6">
        <f t="shared" si="3"/>
        <v>0</v>
      </c>
      <c r="AB86" s="6">
        <f t="shared" si="4"/>
        <v>1</v>
      </c>
      <c r="AC86" s="6">
        <f t="shared" si="5"/>
        <v>0</v>
      </c>
      <c r="AD86" s="6">
        <f t="shared" si="6"/>
        <v>0</v>
      </c>
      <c r="AE86" s="6">
        <f t="shared" si="7"/>
        <v>0</v>
      </c>
      <c r="AF86" s="6">
        <f t="shared" si="8"/>
        <v>0.3439688156</v>
      </c>
    </row>
    <row r="87">
      <c r="A87" s="3">
        <v>2000.0</v>
      </c>
      <c r="B87" s="4" t="s">
        <v>29</v>
      </c>
      <c r="C87" s="4" t="s">
        <v>28</v>
      </c>
      <c r="D87" s="3">
        <v>3.0</v>
      </c>
      <c r="E87" s="3">
        <v>5.0</v>
      </c>
      <c r="F87" s="5">
        <v>0.961028595817081</v>
      </c>
      <c r="G87" s="5">
        <v>1.38937105399E-4</v>
      </c>
      <c r="H87" s="5">
        <v>1.04406694207E-4</v>
      </c>
      <c r="I87" s="5">
        <v>63.3067365171335</v>
      </c>
      <c r="J87" s="5">
        <v>63.1956378115065</v>
      </c>
      <c r="K87" s="5">
        <v>66.1658411064322</v>
      </c>
      <c r="L87" s="5">
        <v>62.7323318841201</v>
      </c>
      <c r="M87" s="5">
        <v>63.1369026844932</v>
      </c>
      <c r="N87" s="5">
        <v>65.9717484685449</v>
      </c>
      <c r="O87" s="5">
        <v>2.09457282814482</v>
      </c>
      <c r="P87" s="5">
        <v>1.23983892391178</v>
      </c>
      <c r="Q87" s="5">
        <v>3.72904997723756</v>
      </c>
      <c r="R87" s="3">
        <v>-1.0</v>
      </c>
      <c r="S87" s="3">
        <v>-1.0</v>
      </c>
      <c r="T87" s="3">
        <v>2.0</v>
      </c>
      <c r="U87" s="6">
        <f t="shared" ref="U87:W87" si="94">RANK(R87,$R87:$T87)</f>
        <v>2</v>
      </c>
      <c r="V87" s="6">
        <f t="shared" si="94"/>
        <v>2</v>
      </c>
      <c r="W87" s="6">
        <f t="shared" si="94"/>
        <v>1</v>
      </c>
      <c r="Y87" s="6">
        <f t="shared" si="10"/>
        <v>1</v>
      </c>
      <c r="Z87" s="6">
        <f t="shared" si="11"/>
        <v>1</v>
      </c>
      <c r="AA87" s="6">
        <f t="shared" si="3"/>
        <v>0</v>
      </c>
      <c r="AB87" s="6">
        <f t="shared" si="4"/>
        <v>0</v>
      </c>
      <c r="AC87" s="6">
        <f t="shared" si="5"/>
        <v>0</v>
      </c>
      <c r="AD87" s="6">
        <f t="shared" si="6"/>
        <v>0</v>
      </c>
      <c r="AE87" s="6">
        <f t="shared" si="7"/>
        <v>1</v>
      </c>
      <c r="AF87" s="6">
        <f t="shared" si="8"/>
        <v>2.834845784</v>
      </c>
    </row>
    <row r="88">
      <c r="A88" s="3">
        <v>2000.0</v>
      </c>
      <c r="B88" s="4" t="s">
        <v>29</v>
      </c>
      <c r="C88" s="4" t="s">
        <v>28</v>
      </c>
      <c r="D88" s="3">
        <v>3.0</v>
      </c>
      <c r="E88" s="3">
        <v>7.0</v>
      </c>
      <c r="F88" s="5">
        <v>0.005789956135443</v>
      </c>
      <c r="G88" s="5">
        <v>3.93203403561E-4</v>
      </c>
      <c r="H88" s="5">
        <v>0.020756073488846</v>
      </c>
      <c r="I88" s="5">
        <v>73.0265472564691</v>
      </c>
      <c r="J88" s="5">
        <v>70.8893331634239</v>
      </c>
      <c r="K88" s="5">
        <v>69.2496735885909</v>
      </c>
      <c r="L88" s="5">
        <v>73.379351906514</v>
      </c>
      <c r="M88" s="5">
        <v>71.5412902067551</v>
      </c>
      <c r="N88" s="5">
        <v>69.8645448974212</v>
      </c>
      <c r="O88" s="5">
        <v>1.83288423917466</v>
      </c>
      <c r="P88" s="5">
        <v>2.83385976311111</v>
      </c>
      <c r="Q88" s="5">
        <v>3.63642944562399</v>
      </c>
      <c r="R88" s="3">
        <v>2.0</v>
      </c>
      <c r="S88" s="3">
        <v>0.0</v>
      </c>
      <c r="T88" s="3">
        <v>-2.0</v>
      </c>
      <c r="U88" s="6">
        <f t="shared" ref="U88:W88" si="95">RANK(R88,$R88:$T88)</f>
        <v>1</v>
      </c>
      <c r="V88" s="6">
        <f t="shared" si="95"/>
        <v>2</v>
      </c>
      <c r="W88" s="6">
        <f t="shared" si="95"/>
        <v>3</v>
      </c>
      <c r="Y88" s="6">
        <f t="shared" si="10"/>
        <v>0</v>
      </c>
      <c r="Z88" s="6">
        <f t="shared" si="11"/>
        <v>0</v>
      </c>
      <c r="AA88" s="6">
        <f t="shared" si="3"/>
        <v>0</v>
      </c>
      <c r="AB88" s="6">
        <f t="shared" si="4"/>
        <v>0</v>
      </c>
      <c r="AC88" s="6">
        <f t="shared" si="5"/>
        <v>1</v>
      </c>
      <c r="AD88" s="6">
        <f t="shared" si="6"/>
        <v>1</v>
      </c>
      <c r="AE88" s="6">
        <f t="shared" si="7"/>
        <v>0</v>
      </c>
      <c r="AF88" s="6">
        <f t="shared" si="8"/>
        <v>1.676745309</v>
      </c>
    </row>
    <row r="89">
      <c r="A89" s="3">
        <v>2000.0</v>
      </c>
      <c r="B89" s="4" t="s">
        <v>29</v>
      </c>
      <c r="C89" s="4" t="s">
        <v>28</v>
      </c>
      <c r="D89" s="3">
        <v>3.0</v>
      </c>
      <c r="E89" s="3">
        <v>10.0</v>
      </c>
      <c r="F89" s="5">
        <v>0.003431846202865</v>
      </c>
      <c r="G89" s="5">
        <v>2.34838907979971E-6</v>
      </c>
      <c r="H89" s="5">
        <v>1.17419453989985E-6</v>
      </c>
      <c r="I89" s="5">
        <v>74.247345228141</v>
      </c>
      <c r="J89" s="5">
        <v>74.8805147807207</v>
      </c>
      <c r="K89" s="5">
        <v>68.5741375317593</v>
      </c>
      <c r="L89" s="5">
        <v>74.4077110908869</v>
      </c>
      <c r="M89" s="5">
        <v>74.9428529131936</v>
      </c>
      <c r="N89" s="5">
        <v>69.1254608155386</v>
      </c>
      <c r="O89" s="5">
        <v>0.778525257052739</v>
      </c>
      <c r="P89" s="5">
        <v>0.505229793966267</v>
      </c>
      <c r="Q89" s="5">
        <v>3.45895327220555</v>
      </c>
      <c r="R89" s="3">
        <v>0.0</v>
      </c>
      <c r="S89" s="3">
        <v>2.0</v>
      </c>
      <c r="T89" s="3">
        <v>-2.0</v>
      </c>
      <c r="U89" s="6">
        <f t="shared" ref="U89:W89" si="96">RANK(R89,$R89:$T89)</f>
        <v>2</v>
      </c>
      <c r="V89" s="6">
        <f t="shared" si="96"/>
        <v>1</v>
      </c>
      <c r="W89" s="6">
        <f t="shared" si="96"/>
        <v>3</v>
      </c>
      <c r="Y89" s="6">
        <f t="shared" si="10"/>
        <v>0</v>
      </c>
      <c r="Z89" s="6">
        <f t="shared" si="11"/>
        <v>0</v>
      </c>
      <c r="AA89" s="6">
        <f t="shared" si="3"/>
        <v>0</v>
      </c>
      <c r="AB89" s="6">
        <f t="shared" si="4"/>
        <v>0</v>
      </c>
      <c r="AC89" s="6">
        <f t="shared" si="5"/>
        <v>1</v>
      </c>
      <c r="AD89" s="6">
        <f t="shared" si="6"/>
        <v>1</v>
      </c>
      <c r="AE89" s="6">
        <f t="shared" si="7"/>
        <v>0</v>
      </c>
      <c r="AF89" s="6">
        <f t="shared" si="8"/>
        <v>5.817392098</v>
      </c>
    </row>
    <row r="90">
      <c r="A90" s="3">
        <v>2000.0</v>
      </c>
      <c r="B90" s="4" t="s">
        <v>29</v>
      </c>
      <c r="C90" s="4" t="s">
        <v>28</v>
      </c>
      <c r="D90" s="3">
        <v>5.0</v>
      </c>
      <c r="E90" s="3">
        <v>2.0</v>
      </c>
      <c r="F90" s="5">
        <v>2.59225712258038E-6</v>
      </c>
      <c r="G90" s="5">
        <v>1.0</v>
      </c>
      <c r="H90" s="5">
        <v>1.17419453989985E-6</v>
      </c>
      <c r="I90" s="5">
        <v>17249.2128613389</v>
      </c>
      <c r="J90" s="5">
        <v>17116.7783473597</v>
      </c>
      <c r="K90" s="5">
        <v>17252.9307611481</v>
      </c>
      <c r="L90" s="5">
        <v>17247.7999708158</v>
      </c>
      <c r="M90" s="5">
        <v>17115.0791700438</v>
      </c>
      <c r="N90" s="5">
        <v>17247.0560075558</v>
      </c>
      <c r="O90" s="5">
        <v>34.7406496481809</v>
      </c>
      <c r="P90" s="5">
        <v>46.9210809479752</v>
      </c>
      <c r="Q90" s="5">
        <v>48.2837620408464</v>
      </c>
      <c r="R90" s="3">
        <v>1.0</v>
      </c>
      <c r="S90" s="3">
        <v>-2.0</v>
      </c>
      <c r="T90" s="3">
        <v>1.0</v>
      </c>
      <c r="U90" s="6">
        <f t="shared" ref="U90:W90" si="97">RANK(R90,$R90:$T90)</f>
        <v>1</v>
      </c>
      <c r="V90" s="6">
        <f t="shared" si="97"/>
        <v>3</v>
      </c>
      <c r="W90" s="6">
        <f t="shared" si="97"/>
        <v>1</v>
      </c>
      <c r="Y90" s="6">
        <f t="shared" si="10"/>
        <v>1</v>
      </c>
      <c r="Z90" s="6">
        <f t="shared" si="11"/>
        <v>0</v>
      </c>
      <c r="AA90" s="6">
        <f t="shared" si="3"/>
        <v>0</v>
      </c>
      <c r="AB90" s="6">
        <f t="shared" si="4"/>
        <v>1</v>
      </c>
      <c r="AC90" s="6">
        <f t="shared" si="5"/>
        <v>0</v>
      </c>
      <c r="AD90" s="6">
        <f t="shared" si="6"/>
        <v>0</v>
      </c>
      <c r="AE90" s="6">
        <f t="shared" si="7"/>
        <v>0</v>
      </c>
      <c r="AF90" s="6">
        <f t="shared" si="8"/>
        <v>131.9768375</v>
      </c>
    </row>
    <row r="91">
      <c r="A91" s="3">
        <v>2000.0</v>
      </c>
      <c r="B91" s="4" t="s">
        <v>29</v>
      </c>
      <c r="C91" s="4" t="s">
        <v>28</v>
      </c>
      <c r="D91" s="3">
        <v>5.0</v>
      </c>
      <c r="E91" s="3">
        <v>5.0</v>
      </c>
      <c r="F91" s="5">
        <v>9.16019951559138E-5</v>
      </c>
      <c r="G91" s="5">
        <v>2.2629253793E-4</v>
      </c>
      <c r="H91" s="5">
        <v>0.875424256717675</v>
      </c>
      <c r="I91" s="5">
        <v>16469.0490965161</v>
      </c>
      <c r="J91" s="5">
        <v>15563.4301922781</v>
      </c>
      <c r="K91" s="5">
        <v>15584.4900610793</v>
      </c>
      <c r="L91" s="5">
        <v>16638.4890534501</v>
      </c>
      <c r="M91" s="5">
        <v>15567.74547444</v>
      </c>
      <c r="N91" s="5">
        <v>15539.6692457127</v>
      </c>
      <c r="O91" s="5">
        <v>557.351573741768</v>
      </c>
      <c r="P91" s="5">
        <v>722.27527886612</v>
      </c>
      <c r="Q91" s="5">
        <v>810.662073733849</v>
      </c>
      <c r="R91" s="3">
        <v>2.0</v>
      </c>
      <c r="S91" s="3">
        <v>-1.0</v>
      </c>
      <c r="T91" s="3">
        <v>-1.0</v>
      </c>
      <c r="U91" s="6">
        <f t="shared" ref="U91:W91" si="98">RANK(R91,$R91:$T91)</f>
        <v>1</v>
      </c>
      <c r="V91" s="6">
        <f t="shared" si="98"/>
        <v>2</v>
      </c>
      <c r="W91" s="6">
        <f t="shared" si="98"/>
        <v>2</v>
      </c>
      <c r="Y91" s="6">
        <f t="shared" si="10"/>
        <v>0</v>
      </c>
      <c r="Z91" s="6">
        <f t="shared" si="11"/>
        <v>0</v>
      </c>
      <c r="AA91" s="6">
        <f t="shared" si="3"/>
        <v>1</v>
      </c>
      <c r="AB91" s="6">
        <f t="shared" si="4"/>
        <v>0</v>
      </c>
      <c r="AC91" s="6">
        <f t="shared" si="5"/>
        <v>0</v>
      </c>
      <c r="AD91" s="6">
        <f t="shared" si="6"/>
        <v>1</v>
      </c>
      <c r="AE91" s="6">
        <f t="shared" si="7"/>
        <v>0</v>
      </c>
      <c r="AF91" s="6">
        <f t="shared" si="8"/>
        <v>28.07622873</v>
      </c>
    </row>
    <row r="92">
      <c r="A92" s="3">
        <v>2000.0</v>
      </c>
      <c r="B92" s="4" t="s">
        <v>29</v>
      </c>
      <c r="C92" s="4" t="s">
        <v>28</v>
      </c>
      <c r="D92" s="3">
        <v>5.0</v>
      </c>
      <c r="E92" s="3">
        <v>7.0</v>
      </c>
      <c r="F92" s="5">
        <v>0.391764877699454</v>
      </c>
      <c r="G92" s="5">
        <v>0.001209855184453</v>
      </c>
      <c r="H92" s="5">
        <v>3.35573147462E-4</v>
      </c>
      <c r="I92" s="5">
        <v>16694.109495403</v>
      </c>
      <c r="J92" s="5">
        <v>16749.0408526785</v>
      </c>
      <c r="K92" s="5">
        <v>16025.29273246</v>
      </c>
      <c r="L92" s="5">
        <v>16728.5374949776</v>
      </c>
      <c r="M92" s="5">
        <v>16793.8045312911</v>
      </c>
      <c r="N92" s="5">
        <v>16194.6765984325</v>
      </c>
      <c r="O92" s="5">
        <v>311.074757477053</v>
      </c>
      <c r="P92" s="5">
        <v>248.527197170412</v>
      </c>
      <c r="Q92" s="5">
        <v>895.799860455619</v>
      </c>
      <c r="R92" s="3">
        <v>1.0</v>
      </c>
      <c r="S92" s="3">
        <v>1.0</v>
      </c>
      <c r="T92" s="3">
        <v>-2.0</v>
      </c>
      <c r="U92" s="6">
        <f t="shared" ref="U92:W92" si="99">RANK(R92,$R92:$T92)</f>
        <v>1</v>
      </c>
      <c r="V92" s="6">
        <f t="shared" si="99"/>
        <v>1</v>
      </c>
      <c r="W92" s="6">
        <f t="shared" si="99"/>
        <v>3</v>
      </c>
      <c r="Y92" s="6">
        <f t="shared" si="10"/>
        <v>0</v>
      </c>
      <c r="Z92" s="6">
        <f t="shared" si="11"/>
        <v>0</v>
      </c>
      <c r="AA92" s="6">
        <f t="shared" si="3"/>
        <v>0</v>
      </c>
      <c r="AB92" s="6">
        <f t="shared" si="4"/>
        <v>0</v>
      </c>
      <c r="AC92" s="6">
        <f t="shared" si="5"/>
        <v>1</v>
      </c>
      <c r="AD92" s="6">
        <f t="shared" si="6"/>
        <v>1</v>
      </c>
      <c r="AE92" s="6">
        <f t="shared" si="7"/>
        <v>0</v>
      </c>
      <c r="AF92" s="6">
        <f t="shared" si="8"/>
        <v>599.1279329</v>
      </c>
    </row>
    <row r="93">
      <c r="A93" s="3">
        <v>2000.0</v>
      </c>
      <c r="B93" s="4" t="s">
        <v>29</v>
      </c>
      <c r="C93" s="4" t="s">
        <v>28</v>
      </c>
      <c r="D93" s="3">
        <v>5.0</v>
      </c>
      <c r="E93" s="3">
        <v>10.0</v>
      </c>
      <c r="F93" s="5">
        <v>4.22888353933606E-5</v>
      </c>
      <c r="G93" s="5">
        <v>3.10980240825E-4</v>
      </c>
      <c r="H93" s="5">
        <v>0.255705702172084</v>
      </c>
      <c r="I93" s="5">
        <v>16405.5651447355</v>
      </c>
      <c r="J93" s="5">
        <v>14780.765375684</v>
      </c>
      <c r="K93" s="5">
        <v>15123.4776582181</v>
      </c>
      <c r="L93" s="5">
        <v>16520.9051944281</v>
      </c>
      <c r="M93" s="5">
        <v>15564.7539171004</v>
      </c>
      <c r="N93" s="5">
        <v>15066.4413939471</v>
      </c>
      <c r="O93" s="5">
        <v>535.38231566333</v>
      </c>
      <c r="P93" s="5">
        <v>1661.43237117676</v>
      </c>
      <c r="Q93" s="5">
        <v>1207.79936432359</v>
      </c>
      <c r="R93" s="3">
        <v>2.0</v>
      </c>
      <c r="S93" s="3">
        <v>-1.0</v>
      </c>
      <c r="T93" s="3">
        <v>-1.0</v>
      </c>
      <c r="U93" s="6">
        <f t="shared" ref="U93:W93" si="100">RANK(R93,$R93:$T93)</f>
        <v>1</v>
      </c>
      <c r="V93" s="6">
        <f t="shared" si="100"/>
        <v>2</v>
      </c>
      <c r="W93" s="6">
        <f t="shared" si="100"/>
        <v>2</v>
      </c>
      <c r="Y93" s="6">
        <f t="shared" si="10"/>
        <v>0</v>
      </c>
      <c r="Z93" s="6">
        <f t="shared" si="11"/>
        <v>0</v>
      </c>
      <c r="AA93" s="6">
        <f t="shared" si="3"/>
        <v>1</v>
      </c>
      <c r="AB93" s="6">
        <f t="shared" si="4"/>
        <v>0</v>
      </c>
      <c r="AC93" s="6">
        <f t="shared" si="5"/>
        <v>0</v>
      </c>
      <c r="AD93" s="6">
        <f t="shared" si="6"/>
        <v>1</v>
      </c>
      <c r="AE93" s="6">
        <f t="shared" si="7"/>
        <v>0</v>
      </c>
      <c r="AF93" s="6">
        <f t="shared" si="8"/>
        <v>498.3125232</v>
      </c>
    </row>
    <row r="94">
      <c r="A94" s="3">
        <v>2000.0</v>
      </c>
      <c r="B94" s="4" t="s">
        <v>29</v>
      </c>
      <c r="C94" s="4" t="s">
        <v>28</v>
      </c>
      <c r="D94" s="3">
        <v>7.0</v>
      </c>
      <c r="E94" s="3">
        <v>2.0</v>
      </c>
      <c r="F94" s="5">
        <v>1.08329693288E-4</v>
      </c>
      <c r="G94" s="5">
        <v>0.243183417234181</v>
      </c>
      <c r="H94" s="5">
        <v>1.03742332972068E-5</v>
      </c>
      <c r="I94" s="5">
        <v>9007213.27059542</v>
      </c>
      <c r="J94" s="5">
        <v>8954423.04061211</v>
      </c>
      <c r="K94" s="5">
        <v>9015301.73438836</v>
      </c>
      <c r="L94" s="5">
        <v>9005208.47864711</v>
      </c>
      <c r="M94" s="5">
        <v>8944055.18753278</v>
      </c>
      <c r="N94" s="5">
        <v>9010351.41544324</v>
      </c>
      <c r="O94" s="5">
        <v>30230.4699359577</v>
      </c>
      <c r="P94" s="5">
        <v>47839.1571367379</v>
      </c>
      <c r="Q94" s="5">
        <v>25037.4946342146</v>
      </c>
      <c r="R94" s="3">
        <v>1.0</v>
      </c>
      <c r="S94" s="3">
        <v>-2.0</v>
      </c>
      <c r="T94" s="3">
        <v>1.0</v>
      </c>
      <c r="U94" s="6">
        <f t="shared" ref="U94:W94" si="101">RANK(R94,$R94:$T94)</f>
        <v>1</v>
      </c>
      <c r="V94" s="6">
        <f t="shared" si="101"/>
        <v>3</v>
      </c>
      <c r="W94" s="6">
        <f t="shared" si="101"/>
        <v>1</v>
      </c>
      <c r="Y94" s="6">
        <f t="shared" si="10"/>
        <v>1</v>
      </c>
      <c r="Z94" s="6">
        <f t="shared" si="11"/>
        <v>0</v>
      </c>
      <c r="AA94" s="6">
        <f t="shared" si="3"/>
        <v>0</v>
      </c>
      <c r="AB94" s="6">
        <f t="shared" si="4"/>
        <v>1</v>
      </c>
      <c r="AC94" s="6">
        <f t="shared" si="5"/>
        <v>0</v>
      </c>
      <c r="AD94" s="6">
        <f t="shared" si="6"/>
        <v>0</v>
      </c>
      <c r="AE94" s="6">
        <f t="shared" si="7"/>
        <v>0</v>
      </c>
      <c r="AF94" s="6">
        <f t="shared" si="8"/>
        <v>66296.22791</v>
      </c>
    </row>
    <row r="95">
      <c r="A95" s="3">
        <v>2000.0</v>
      </c>
      <c r="B95" s="4" t="s">
        <v>29</v>
      </c>
      <c r="C95" s="4" t="s">
        <v>28</v>
      </c>
      <c r="D95" s="3">
        <v>7.0</v>
      </c>
      <c r="E95" s="3">
        <v>5.0</v>
      </c>
      <c r="F95" s="5">
        <v>0.654342795044216</v>
      </c>
      <c r="G95" s="5">
        <v>1.0</v>
      </c>
      <c r="H95" s="5">
        <v>0.24760093120073</v>
      </c>
      <c r="I95" s="5">
        <v>8997842.32483123</v>
      </c>
      <c r="J95" s="5">
        <v>9078104.57016496</v>
      </c>
      <c r="K95" s="5">
        <v>8998270.68288815</v>
      </c>
      <c r="L95" s="5">
        <v>9077493.3865526</v>
      </c>
      <c r="M95" s="5">
        <v>9127161.97163766</v>
      </c>
      <c r="N95" s="5">
        <v>9074892.14953377</v>
      </c>
      <c r="O95" s="5">
        <v>234703.525379212</v>
      </c>
      <c r="P95" s="5">
        <v>126414.82001451</v>
      </c>
      <c r="Q95" s="5">
        <v>237784.406173786</v>
      </c>
      <c r="R95" s="3">
        <v>0.0</v>
      </c>
      <c r="S95" s="3">
        <v>0.0</v>
      </c>
      <c r="T95" s="3">
        <v>0.0</v>
      </c>
      <c r="U95" s="6">
        <f t="shared" ref="U95:W95" si="102">RANK(R95,$R95:$T95)</f>
        <v>1</v>
      </c>
      <c r="V95" s="6">
        <f t="shared" si="102"/>
        <v>1</v>
      </c>
      <c r="W95" s="6">
        <f t="shared" si="102"/>
        <v>1</v>
      </c>
      <c r="Y95" s="6">
        <f t="shared" si="10"/>
        <v>0</v>
      </c>
      <c r="Z95" s="6">
        <f t="shared" si="11"/>
        <v>0</v>
      </c>
      <c r="AA95" s="6">
        <f t="shared" si="3"/>
        <v>1</v>
      </c>
      <c r="AB95" s="6">
        <f t="shared" si="4"/>
        <v>1</v>
      </c>
      <c r="AC95" s="6">
        <f t="shared" si="5"/>
        <v>0</v>
      </c>
      <c r="AD95" s="6">
        <f t="shared" si="6"/>
        <v>0</v>
      </c>
      <c r="AE95" s="6">
        <f t="shared" si="7"/>
        <v>0</v>
      </c>
      <c r="AF95" s="6">
        <f t="shared" si="8"/>
        <v>52269.8221</v>
      </c>
    </row>
    <row r="96">
      <c r="A96" s="3">
        <v>2000.0</v>
      </c>
      <c r="B96" s="4" t="s">
        <v>29</v>
      </c>
      <c r="C96" s="4" t="s">
        <v>28</v>
      </c>
      <c r="D96" s="3">
        <v>7.0</v>
      </c>
      <c r="E96" s="3">
        <v>7.0</v>
      </c>
      <c r="F96" s="5">
        <v>0.022945856268497</v>
      </c>
      <c r="G96" s="5">
        <v>7.4997565733927E-6</v>
      </c>
      <c r="H96" s="5">
        <v>1.03742332972068E-5</v>
      </c>
      <c r="I96" s="5">
        <v>7896898.27105158</v>
      </c>
      <c r="J96" s="5">
        <v>8120638.6056333</v>
      </c>
      <c r="K96" s="5">
        <v>8805637.45062536</v>
      </c>
      <c r="L96" s="5">
        <v>7736511.3897416</v>
      </c>
      <c r="M96" s="5">
        <v>8104745.21716018</v>
      </c>
      <c r="N96" s="5">
        <v>8945582.94393623</v>
      </c>
      <c r="O96" s="5">
        <v>325679.367193213</v>
      </c>
      <c r="P96" s="5">
        <v>333773.302888356</v>
      </c>
      <c r="Q96" s="5">
        <v>360618.368420106</v>
      </c>
      <c r="R96" s="3">
        <v>-2.0</v>
      </c>
      <c r="S96" s="3">
        <v>0.0</v>
      </c>
      <c r="T96" s="3">
        <v>2.0</v>
      </c>
      <c r="U96" s="6">
        <f t="shared" ref="U96:W96" si="103">RANK(R96,$R96:$T96)</f>
        <v>3</v>
      </c>
      <c r="V96" s="6">
        <f t="shared" si="103"/>
        <v>2</v>
      </c>
      <c r="W96" s="6">
        <f t="shared" si="103"/>
        <v>1</v>
      </c>
      <c r="Y96" s="6">
        <f t="shared" si="10"/>
        <v>1</v>
      </c>
      <c r="Z96" s="6">
        <f t="shared" si="11"/>
        <v>1</v>
      </c>
      <c r="AA96" s="6">
        <f t="shared" si="3"/>
        <v>0</v>
      </c>
      <c r="AB96" s="6">
        <f t="shared" si="4"/>
        <v>0</v>
      </c>
      <c r="AC96" s="6">
        <f t="shared" si="5"/>
        <v>0</v>
      </c>
      <c r="AD96" s="6">
        <f t="shared" si="6"/>
        <v>0</v>
      </c>
      <c r="AE96" s="6">
        <f t="shared" si="7"/>
        <v>1</v>
      </c>
      <c r="AF96" s="6">
        <f t="shared" si="8"/>
        <v>840837.7268</v>
      </c>
    </row>
    <row r="97">
      <c r="A97" s="3">
        <v>2000.0</v>
      </c>
      <c r="B97" s="4" t="s">
        <v>29</v>
      </c>
      <c r="C97" s="4" t="s">
        <v>28</v>
      </c>
      <c r="D97" s="3">
        <v>7.0</v>
      </c>
      <c r="E97" s="3">
        <v>10.0</v>
      </c>
      <c r="F97" s="5">
        <v>2.34838907979971E-6</v>
      </c>
      <c r="G97" s="5">
        <v>1.0</v>
      </c>
      <c r="H97" s="5">
        <v>1.43019441513017E-6</v>
      </c>
      <c r="I97" s="5">
        <v>6757805.74216227</v>
      </c>
      <c r="J97" s="5">
        <v>5590160.25659707</v>
      </c>
      <c r="K97" s="5">
        <v>6759701.60433972</v>
      </c>
      <c r="L97" s="5">
        <v>6695365.07060494</v>
      </c>
      <c r="M97" s="5">
        <v>5554797.52716328</v>
      </c>
      <c r="N97" s="5">
        <v>6770505.40638763</v>
      </c>
      <c r="O97" s="5">
        <v>363408.814799266</v>
      </c>
      <c r="P97" s="5">
        <v>375791.556691941</v>
      </c>
      <c r="Q97" s="5">
        <v>696218.879170748</v>
      </c>
      <c r="R97" s="3">
        <v>1.0</v>
      </c>
      <c r="S97" s="3">
        <v>-2.0</v>
      </c>
      <c r="T97" s="3">
        <v>1.0</v>
      </c>
      <c r="U97" s="6">
        <f t="shared" ref="U97:W97" si="104">RANK(R97,$R97:$T97)</f>
        <v>1</v>
      </c>
      <c r="V97" s="6">
        <f t="shared" si="104"/>
        <v>3</v>
      </c>
      <c r="W97" s="6">
        <f t="shared" si="104"/>
        <v>1</v>
      </c>
      <c r="Y97" s="6">
        <f t="shared" si="10"/>
        <v>1</v>
      </c>
      <c r="Z97" s="6">
        <f t="shared" si="11"/>
        <v>0</v>
      </c>
      <c r="AA97" s="6">
        <f t="shared" si="3"/>
        <v>0</v>
      </c>
      <c r="AB97" s="6">
        <f t="shared" si="4"/>
        <v>1</v>
      </c>
      <c r="AC97" s="6">
        <f t="shared" si="5"/>
        <v>0</v>
      </c>
      <c r="AD97" s="6">
        <f t="shared" si="6"/>
        <v>0</v>
      </c>
      <c r="AE97" s="6">
        <f t="shared" si="7"/>
        <v>0</v>
      </c>
      <c r="AF97" s="6">
        <f t="shared" si="8"/>
        <v>1215707.879</v>
      </c>
    </row>
    <row r="99">
      <c r="R99" s="6">
        <f t="shared" ref="R99:T99" si="105">SUM(R2:R97)</f>
        <v>60</v>
      </c>
      <c r="S99" s="6">
        <f t="shared" si="105"/>
        <v>-102</v>
      </c>
      <c r="T99" s="6">
        <f t="shared" si="105"/>
        <v>42</v>
      </c>
      <c r="U99" s="6">
        <f t="shared" ref="U99:W99" si="106">RANK(R99,$R99:$T99)</f>
        <v>1</v>
      </c>
      <c r="V99" s="6">
        <f t="shared" si="106"/>
        <v>3</v>
      </c>
      <c r="W99" s="6">
        <f t="shared" si="106"/>
        <v>2</v>
      </c>
    </row>
    <row r="100">
      <c r="R100" s="6">
        <f t="shared" ref="R100:T100" si="107">SUM(R2:R49)</f>
        <v>40</v>
      </c>
      <c r="S100" s="6">
        <f t="shared" si="107"/>
        <v>-73</v>
      </c>
      <c r="T100" s="6">
        <f t="shared" si="107"/>
        <v>33</v>
      </c>
      <c r="U100" s="6">
        <f t="shared" ref="U100:W100" si="108">RANK(R100,$R100:$T100)</f>
        <v>1</v>
      </c>
      <c r="V100" s="6">
        <f t="shared" si="108"/>
        <v>3</v>
      </c>
      <c r="W100" s="6">
        <f t="shared" si="108"/>
        <v>2</v>
      </c>
      <c r="AE100" s="6">
        <f>SUM(AE2:AE97)</f>
        <v>21</v>
      </c>
    </row>
    <row r="101">
      <c r="R101" s="6">
        <f t="shared" ref="R101:T101" si="109">SUM(R50:R97)</f>
        <v>20</v>
      </c>
      <c r="S101" s="6">
        <f t="shared" si="109"/>
        <v>-29</v>
      </c>
      <c r="T101" s="6">
        <f t="shared" si="109"/>
        <v>9</v>
      </c>
      <c r="U101" s="6">
        <f t="shared" ref="U101:W101" si="110">RANK(R101,$R101:$T101)</f>
        <v>1</v>
      </c>
      <c r="V101" s="6">
        <f t="shared" si="110"/>
        <v>3</v>
      </c>
      <c r="W101" s="6">
        <f t="shared" si="110"/>
        <v>2</v>
      </c>
      <c r="AE101" s="6">
        <f>sum(AE2:AE49)</f>
        <v>9</v>
      </c>
    </row>
    <row r="102">
      <c r="P102" s="2" t="s">
        <v>30</v>
      </c>
      <c r="U102" s="6">
        <f t="shared" ref="U102:W102" si="111">COUNTIF(R$2:R$97,2)</f>
        <v>12</v>
      </c>
      <c r="V102" s="6">
        <f t="shared" si="111"/>
        <v>6</v>
      </c>
      <c r="W102" s="6">
        <f t="shared" si="111"/>
        <v>17</v>
      </c>
      <c r="AE102" s="6">
        <f>sum(AE50:AE97)</f>
        <v>12</v>
      </c>
    </row>
    <row r="103">
      <c r="O103" s="2" t="s">
        <v>31</v>
      </c>
      <c r="P103" s="2" t="s">
        <v>32</v>
      </c>
      <c r="U103" s="6">
        <f t="shared" ref="U103:W103" si="112">COUNTIF(R$2:R$97,1)</f>
        <v>49</v>
      </c>
      <c r="V103" s="6">
        <f t="shared" si="112"/>
        <v>10</v>
      </c>
      <c r="W103" s="6">
        <f t="shared" si="112"/>
        <v>46</v>
      </c>
    </row>
    <row r="104">
      <c r="P104" s="2" t="s">
        <v>33</v>
      </c>
      <c r="U104" s="6">
        <f t="shared" ref="U104:W104" si="113">COUNTIF(R$2:R$97,-2)</f>
        <v>3</v>
      </c>
      <c r="V104" s="6">
        <f t="shared" si="113"/>
        <v>57</v>
      </c>
      <c r="W104" s="6">
        <f t="shared" si="113"/>
        <v>15</v>
      </c>
    </row>
    <row r="105">
      <c r="P105" s="2" t="s">
        <v>34</v>
      </c>
    </row>
    <row r="107">
      <c r="P107" s="2" t="s">
        <v>35</v>
      </c>
      <c r="U107" s="6">
        <f>COUNTIF(Y$2:Y$97,1)</f>
        <v>66</v>
      </c>
    </row>
    <row r="108">
      <c r="P108" s="2" t="s">
        <v>36</v>
      </c>
      <c r="U108" s="6">
        <f>COUNTIF(Z$2:Z$97,1)</f>
        <v>23</v>
      </c>
    </row>
    <row r="110">
      <c r="P110" s="2" t="s">
        <v>37</v>
      </c>
      <c r="U110" s="6">
        <f>COUNTIF(AA$2:AA$97,1)</f>
        <v>12</v>
      </c>
    </row>
    <row r="111">
      <c r="P111" s="2" t="s">
        <v>38</v>
      </c>
      <c r="U111" s="6">
        <f>COUNTIF(AB$2:AB$97,1)</f>
        <v>47</v>
      </c>
    </row>
    <row r="113">
      <c r="P113" s="2" t="s">
        <v>39</v>
      </c>
      <c r="U113" s="6">
        <f>COUNTIF(AC$2:AC$97,1)</f>
        <v>18</v>
      </c>
    </row>
    <row r="114">
      <c r="P114" s="2" t="s">
        <v>40</v>
      </c>
      <c r="U114" s="6">
        <f>COUNTIF(AD$2:AD$97,1)</f>
        <v>26</v>
      </c>
    </row>
    <row r="116">
      <c r="O116" s="2" t="s">
        <v>24</v>
      </c>
      <c r="P116" s="6" t="s">
        <v>35</v>
      </c>
      <c r="U116" s="6">
        <f>COUNTIF(Y$2:Y$49,1)</f>
        <v>38</v>
      </c>
    </row>
    <row r="117">
      <c r="P117" s="6" t="s">
        <v>36</v>
      </c>
      <c r="U117" s="6">
        <f>COUNTIF(Z$2:Z$49,1)</f>
        <v>9</v>
      </c>
    </row>
    <row r="119">
      <c r="P119" s="6" t="s">
        <v>37</v>
      </c>
      <c r="U119" s="6">
        <f>COUNTIF(AA$2:AA$49,1)</f>
        <v>6</v>
      </c>
    </row>
    <row r="120">
      <c r="P120" s="6" t="s">
        <v>38</v>
      </c>
      <c r="U120" s="6">
        <f>COUNTIF(AB$2:AB$49,1)</f>
        <v>30</v>
      </c>
    </row>
    <row r="122">
      <c r="P122" s="6" t="s">
        <v>39</v>
      </c>
      <c r="U122" s="6">
        <f>COUNTIF(AC$2:AC$49,1)</f>
        <v>4</v>
      </c>
    </row>
    <row r="123">
      <c r="P123" s="6" t="s">
        <v>40</v>
      </c>
      <c r="U123" s="6">
        <f>COUNTIF(AD$2:AD$49,1)</f>
        <v>9</v>
      </c>
    </row>
    <row r="125">
      <c r="O125" s="2" t="s">
        <v>41</v>
      </c>
      <c r="P125" s="8" t="s">
        <v>35</v>
      </c>
      <c r="Q125" s="8"/>
      <c r="R125" s="8"/>
      <c r="S125" s="8"/>
      <c r="T125" s="8"/>
      <c r="U125" s="9">
        <f>COUNTIF(Y$50:Y$97,1)</f>
        <v>28</v>
      </c>
    </row>
    <row r="126">
      <c r="P126" s="8" t="s">
        <v>36</v>
      </c>
      <c r="Q126" s="8"/>
      <c r="R126" s="8"/>
      <c r="S126" s="8"/>
      <c r="T126" s="8"/>
      <c r="U126" s="9">
        <f>COUNTIF(Z$50:Z$97,1)</f>
        <v>14</v>
      </c>
    </row>
    <row r="127">
      <c r="P127" s="8"/>
      <c r="Q127" s="8"/>
      <c r="R127" s="8"/>
      <c r="S127" s="8"/>
      <c r="T127" s="8"/>
      <c r="U127" s="8"/>
    </row>
    <row r="128">
      <c r="P128" s="8" t="s">
        <v>37</v>
      </c>
      <c r="Q128" s="8"/>
      <c r="R128" s="8"/>
      <c r="S128" s="8"/>
      <c r="T128" s="8"/>
      <c r="U128" s="9">
        <f>COUNTIF(AA$50:AA$97,1)</f>
        <v>6</v>
      </c>
    </row>
    <row r="129">
      <c r="P129" s="8" t="s">
        <v>38</v>
      </c>
      <c r="Q129" s="8"/>
      <c r="R129" s="8"/>
      <c r="S129" s="8"/>
      <c r="T129" s="8"/>
      <c r="U129" s="9">
        <f>COUNTIF(AB$50:AB$97,1)</f>
        <v>17</v>
      </c>
    </row>
    <row r="130">
      <c r="P130" s="8"/>
      <c r="Q130" s="8"/>
      <c r="R130" s="8"/>
      <c r="S130" s="8"/>
      <c r="T130" s="8"/>
      <c r="U130" s="8"/>
    </row>
    <row r="131">
      <c r="P131" s="8" t="s">
        <v>39</v>
      </c>
      <c r="Q131" s="8"/>
      <c r="R131" s="8"/>
      <c r="S131" s="8"/>
      <c r="T131" s="8"/>
      <c r="U131" s="9">
        <f>COUNTIF(AC$50:AC$97,1)</f>
        <v>14</v>
      </c>
    </row>
    <row r="132">
      <c r="P132" s="8" t="s">
        <v>40</v>
      </c>
      <c r="Q132" s="8"/>
      <c r="R132" s="8"/>
      <c r="S132" s="8"/>
      <c r="T132" s="8"/>
      <c r="U132" s="9">
        <f>COUNTIF(AD$50:AD$97,1)</f>
        <v>17</v>
      </c>
    </row>
  </sheetData>
  <conditionalFormatting sqref="U2:W97 U99:W101">
    <cfRule type="cellIs" dxfId="0" priority="1" operator="equal">
      <formula>3</formula>
    </cfRule>
  </conditionalFormatting>
  <conditionalFormatting sqref="U2:W97 U99:W101">
    <cfRule type="cellIs" dxfId="1" priority="2" operator="equal">
      <formula>1</formula>
    </cfRule>
  </conditionalFormatting>
  <conditionalFormatting sqref="U2:W97 U99:W101">
    <cfRule type="cellIs" dxfId="2" priority="3" operator="equal">
      <formula>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9.43"/>
    <col customWidth="1" min="3" max="3" width="9.29"/>
    <col customWidth="1" min="4" max="5" width="5.57"/>
    <col customWidth="1" min="6" max="8" width="15.71"/>
    <col customWidth="1" min="9" max="17" width="10.71"/>
    <col customWidth="1" min="18" max="23" width="11.29"/>
    <col customWidth="1" min="25" max="31" width="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3">
        <v>2000.0</v>
      </c>
      <c r="B2" s="4" t="s">
        <v>24</v>
      </c>
      <c r="C2" s="4" t="s">
        <v>25</v>
      </c>
      <c r="D2" s="3">
        <v>3.0</v>
      </c>
      <c r="E2" s="3">
        <v>2.0</v>
      </c>
      <c r="F2" s="5">
        <v>2.34838907979971E-6</v>
      </c>
      <c r="G2" s="5">
        <v>1.57899557264023E-5</v>
      </c>
      <c r="H2" s="5">
        <v>1.17419453989985E-6</v>
      </c>
      <c r="I2" s="5">
        <v>0.001518757636974</v>
      </c>
      <c r="J2" s="5">
        <v>0.028749490767311</v>
      </c>
      <c r="K2" s="5">
        <v>0.002900646482147</v>
      </c>
      <c r="L2" s="5">
        <v>0.001404332601011</v>
      </c>
      <c r="M2" s="5">
        <v>0.028566686684894</v>
      </c>
      <c r="N2" s="5">
        <v>0.002463174906411</v>
      </c>
      <c r="O2" s="5">
        <v>5.73824387642E-4</v>
      </c>
      <c r="P2" s="5">
        <v>0.00198962581019</v>
      </c>
      <c r="Q2" s="5">
        <v>0.001444676647627</v>
      </c>
      <c r="R2" s="3">
        <v>2.0</v>
      </c>
      <c r="S2" s="3">
        <v>-2.0</v>
      </c>
      <c r="T2" s="3">
        <v>0.0</v>
      </c>
      <c r="U2" s="6">
        <f t="shared" ref="U2:W2" si="1">RANK(R2,$R2:$T2)</f>
        <v>1</v>
      </c>
      <c r="V2" s="6">
        <f t="shared" si="1"/>
        <v>3</v>
      </c>
      <c r="W2" s="6">
        <f t="shared" si="1"/>
        <v>2</v>
      </c>
      <c r="Y2" s="6">
        <f>if($T2:$T97&gt;$S2:$S97,1,0)</f>
        <v>1</v>
      </c>
      <c r="Z2" s="6">
        <f>if($T2:$T97&gt;$R2:$R97,1,0)</f>
        <v>0</v>
      </c>
      <c r="AA2" s="6">
        <f t="shared" ref="AA2:AA97" si="3">if($T2:$T97=$S2:$S97,1,0)</f>
        <v>0</v>
      </c>
      <c r="AB2" s="6">
        <f t="shared" ref="AB2:AB97" si="4">if($T2:$T97=$R2:$R97,1,0)</f>
        <v>0</v>
      </c>
      <c r="AC2" s="6">
        <f t="shared" ref="AC2:AC97" si="5">if($T2:$T97&lt;$S2:$S97,1,0)</f>
        <v>0</v>
      </c>
      <c r="AD2" s="6">
        <f t="shared" ref="AD2:AD97" si="6">if($T2:$T97&lt;$R2:$R97,1,0)</f>
        <v>1</v>
      </c>
      <c r="AE2" s="6">
        <f t="shared" ref="AE2:AE97" si="7">if(AND(W2=1, V2&gt;1,U2&gt;1),1,0)</f>
        <v>0</v>
      </c>
    </row>
    <row r="3">
      <c r="A3" s="3">
        <v>2000.0</v>
      </c>
      <c r="B3" s="4" t="s">
        <v>24</v>
      </c>
      <c r="C3" s="4" t="s">
        <v>25</v>
      </c>
      <c r="D3" s="3">
        <v>3.0</v>
      </c>
      <c r="E3" s="3">
        <v>5.0</v>
      </c>
      <c r="F3" s="5">
        <v>0.028605529691602</v>
      </c>
      <c r="G3" s="5">
        <v>2.86038883026035E-6</v>
      </c>
      <c r="H3" s="5">
        <v>1.29612856129019E-6</v>
      </c>
      <c r="I3" s="5">
        <v>0.062126866264709</v>
      </c>
      <c r="J3" s="5">
        <v>0.09301071378617</v>
      </c>
      <c r="K3" s="5">
        <v>0.288932475754049</v>
      </c>
      <c r="L3" s="5">
        <v>0.035370147837378</v>
      </c>
      <c r="M3" s="5">
        <v>0.093288920033896</v>
      </c>
      <c r="N3" s="5">
        <v>0.263309886566524</v>
      </c>
      <c r="O3" s="5">
        <v>0.054082977948231</v>
      </c>
      <c r="P3" s="5">
        <v>0.048411978475076</v>
      </c>
      <c r="Q3" s="5">
        <v>0.139956162744448</v>
      </c>
      <c r="R3" s="3">
        <v>2.0</v>
      </c>
      <c r="S3" s="3">
        <v>0.0</v>
      </c>
      <c r="T3" s="3">
        <v>-2.0</v>
      </c>
      <c r="U3" s="6">
        <f t="shared" ref="U3:W3" si="2">RANK(R3,$R3:$T3)</f>
        <v>1</v>
      </c>
      <c r="V3" s="6">
        <f t="shared" si="2"/>
        <v>2</v>
      </c>
      <c r="W3" s="6">
        <f t="shared" si="2"/>
        <v>3</v>
      </c>
      <c r="Y3" s="6">
        <f t="shared" ref="Y3:Y97" si="9">if(T3:T98&gt;S3:S98,1,0)</f>
        <v>0</v>
      </c>
      <c r="Z3" s="6">
        <f t="shared" ref="Z3:Z97" si="10">if(T3:T98&gt;R3:R98,1,0)</f>
        <v>0</v>
      </c>
      <c r="AA3" s="6">
        <f t="shared" si="3"/>
        <v>0</v>
      </c>
      <c r="AB3" s="6">
        <f t="shared" si="4"/>
        <v>0</v>
      </c>
      <c r="AC3" s="6">
        <f t="shared" si="5"/>
        <v>1</v>
      </c>
      <c r="AD3" s="6">
        <f t="shared" si="6"/>
        <v>1</v>
      </c>
      <c r="AE3" s="6">
        <f t="shared" si="7"/>
        <v>0</v>
      </c>
    </row>
    <row r="4">
      <c r="A4" s="3">
        <v>2000.0</v>
      </c>
      <c r="B4" s="4" t="s">
        <v>24</v>
      </c>
      <c r="C4" s="4" t="s">
        <v>25</v>
      </c>
      <c r="D4" s="3">
        <v>3.0</v>
      </c>
      <c r="E4" s="3">
        <v>7.0</v>
      </c>
      <c r="F4" s="5">
        <v>2.07484665944136E-5</v>
      </c>
      <c r="G4" s="5">
        <v>2.08813388414E-4</v>
      </c>
      <c r="H4" s="5">
        <v>0.116945650741561</v>
      </c>
      <c r="I4" s="5">
        <v>0.424321600305384</v>
      </c>
      <c r="J4" s="5">
        <v>0.485321558276778</v>
      </c>
      <c r="K4" s="5">
        <v>0.506043343668114</v>
      </c>
      <c r="L4" s="5">
        <v>0.425680604242053</v>
      </c>
      <c r="M4" s="5">
        <v>0.472117103860955</v>
      </c>
      <c r="N4" s="5">
        <v>0.494833181766078</v>
      </c>
      <c r="O4" s="5">
        <v>0.068513210043087</v>
      </c>
      <c r="P4" s="5">
        <v>0.055027926975916</v>
      </c>
      <c r="Q4" s="5">
        <v>0.116333318803095</v>
      </c>
      <c r="R4" s="3">
        <v>2.0</v>
      </c>
      <c r="S4" s="3">
        <v>-1.0</v>
      </c>
      <c r="T4" s="3">
        <v>-1.0</v>
      </c>
      <c r="U4" s="6">
        <f t="shared" ref="U4:W4" si="8">RANK(R4,$R4:$T4)</f>
        <v>1</v>
      </c>
      <c r="V4" s="6">
        <f t="shared" si="8"/>
        <v>2</v>
      </c>
      <c r="W4" s="6">
        <f t="shared" si="8"/>
        <v>2</v>
      </c>
      <c r="Y4" s="6">
        <f t="shared" si="9"/>
        <v>0</v>
      </c>
      <c r="Z4" s="6">
        <f t="shared" si="10"/>
        <v>0</v>
      </c>
      <c r="AA4" s="6">
        <f t="shared" si="3"/>
        <v>1</v>
      </c>
      <c r="AB4" s="6">
        <f t="shared" si="4"/>
        <v>0</v>
      </c>
      <c r="AC4" s="6">
        <f t="shared" si="5"/>
        <v>0</v>
      </c>
      <c r="AD4" s="6">
        <f t="shared" si="6"/>
        <v>1</v>
      </c>
      <c r="AE4" s="6">
        <f t="shared" si="7"/>
        <v>0</v>
      </c>
    </row>
    <row r="5">
      <c r="A5" s="3">
        <v>2000.0</v>
      </c>
      <c r="B5" s="4" t="s">
        <v>24</v>
      </c>
      <c r="C5" s="4" t="s">
        <v>25</v>
      </c>
      <c r="D5" s="3">
        <v>3.0</v>
      </c>
      <c r="E5" s="3">
        <v>10.0</v>
      </c>
      <c r="F5" s="5">
        <v>0.079249940147614</v>
      </c>
      <c r="G5" s="5">
        <v>2.34838907979971E-6</v>
      </c>
      <c r="H5" s="5">
        <v>9.47504179000445E-6</v>
      </c>
      <c r="I5" s="5">
        <v>0.123863898169117</v>
      </c>
      <c r="J5" s="5">
        <v>0.200399292356044</v>
      </c>
      <c r="K5" s="5">
        <v>0.55691312649706</v>
      </c>
      <c r="L5" s="5">
        <v>0.110067038473119</v>
      </c>
      <c r="M5" s="5">
        <v>0.131434288835972</v>
      </c>
      <c r="N5" s="5">
        <v>0.546213079839524</v>
      </c>
      <c r="O5" s="5">
        <v>0.042280476951154</v>
      </c>
      <c r="P5" s="5">
        <v>0.186851801745605</v>
      </c>
      <c r="Q5" s="5">
        <v>0.086666646918234</v>
      </c>
      <c r="R5" s="3">
        <v>1.0</v>
      </c>
      <c r="S5" s="3">
        <v>1.0</v>
      </c>
      <c r="T5" s="3">
        <v>-2.0</v>
      </c>
      <c r="U5" s="6">
        <f t="shared" ref="U5:W5" si="11">RANK(R5,$R5:$T5)</f>
        <v>1</v>
      </c>
      <c r="V5" s="6">
        <f t="shared" si="11"/>
        <v>1</v>
      </c>
      <c r="W5" s="6">
        <f t="shared" si="11"/>
        <v>3</v>
      </c>
      <c r="Y5" s="6">
        <f t="shared" si="9"/>
        <v>0</v>
      </c>
      <c r="Z5" s="6">
        <f t="shared" si="10"/>
        <v>0</v>
      </c>
      <c r="AA5" s="6">
        <f t="shared" si="3"/>
        <v>0</v>
      </c>
      <c r="AB5" s="6">
        <f t="shared" si="4"/>
        <v>0</v>
      </c>
      <c r="AC5" s="6">
        <f t="shared" si="5"/>
        <v>1</v>
      </c>
      <c r="AD5" s="6">
        <f t="shared" si="6"/>
        <v>1</v>
      </c>
      <c r="AE5" s="6">
        <f t="shared" si="7"/>
        <v>0</v>
      </c>
    </row>
    <row r="6">
      <c r="A6" s="3">
        <v>2000.0</v>
      </c>
      <c r="B6" s="4" t="s">
        <v>24</v>
      </c>
      <c r="C6" s="4" t="s">
        <v>25</v>
      </c>
      <c r="D6" s="3">
        <v>5.0</v>
      </c>
      <c r="E6" s="3">
        <v>2.0</v>
      </c>
      <c r="F6" s="5">
        <v>2.34838907979971E-6</v>
      </c>
      <c r="G6" s="5">
        <v>3.15508512883693E-6</v>
      </c>
      <c r="H6" s="5">
        <v>1.17419453989985E-6</v>
      </c>
      <c r="I6" s="5">
        <v>0.002428387452525</v>
      </c>
      <c r="J6" s="5">
        <v>0.044737696698951</v>
      </c>
      <c r="K6" s="5">
        <v>0.00761232509534</v>
      </c>
      <c r="L6" s="5">
        <v>0.002152677701771</v>
      </c>
      <c r="M6" s="5">
        <v>0.043315077630773</v>
      </c>
      <c r="N6" s="5">
        <v>0.005718882220894</v>
      </c>
      <c r="O6" s="5">
        <v>8.56787299851E-4</v>
      </c>
      <c r="P6" s="5">
        <v>0.004602815324385</v>
      </c>
      <c r="Q6" s="5">
        <v>0.005359874408897</v>
      </c>
      <c r="R6" s="3">
        <v>2.0</v>
      </c>
      <c r="S6" s="3">
        <v>-2.0</v>
      </c>
      <c r="T6" s="3">
        <v>0.0</v>
      </c>
      <c r="U6" s="6">
        <f t="shared" ref="U6:W6" si="12">RANK(R6,$R6:$T6)</f>
        <v>1</v>
      </c>
      <c r="V6" s="6">
        <f t="shared" si="12"/>
        <v>3</v>
      </c>
      <c r="W6" s="6">
        <f t="shared" si="12"/>
        <v>2</v>
      </c>
      <c r="Y6" s="6">
        <f t="shared" si="9"/>
        <v>1</v>
      </c>
      <c r="Z6" s="6">
        <f t="shared" si="10"/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1</v>
      </c>
      <c r="AE6" s="6">
        <f t="shared" si="7"/>
        <v>0</v>
      </c>
    </row>
    <row r="7">
      <c r="A7" s="3">
        <v>2000.0</v>
      </c>
      <c r="B7" s="4" t="s">
        <v>24</v>
      </c>
      <c r="C7" s="4" t="s">
        <v>25</v>
      </c>
      <c r="D7" s="3">
        <v>5.0</v>
      </c>
      <c r="E7" s="3">
        <v>5.0</v>
      </c>
      <c r="F7" s="5">
        <v>2.59225712258038E-6</v>
      </c>
      <c r="G7" s="5">
        <v>1.38937105399E-4</v>
      </c>
      <c r="H7" s="5">
        <v>1.22572647203E-4</v>
      </c>
      <c r="I7" s="5">
        <v>0.230497204980433</v>
      </c>
      <c r="J7" s="5">
        <v>0.534449939799309</v>
      </c>
      <c r="K7" s="5">
        <v>0.343090328045486</v>
      </c>
      <c r="L7" s="5">
        <v>0.195980492917117</v>
      </c>
      <c r="M7" s="5">
        <v>0.566746993420612</v>
      </c>
      <c r="N7" s="5">
        <v>0.311853893752463</v>
      </c>
      <c r="O7" s="5">
        <v>0.167781416598125</v>
      </c>
      <c r="P7" s="5">
        <v>0.124061513105567</v>
      </c>
      <c r="Q7" s="5">
        <v>0.209919183069483</v>
      </c>
      <c r="R7" s="3">
        <v>2.0</v>
      </c>
      <c r="S7" s="3">
        <v>-2.0</v>
      </c>
      <c r="T7" s="3">
        <v>0.0</v>
      </c>
      <c r="U7" s="6">
        <f t="shared" ref="U7:W7" si="13">RANK(R7,$R7:$T7)</f>
        <v>1</v>
      </c>
      <c r="V7" s="6">
        <f t="shared" si="13"/>
        <v>3</v>
      </c>
      <c r="W7" s="6">
        <f t="shared" si="13"/>
        <v>2</v>
      </c>
      <c r="Y7" s="6">
        <f t="shared" si="9"/>
        <v>1</v>
      </c>
      <c r="Z7" s="6">
        <f t="shared" si="10"/>
        <v>0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6">
        <f t="shared" si="6"/>
        <v>1</v>
      </c>
      <c r="AE7" s="6">
        <f t="shared" si="7"/>
        <v>0</v>
      </c>
    </row>
    <row r="8">
      <c r="A8" s="3">
        <v>2000.0</v>
      </c>
      <c r="B8" s="4" t="s">
        <v>24</v>
      </c>
      <c r="C8" s="4" t="s">
        <v>25</v>
      </c>
      <c r="D8" s="3">
        <v>5.0</v>
      </c>
      <c r="E8" s="3">
        <v>7.0</v>
      </c>
      <c r="F8" s="5">
        <v>2.34838907979971E-6</v>
      </c>
      <c r="G8" s="5">
        <v>2.34838907979971E-6</v>
      </c>
      <c r="H8" s="5">
        <v>1.17419453989985E-6</v>
      </c>
      <c r="I8" s="5">
        <v>0.058066450011988</v>
      </c>
      <c r="J8" s="5">
        <v>0.12365741021274</v>
      </c>
      <c r="K8" s="5">
        <v>0.322522792416947</v>
      </c>
      <c r="L8" s="5">
        <v>0.054373549241632</v>
      </c>
      <c r="M8" s="5">
        <v>0.122289414454548</v>
      </c>
      <c r="N8" s="5">
        <v>0.316352028738047</v>
      </c>
      <c r="O8" s="5">
        <v>0.021445658955631</v>
      </c>
      <c r="P8" s="5">
        <v>0.021723341868553</v>
      </c>
      <c r="Q8" s="5">
        <v>0.090081453807236</v>
      </c>
      <c r="R8" s="3">
        <v>2.0</v>
      </c>
      <c r="S8" s="3">
        <v>0.0</v>
      </c>
      <c r="T8" s="3">
        <v>-2.0</v>
      </c>
      <c r="U8" s="6">
        <f t="shared" ref="U8:W8" si="14">RANK(R8,$R8:$T8)</f>
        <v>1</v>
      </c>
      <c r="V8" s="6">
        <f t="shared" si="14"/>
        <v>2</v>
      </c>
      <c r="W8" s="6">
        <f t="shared" si="14"/>
        <v>3</v>
      </c>
      <c r="Y8" s="6">
        <f t="shared" si="9"/>
        <v>0</v>
      </c>
      <c r="Z8" s="6">
        <f t="shared" si="10"/>
        <v>0</v>
      </c>
      <c r="AA8" s="6">
        <f t="shared" si="3"/>
        <v>0</v>
      </c>
      <c r="AB8" s="6">
        <f t="shared" si="4"/>
        <v>0</v>
      </c>
      <c r="AC8" s="6">
        <f t="shared" si="5"/>
        <v>1</v>
      </c>
      <c r="AD8" s="6">
        <f t="shared" si="6"/>
        <v>1</v>
      </c>
      <c r="AE8" s="6">
        <f t="shared" si="7"/>
        <v>0</v>
      </c>
    </row>
    <row r="9">
      <c r="A9" s="3">
        <v>2000.0</v>
      </c>
      <c r="B9" s="4" t="s">
        <v>24</v>
      </c>
      <c r="C9" s="4" t="s">
        <v>25</v>
      </c>
      <c r="D9" s="3">
        <v>5.0</v>
      </c>
      <c r="E9" s="3">
        <v>10.0</v>
      </c>
      <c r="F9" s="5">
        <v>2.34838907979971E-6</v>
      </c>
      <c r="G9" s="5">
        <v>0.00391964653462</v>
      </c>
      <c r="H9" s="5">
        <v>5.45716813490607E-6</v>
      </c>
      <c r="I9" s="5">
        <v>0.765320189788036</v>
      </c>
      <c r="J9" s="5">
        <v>0.974694940676843</v>
      </c>
      <c r="K9" s="5">
        <v>0.848195788491656</v>
      </c>
      <c r="L9" s="5">
        <v>0.808775207943118</v>
      </c>
      <c r="M9" s="5">
        <v>0.983701607182068</v>
      </c>
      <c r="N9" s="5">
        <v>0.887350220524234</v>
      </c>
      <c r="O9" s="5">
        <v>0.146643580172866</v>
      </c>
      <c r="P9" s="5">
        <v>0.062767839193548</v>
      </c>
      <c r="Q9" s="5">
        <v>0.150190381165349</v>
      </c>
      <c r="R9" s="3">
        <v>2.0</v>
      </c>
      <c r="S9" s="3">
        <v>-2.0</v>
      </c>
      <c r="T9" s="3">
        <v>0.0</v>
      </c>
      <c r="U9" s="6">
        <f t="shared" ref="U9:W9" si="15">RANK(R9,$R9:$T9)</f>
        <v>1</v>
      </c>
      <c r="V9" s="6">
        <f t="shared" si="15"/>
        <v>3</v>
      </c>
      <c r="W9" s="6">
        <f t="shared" si="15"/>
        <v>2</v>
      </c>
      <c r="Y9" s="6">
        <f t="shared" si="9"/>
        <v>1</v>
      </c>
      <c r="Z9" s="6">
        <f t="shared" si="10"/>
        <v>0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6">
        <f t="shared" si="6"/>
        <v>1</v>
      </c>
      <c r="AE9" s="6">
        <f t="shared" si="7"/>
        <v>0</v>
      </c>
    </row>
    <row r="10">
      <c r="A10" s="3">
        <v>2000.0</v>
      </c>
      <c r="B10" s="4" t="s">
        <v>24</v>
      </c>
      <c r="C10" s="4" t="s">
        <v>25</v>
      </c>
      <c r="D10" s="3">
        <v>7.0</v>
      </c>
      <c r="E10" s="3">
        <v>2.0</v>
      </c>
      <c r="F10" s="5">
        <v>2.34838907979971E-6</v>
      </c>
      <c r="G10" s="5">
        <v>2.34838907979971E-6</v>
      </c>
      <c r="H10" s="5">
        <v>1.17419453989985E-6</v>
      </c>
      <c r="I10" s="5">
        <v>0.001607769984922</v>
      </c>
      <c r="J10" s="5">
        <v>0.037282792546525</v>
      </c>
      <c r="K10" s="5">
        <v>0.081364797498569</v>
      </c>
      <c r="L10" s="5">
        <v>0.001275525948766</v>
      </c>
      <c r="M10" s="5">
        <v>0.036382310219311</v>
      </c>
      <c r="N10" s="5">
        <v>0.08124284051752</v>
      </c>
      <c r="O10" s="5">
        <v>0.001054199478529</v>
      </c>
      <c r="P10" s="5">
        <v>0.005604283739704</v>
      </c>
      <c r="Q10" s="5">
        <v>0.016094319804873</v>
      </c>
      <c r="R10" s="3">
        <v>2.0</v>
      </c>
      <c r="S10" s="3">
        <v>0.0</v>
      </c>
      <c r="T10" s="3">
        <v>-2.0</v>
      </c>
      <c r="U10" s="6">
        <f t="shared" ref="U10:W10" si="16">RANK(R10,$R10:$T10)</f>
        <v>1</v>
      </c>
      <c r="V10" s="6">
        <f t="shared" si="16"/>
        <v>2</v>
      </c>
      <c r="W10" s="6">
        <f t="shared" si="16"/>
        <v>3</v>
      </c>
      <c r="Y10" s="6">
        <f t="shared" si="9"/>
        <v>0</v>
      </c>
      <c r="Z10" s="6">
        <f t="shared" si="10"/>
        <v>0</v>
      </c>
      <c r="AA10" s="6">
        <f t="shared" si="3"/>
        <v>0</v>
      </c>
      <c r="AB10" s="6">
        <f t="shared" si="4"/>
        <v>0</v>
      </c>
      <c r="AC10" s="6">
        <f t="shared" si="5"/>
        <v>1</v>
      </c>
      <c r="AD10" s="6">
        <f t="shared" si="6"/>
        <v>1</v>
      </c>
      <c r="AE10" s="6">
        <f t="shared" si="7"/>
        <v>0</v>
      </c>
    </row>
    <row r="11">
      <c r="A11" s="3">
        <v>2000.0</v>
      </c>
      <c r="B11" s="4" t="s">
        <v>24</v>
      </c>
      <c r="C11" s="4" t="s">
        <v>25</v>
      </c>
      <c r="D11" s="3">
        <v>7.0</v>
      </c>
      <c r="E11" s="3">
        <v>5.0</v>
      </c>
      <c r="F11" s="5">
        <v>0.013688735643983</v>
      </c>
      <c r="G11" s="5">
        <v>1.17741650303E-4</v>
      </c>
      <c r="H11" s="5">
        <v>3.1015497646761E-6</v>
      </c>
      <c r="I11" s="5">
        <v>0.188030049902808</v>
      </c>
      <c r="J11" s="5">
        <v>0.146894929632038</v>
      </c>
      <c r="K11" s="5">
        <v>0.369747888476256</v>
      </c>
      <c r="L11" s="5">
        <v>0.178075293561294</v>
      </c>
      <c r="M11" s="5">
        <v>0.138538603848279</v>
      </c>
      <c r="N11" s="5">
        <v>0.321441109078556</v>
      </c>
      <c r="O11" s="5">
        <v>0.072361636211233</v>
      </c>
      <c r="P11" s="5">
        <v>0.057583147726504</v>
      </c>
      <c r="Q11" s="5">
        <v>0.214407610371875</v>
      </c>
      <c r="R11" s="3">
        <v>0.0</v>
      </c>
      <c r="S11" s="3">
        <v>2.0</v>
      </c>
      <c r="T11" s="3">
        <v>-2.0</v>
      </c>
      <c r="U11" s="6">
        <f t="shared" ref="U11:W11" si="17">RANK(R11,$R11:$T11)</f>
        <v>2</v>
      </c>
      <c r="V11" s="6">
        <f t="shared" si="17"/>
        <v>1</v>
      </c>
      <c r="W11" s="6">
        <f t="shared" si="17"/>
        <v>3</v>
      </c>
      <c r="Y11" s="6">
        <f t="shared" si="9"/>
        <v>0</v>
      </c>
      <c r="Z11" s="6">
        <f t="shared" si="10"/>
        <v>0</v>
      </c>
      <c r="AA11" s="6">
        <f t="shared" si="3"/>
        <v>0</v>
      </c>
      <c r="AB11" s="6">
        <f t="shared" si="4"/>
        <v>0</v>
      </c>
      <c r="AC11" s="6">
        <f t="shared" si="5"/>
        <v>1</v>
      </c>
      <c r="AD11" s="6">
        <f t="shared" si="6"/>
        <v>1</v>
      </c>
      <c r="AE11" s="6">
        <f t="shared" si="7"/>
        <v>0</v>
      </c>
    </row>
    <row r="12">
      <c r="A12" s="3">
        <v>2000.0</v>
      </c>
      <c r="B12" s="4" t="s">
        <v>24</v>
      </c>
      <c r="C12" s="4" t="s">
        <v>25</v>
      </c>
      <c r="D12" s="3">
        <v>7.0</v>
      </c>
      <c r="E12" s="3">
        <v>7.0</v>
      </c>
      <c r="F12" s="5">
        <v>2.34838907979971E-6</v>
      </c>
      <c r="G12" s="5">
        <v>2.34838907979971E-6</v>
      </c>
      <c r="H12" s="5">
        <v>1.17419453989985E-6</v>
      </c>
      <c r="I12" s="5">
        <v>0.056386954944313</v>
      </c>
      <c r="J12" s="5">
        <v>0.114694562697472</v>
      </c>
      <c r="K12" s="5">
        <v>0.235253749714902</v>
      </c>
      <c r="L12" s="5">
        <v>0.050382161794915</v>
      </c>
      <c r="M12" s="5">
        <v>0.112160232784541</v>
      </c>
      <c r="N12" s="5">
        <v>0.224791720637131</v>
      </c>
      <c r="O12" s="5">
        <v>0.020322657094254</v>
      </c>
      <c r="P12" s="5">
        <v>0.012475895097464</v>
      </c>
      <c r="Q12" s="5">
        <v>0.04850602816827</v>
      </c>
      <c r="R12" s="3">
        <v>2.0</v>
      </c>
      <c r="S12" s="3">
        <v>0.0</v>
      </c>
      <c r="T12" s="3">
        <v>-2.0</v>
      </c>
      <c r="U12" s="6">
        <f t="shared" ref="U12:W12" si="18">RANK(R12,$R12:$T12)</f>
        <v>1</v>
      </c>
      <c r="V12" s="6">
        <f t="shared" si="18"/>
        <v>2</v>
      </c>
      <c r="W12" s="6">
        <f t="shared" si="18"/>
        <v>3</v>
      </c>
      <c r="Y12" s="6">
        <f t="shared" si="9"/>
        <v>0</v>
      </c>
      <c r="Z12" s="6">
        <f t="shared" si="10"/>
        <v>0</v>
      </c>
      <c r="AA12" s="6">
        <f t="shared" si="3"/>
        <v>0</v>
      </c>
      <c r="AB12" s="6">
        <f t="shared" si="4"/>
        <v>0</v>
      </c>
      <c r="AC12" s="6">
        <f t="shared" si="5"/>
        <v>1</v>
      </c>
      <c r="AD12" s="6">
        <f t="shared" si="6"/>
        <v>1</v>
      </c>
      <c r="AE12" s="6">
        <f t="shared" si="7"/>
        <v>0</v>
      </c>
    </row>
    <row r="13">
      <c r="A13" s="3">
        <v>2000.0</v>
      </c>
      <c r="B13" s="4" t="s">
        <v>24</v>
      </c>
      <c r="C13" s="4" t="s">
        <v>25</v>
      </c>
      <c r="D13" s="3">
        <v>7.0</v>
      </c>
      <c r="E13" s="3">
        <v>10.0</v>
      </c>
      <c r="F13" s="5">
        <v>2.34838907979971E-6</v>
      </c>
      <c r="G13" s="5">
        <v>1.44054051871988E-5</v>
      </c>
      <c r="H13" s="5">
        <v>1.43019441513017E-6</v>
      </c>
      <c r="I13" s="5">
        <v>1.14939021012051</v>
      </c>
      <c r="J13" s="5">
        <v>1.99325688127489</v>
      </c>
      <c r="K13" s="5">
        <v>1.46134827407968</v>
      </c>
      <c r="L13" s="5">
        <v>1.1598497823892</v>
      </c>
      <c r="M13" s="5">
        <v>2.01073632249807</v>
      </c>
      <c r="N13" s="5">
        <v>1.38321947731421</v>
      </c>
      <c r="O13" s="5">
        <v>0.281279471842569</v>
      </c>
      <c r="P13" s="5">
        <v>0.187032378380457</v>
      </c>
      <c r="Q13" s="5">
        <v>0.301538073662814</v>
      </c>
      <c r="R13" s="3">
        <v>2.0</v>
      </c>
      <c r="S13" s="3">
        <v>-2.0</v>
      </c>
      <c r="T13" s="3">
        <v>0.0</v>
      </c>
      <c r="U13" s="6">
        <f t="shared" ref="U13:W13" si="19">RANK(R13,$R13:$T13)</f>
        <v>1</v>
      </c>
      <c r="V13" s="6">
        <f t="shared" si="19"/>
        <v>3</v>
      </c>
      <c r="W13" s="6">
        <f t="shared" si="19"/>
        <v>2</v>
      </c>
      <c r="Y13" s="6">
        <f t="shared" si="9"/>
        <v>1</v>
      </c>
      <c r="Z13" s="6">
        <f t="shared" si="10"/>
        <v>0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1</v>
      </c>
      <c r="AE13" s="6">
        <f t="shared" si="7"/>
        <v>0</v>
      </c>
    </row>
    <row r="14">
      <c r="A14" s="3">
        <v>2000.0</v>
      </c>
      <c r="B14" s="4" t="s">
        <v>24</v>
      </c>
      <c r="C14" s="4" t="s">
        <v>26</v>
      </c>
      <c r="D14" s="3">
        <v>3.0</v>
      </c>
      <c r="E14" s="3">
        <v>2.0</v>
      </c>
      <c r="F14" s="5">
        <v>2.34838907979971E-6</v>
      </c>
      <c r="G14" s="5">
        <v>2.59225712258038E-6</v>
      </c>
      <c r="H14" s="5">
        <v>1.17419453989985E-6</v>
      </c>
      <c r="I14" s="5">
        <v>0.002166606424609</v>
      </c>
      <c r="J14" s="5">
        <v>0.057157954566282</v>
      </c>
      <c r="K14" s="5">
        <v>0.006332851906527</v>
      </c>
      <c r="L14" s="5">
        <v>0.001929178530091</v>
      </c>
      <c r="M14" s="5">
        <v>0.05685341839645</v>
      </c>
      <c r="N14" s="5">
        <v>0.006108139545958</v>
      </c>
      <c r="O14" s="5">
        <v>9.13228953754E-4</v>
      </c>
      <c r="P14" s="5">
        <v>0.003363786131802</v>
      </c>
      <c r="Q14" s="5">
        <v>0.002978244966771</v>
      </c>
      <c r="R14" s="3">
        <v>2.0</v>
      </c>
      <c r="S14" s="3">
        <v>-2.0</v>
      </c>
      <c r="T14" s="3">
        <v>0.0</v>
      </c>
      <c r="U14" s="6">
        <f t="shared" ref="U14:W14" si="20">RANK(R14,$R14:$T14)</f>
        <v>1</v>
      </c>
      <c r="V14" s="6">
        <f t="shared" si="20"/>
        <v>3</v>
      </c>
      <c r="W14" s="6">
        <f t="shared" si="20"/>
        <v>2</v>
      </c>
      <c r="Y14" s="6">
        <f t="shared" si="9"/>
        <v>1</v>
      </c>
      <c r="Z14" s="6">
        <f t="shared" si="10"/>
        <v>0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6">
        <f t="shared" si="6"/>
        <v>1</v>
      </c>
      <c r="AE14" s="6">
        <f t="shared" si="7"/>
        <v>0</v>
      </c>
    </row>
    <row r="15">
      <c r="A15" s="3">
        <v>2000.0</v>
      </c>
      <c r="B15" s="4" t="s">
        <v>24</v>
      </c>
      <c r="C15" s="4" t="s">
        <v>26</v>
      </c>
      <c r="D15" s="3">
        <v>3.0</v>
      </c>
      <c r="E15" s="3">
        <v>5.0</v>
      </c>
      <c r="F15" s="5">
        <v>0.007936060736526</v>
      </c>
      <c r="G15" s="5">
        <v>0.001396821321741</v>
      </c>
      <c r="H15" s="5">
        <v>0.81408568361146</v>
      </c>
      <c r="I15" s="5">
        <v>0.140865457836133</v>
      </c>
      <c r="J15" s="5">
        <v>0.233969476605103</v>
      </c>
      <c r="K15" s="5">
        <v>0.235463819204566</v>
      </c>
      <c r="L15" s="5">
        <v>0.097677857246711</v>
      </c>
      <c r="M15" s="5">
        <v>0.228485976829937</v>
      </c>
      <c r="N15" s="5">
        <v>0.221025401918157</v>
      </c>
      <c r="O15" s="5">
        <v>0.176341715996319</v>
      </c>
      <c r="P15" s="5">
        <v>0.129728543015457</v>
      </c>
      <c r="Q15" s="5">
        <v>0.128328779011194</v>
      </c>
      <c r="R15" s="3">
        <v>2.0</v>
      </c>
      <c r="S15" s="3">
        <v>-1.0</v>
      </c>
      <c r="T15" s="3">
        <v>-1.0</v>
      </c>
      <c r="U15" s="6">
        <f t="shared" ref="U15:W15" si="21">RANK(R15,$R15:$T15)</f>
        <v>1</v>
      </c>
      <c r="V15" s="6">
        <f t="shared" si="21"/>
        <v>2</v>
      </c>
      <c r="W15" s="6">
        <f t="shared" si="21"/>
        <v>2</v>
      </c>
      <c r="Y15" s="6">
        <f t="shared" si="9"/>
        <v>0</v>
      </c>
      <c r="Z15" s="6">
        <f t="shared" si="10"/>
        <v>0</v>
      </c>
      <c r="AA15" s="6">
        <f t="shared" si="3"/>
        <v>1</v>
      </c>
      <c r="AB15" s="6">
        <f t="shared" si="4"/>
        <v>0</v>
      </c>
      <c r="AC15" s="6">
        <f t="shared" si="5"/>
        <v>0</v>
      </c>
      <c r="AD15" s="6">
        <f t="shared" si="6"/>
        <v>1</v>
      </c>
      <c r="AE15" s="6">
        <f t="shared" si="7"/>
        <v>0</v>
      </c>
    </row>
    <row r="16">
      <c r="A16" s="3">
        <v>2000.0</v>
      </c>
      <c r="B16" s="4" t="s">
        <v>24</v>
      </c>
      <c r="C16" s="4" t="s">
        <v>26</v>
      </c>
      <c r="D16" s="3">
        <v>3.0</v>
      </c>
      <c r="E16" s="3">
        <v>7.0</v>
      </c>
      <c r="F16" s="5">
        <v>0.654342795044216</v>
      </c>
      <c r="G16" s="5">
        <v>4.5893333421E-4</v>
      </c>
      <c r="H16" s="5">
        <v>1.29612856129019E-6</v>
      </c>
      <c r="I16" s="5">
        <v>0.136712260545512</v>
      </c>
      <c r="J16" s="5">
        <v>0.111041550029468</v>
      </c>
      <c r="K16" s="5">
        <v>0.3754953460253</v>
      </c>
      <c r="L16" s="5">
        <v>0.06020958683114</v>
      </c>
      <c r="M16" s="5">
        <v>0.10922962757621</v>
      </c>
      <c r="N16" s="5">
        <v>0.354239071852059</v>
      </c>
      <c r="O16" s="5">
        <v>0.189627802304394</v>
      </c>
      <c r="P16" s="5">
        <v>0.036145301011727</v>
      </c>
      <c r="Q16" s="5">
        <v>0.138072428056368</v>
      </c>
      <c r="R16" s="3">
        <v>1.0</v>
      </c>
      <c r="S16" s="3">
        <v>1.0</v>
      </c>
      <c r="T16" s="3">
        <v>-2.0</v>
      </c>
      <c r="U16" s="6">
        <f t="shared" ref="U16:W16" si="22">RANK(R16,$R16:$T16)</f>
        <v>1</v>
      </c>
      <c r="V16" s="6">
        <f t="shared" si="22"/>
        <v>1</v>
      </c>
      <c r="W16" s="6">
        <f t="shared" si="22"/>
        <v>3</v>
      </c>
      <c r="Y16" s="6">
        <f t="shared" si="9"/>
        <v>0</v>
      </c>
      <c r="Z16" s="6">
        <f t="shared" si="10"/>
        <v>0</v>
      </c>
      <c r="AA16" s="6">
        <f t="shared" si="3"/>
        <v>0</v>
      </c>
      <c r="AB16" s="6">
        <f t="shared" si="4"/>
        <v>0</v>
      </c>
      <c r="AC16" s="6">
        <f t="shared" si="5"/>
        <v>1</v>
      </c>
      <c r="AD16" s="6">
        <f t="shared" si="6"/>
        <v>1</v>
      </c>
      <c r="AE16" s="6">
        <f t="shared" si="7"/>
        <v>0</v>
      </c>
    </row>
    <row r="17">
      <c r="A17" s="3">
        <v>2000.0</v>
      </c>
      <c r="B17" s="4" t="s">
        <v>24</v>
      </c>
      <c r="C17" s="4" t="s">
        <v>26</v>
      </c>
      <c r="D17" s="3">
        <v>3.0</v>
      </c>
      <c r="E17" s="3">
        <v>10.0</v>
      </c>
      <c r="F17" s="5">
        <v>1.0</v>
      </c>
      <c r="G17" s="5">
        <v>4.95540074018E-4</v>
      </c>
      <c r="H17" s="5">
        <v>1.17419453989985E-6</v>
      </c>
      <c r="I17" s="5">
        <v>0.23725771853968</v>
      </c>
      <c r="J17" s="5">
        <v>0.095828731907943</v>
      </c>
      <c r="K17" s="5">
        <v>0.376904626588085</v>
      </c>
      <c r="L17" s="5">
        <v>0.092816021447309</v>
      </c>
      <c r="M17" s="5">
        <v>0.073354397443639</v>
      </c>
      <c r="N17" s="5">
        <v>0.357151187094481</v>
      </c>
      <c r="O17" s="5">
        <v>0.553540356304958</v>
      </c>
      <c r="P17" s="5">
        <v>0.04549900971987</v>
      </c>
      <c r="Q17" s="5">
        <v>0.106806824220968</v>
      </c>
      <c r="R17" s="3">
        <v>1.0</v>
      </c>
      <c r="S17" s="3">
        <v>1.0</v>
      </c>
      <c r="T17" s="3">
        <v>-2.0</v>
      </c>
      <c r="U17" s="6">
        <f t="shared" ref="U17:W17" si="23">RANK(R17,$R17:$T17)</f>
        <v>1</v>
      </c>
      <c r="V17" s="6">
        <f t="shared" si="23"/>
        <v>1</v>
      </c>
      <c r="W17" s="6">
        <f t="shared" si="23"/>
        <v>3</v>
      </c>
      <c r="Y17" s="6">
        <f t="shared" si="9"/>
        <v>0</v>
      </c>
      <c r="Z17" s="6">
        <f t="shared" si="10"/>
        <v>0</v>
      </c>
      <c r="AA17" s="6">
        <f t="shared" si="3"/>
        <v>0</v>
      </c>
      <c r="AB17" s="6">
        <f t="shared" si="4"/>
        <v>0</v>
      </c>
      <c r="AC17" s="6">
        <f t="shared" si="5"/>
        <v>1</v>
      </c>
      <c r="AD17" s="6">
        <f t="shared" si="6"/>
        <v>1</v>
      </c>
      <c r="AE17" s="6">
        <f t="shared" si="7"/>
        <v>0</v>
      </c>
    </row>
    <row r="18">
      <c r="A18" s="3">
        <v>2000.0</v>
      </c>
      <c r="B18" s="4" t="s">
        <v>24</v>
      </c>
      <c r="C18" s="4" t="s">
        <v>26</v>
      </c>
      <c r="D18" s="3">
        <v>5.0</v>
      </c>
      <c r="E18" s="3">
        <v>2.0</v>
      </c>
      <c r="F18" s="5">
        <v>2.34838907979971E-6</v>
      </c>
      <c r="G18" s="5">
        <v>9.05405746892159E-6</v>
      </c>
      <c r="H18" s="5">
        <v>1.43019441513017E-6</v>
      </c>
      <c r="I18" s="5">
        <v>0.003343114569654</v>
      </c>
      <c r="J18" s="5">
        <v>0.058034342195892</v>
      </c>
      <c r="K18" s="5">
        <v>0.021317692193736</v>
      </c>
      <c r="L18" s="5">
        <v>0.003053205985853</v>
      </c>
      <c r="M18" s="5">
        <v>0.057398581377113</v>
      </c>
      <c r="N18" s="5">
        <v>0.015880966902459</v>
      </c>
      <c r="O18" s="5">
        <v>0.001215576036381</v>
      </c>
      <c r="P18" s="5">
        <v>0.008569050775043</v>
      </c>
      <c r="Q18" s="5">
        <v>0.016455118567476</v>
      </c>
      <c r="R18" s="3">
        <v>2.0</v>
      </c>
      <c r="S18" s="3">
        <v>-2.0</v>
      </c>
      <c r="T18" s="3">
        <v>0.0</v>
      </c>
      <c r="U18" s="6">
        <f t="shared" ref="U18:W18" si="24">RANK(R18,$R18:$T18)</f>
        <v>1</v>
      </c>
      <c r="V18" s="6">
        <f t="shared" si="24"/>
        <v>3</v>
      </c>
      <c r="W18" s="6">
        <f t="shared" si="24"/>
        <v>2</v>
      </c>
      <c r="Y18" s="6">
        <f t="shared" si="9"/>
        <v>1</v>
      </c>
      <c r="Z18" s="6">
        <f t="shared" si="10"/>
        <v>0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1</v>
      </c>
      <c r="AE18" s="6">
        <f t="shared" si="7"/>
        <v>0</v>
      </c>
    </row>
    <row r="19">
      <c r="A19" s="3">
        <v>2000.0</v>
      </c>
      <c r="B19" s="4" t="s">
        <v>24</v>
      </c>
      <c r="C19" s="4" t="s">
        <v>26</v>
      </c>
      <c r="D19" s="3">
        <v>5.0</v>
      </c>
      <c r="E19" s="3">
        <v>5.0</v>
      </c>
      <c r="F19" s="5">
        <v>0.007003206754537</v>
      </c>
      <c r="G19" s="5">
        <v>9.72622874353E-4</v>
      </c>
      <c r="H19" s="5">
        <v>0.001604740386918</v>
      </c>
      <c r="I19" s="5">
        <v>0.152224856232171</v>
      </c>
      <c r="J19" s="5">
        <v>0.146234496294854</v>
      </c>
      <c r="K19" s="5">
        <v>0.223168161072359</v>
      </c>
      <c r="L19" s="5">
        <v>0.042562327524619</v>
      </c>
      <c r="M19" s="5">
        <v>0.143598981701521</v>
      </c>
      <c r="N19" s="5">
        <v>0.220425088802493</v>
      </c>
      <c r="O19" s="5">
        <v>0.358885532619641</v>
      </c>
      <c r="P19" s="5">
        <v>0.059725288448187</v>
      </c>
      <c r="Q19" s="5">
        <v>0.089977657261906</v>
      </c>
      <c r="R19" s="3">
        <v>2.0</v>
      </c>
      <c r="S19" s="3">
        <v>0.0</v>
      </c>
      <c r="T19" s="3">
        <v>-2.0</v>
      </c>
      <c r="U19" s="6">
        <f t="shared" ref="U19:W19" si="25">RANK(R19,$R19:$T19)</f>
        <v>1</v>
      </c>
      <c r="V19" s="6">
        <f t="shared" si="25"/>
        <v>2</v>
      </c>
      <c r="W19" s="6">
        <f t="shared" si="25"/>
        <v>3</v>
      </c>
      <c r="Y19" s="6">
        <f t="shared" si="9"/>
        <v>0</v>
      </c>
      <c r="Z19" s="6">
        <f t="shared" si="10"/>
        <v>0</v>
      </c>
      <c r="AA19" s="6">
        <f t="shared" si="3"/>
        <v>0</v>
      </c>
      <c r="AB19" s="6">
        <f t="shared" si="4"/>
        <v>0</v>
      </c>
      <c r="AC19" s="6">
        <f t="shared" si="5"/>
        <v>1</v>
      </c>
      <c r="AD19" s="6">
        <f t="shared" si="6"/>
        <v>1</v>
      </c>
      <c r="AE19" s="6">
        <f t="shared" si="7"/>
        <v>0</v>
      </c>
    </row>
    <row r="20">
      <c r="A20" s="3">
        <v>2000.0</v>
      </c>
      <c r="B20" s="4" t="s">
        <v>24</v>
      </c>
      <c r="C20" s="4" t="s">
        <v>26</v>
      </c>
      <c r="D20" s="3">
        <v>5.0</v>
      </c>
      <c r="E20" s="3">
        <v>7.0</v>
      </c>
      <c r="F20" s="5">
        <v>1.0</v>
      </c>
      <c r="G20" s="5">
        <v>1.38937105399E-4</v>
      </c>
      <c r="H20" s="5">
        <v>1.17419453989985E-6</v>
      </c>
      <c r="I20" s="5">
        <v>0.242520437718111</v>
      </c>
      <c r="J20" s="5">
        <v>0.188673948305149</v>
      </c>
      <c r="K20" s="5">
        <v>0.541324509590534</v>
      </c>
      <c r="L20" s="5">
        <v>0.119417907573076</v>
      </c>
      <c r="M20" s="5">
        <v>0.167929543298318</v>
      </c>
      <c r="N20" s="5">
        <v>0.553013279805445</v>
      </c>
      <c r="O20" s="5">
        <v>0.246698823859299</v>
      </c>
      <c r="P20" s="5">
        <v>0.089967002137966</v>
      </c>
      <c r="Q20" s="5">
        <v>0.15640830090237</v>
      </c>
      <c r="R20" s="3">
        <v>1.0</v>
      </c>
      <c r="S20" s="3">
        <v>1.0</v>
      </c>
      <c r="T20" s="3">
        <v>-2.0</v>
      </c>
      <c r="U20" s="6">
        <f t="shared" ref="U20:W20" si="26">RANK(R20,$R20:$T20)</f>
        <v>1</v>
      </c>
      <c r="V20" s="6">
        <f t="shared" si="26"/>
        <v>1</v>
      </c>
      <c r="W20" s="6">
        <f t="shared" si="26"/>
        <v>3</v>
      </c>
      <c r="Y20" s="6">
        <f t="shared" si="9"/>
        <v>0</v>
      </c>
      <c r="Z20" s="6">
        <f t="shared" si="10"/>
        <v>0</v>
      </c>
      <c r="AA20" s="6">
        <f t="shared" si="3"/>
        <v>0</v>
      </c>
      <c r="AB20" s="6">
        <f t="shared" si="4"/>
        <v>0</v>
      </c>
      <c r="AC20" s="6">
        <f t="shared" si="5"/>
        <v>1</v>
      </c>
      <c r="AD20" s="6">
        <f t="shared" si="6"/>
        <v>1</v>
      </c>
      <c r="AE20" s="6">
        <f t="shared" si="7"/>
        <v>0</v>
      </c>
    </row>
    <row r="21">
      <c r="A21" s="3">
        <v>2000.0</v>
      </c>
      <c r="B21" s="4" t="s">
        <v>24</v>
      </c>
      <c r="C21" s="4" t="s">
        <v>26</v>
      </c>
      <c r="D21" s="3">
        <v>5.0</v>
      </c>
      <c r="E21" s="3">
        <v>10.0</v>
      </c>
      <c r="F21" s="5">
        <v>7.79364163204E-4</v>
      </c>
      <c r="G21" s="5">
        <v>0.013688735643983</v>
      </c>
      <c r="H21" s="5">
        <v>6.04927592227E-4</v>
      </c>
      <c r="I21" s="5">
        <v>0.667985735062959</v>
      </c>
      <c r="J21" s="5">
        <v>1.21834477470869</v>
      </c>
      <c r="K21" s="5">
        <v>0.97883612811332</v>
      </c>
      <c r="L21" s="5">
        <v>0.463828097056215</v>
      </c>
      <c r="M21" s="5">
        <v>1.24505690065982</v>
      </c>
      <c r="N21" s="5">
        <v>0.879079486470928</v>
      </c>
      <c r="O21" s="5">
        <v>0.558802051247265</v>
      </c>
      <c r="P21" s="5">
        <v>0.257985676597913</v>
      </c>
      <c r="Q21" s="5">
        <v>0.295551852558872</v>
      </c>
      <c r="R21" s="3">
        <v>2.0</v>
      </c>
      <c r="S21" s="3">
        <v>-2.0</v>
      </c>
      <c r="T21" s="3">
        <v>0.0</v>
      </c>
      <c r="U21" s="6">
        <f t="shared" ref="U21:W21" si="27">RANK(R21,$R21:$T21)</f>
        <v>1</v>
      </c>
      <c r="V21" s="6">
        <f t="shared" si="27"/>
        <v>3</v>
      </c>
      <c r="W21" s="6">
        <f t="shared" si="27"/>
        <v>2</v>
      </c>
      <c r="Y21" s="6">
        <f t="shared" si="9"/>
        <v>1</v>
      </c>
      <c r="Z21" s="6">
        <f t="shared" si="10"/>
        <v>0</v>
      </c>
      <c r="AA21" s="6">
        <f t="shared" si="3"/>
        <v>0</v>
      </c>
      <c r="AB21" s="6">
        <f t="shared" si="4"/>
        <v>0</v>
      </c>
      <c r="AC21" s="6">
        <f t="shared" si="5"/>
        <v>0</v>
      </c>
      <c r="AD21" s="6">
        <f t="shared" si="6"/>
        <v>1</v>
      </c>
      <c r="AE21" s="6">
        <f t="shared" si="7"/>
        <v>0</v>
      </c>
    </row>
    <row r="22">
      <c r="A22" s="3">
        <v>2000.0</v>
      </c>
      <c r="B22" s="4" t="s">
        <v>24</v>
      </c>
      <c r="C22" s="4" t="s">
        <v>26</v>
      </c>
      <c r="D22" s="3">
        <v>7.0</v>
      </c>
      <c r="E22" s="3">
        <v>2.0</v>
      </c>
      <c r="F22" s="5">
        <v>2.34838907979971E-6</v>
      </c>
      <c r="G22" s="5">
        <v>2.34838907979971E-6</v>
      </c>
      <c r="H22" s="5">
        <v>1.17419453989985E-6</v>
      </c>
      <c r="I22" s="5">
        <v>0.004089913363161</v>
      </c>
      <c r="J22" s="5">
        <v>0.08589093976147</v>
      </c>
      <c r="K22" s="5">
        <v>0.052067090259046</v>
      </c>
      <c r="L22" s="5">
        <v>0.003599062315869</v>
      </c>
      <c r="M22" s="5">
        <v>0.086575895065077</v>
      </c>
      <c r="N22" s="5">
        <v>0.053294589305922</v>
      </c>
      <c r="O22" s="5">
        <v>0.002851898465568</v>
      </c>
      <c r="P22" s="5">
        <v>0.00673863892194</v>
      </c>
      <c r="Q22" s="5">
        <v>0.018817207544584</v>
      </c>
      <c r="R22" s="3">
        <v>2.0</v>
      </c>
      <c r="S22" s="3">
        <v>-2.0</v>
      </c>
      <c r="T22" s="3">
        <v>0.0</v>
      </c>
      <c r="U22" s="6">
        <f t="shared" ref="U22:W22" si="28">RANK(R22,$R22:$T22)</f>
        <v>1</v>
      </c>
      <c r="V22" s="6">
        <f t="shared" si="28"/>
        <v>3</v>
      </c>
      <c r="W22" s="6">
        <f t="shared" si="28"/>
        <v>2</v>
      </c>
      <c r="Y22" s="6">
        <f t="shared" si="9"/>
        <v>1</v>
      </c>
      <c r="Z22" s="6">
        <f t="shared" si="10"/>
        <v>0</v>
      </c>
      <c r="AA22" s="6">
        <f t="shared" si="3"/>
        <v>0</v>
      </c>
      <c r="AB22" s="6">
        <f t="shared" si="4"/>
        <v>0</v>
      </c>
      <c r="AC22" s="6">
        <f t="shared" si="5"/>
        <v>0</v>
      </c>
      <c r="AD22" s="6">
        <f t="shared" si="6"/>
        <v>1</v>
      </c>
      <c r="AE22" s="6">
        <f t="shared" si="7"/>
        <v>0</v>
      </c>
    </row>
    <row r="23">
      <c r="A23" s="3">
        <v>2000.0</v>
      </c>
      <c r="B23" s="4" t="s">
        <v>24</v>
      </c>
      <c r="C23" s="4" t="s">
        <v>26</v>
      </c>
      <c r="D23" s="3">
        <v>7.0</v>
      </c>
      <c r="E23" s="3">
        <v>5.0</v>
      </c>
      <c r="F23" s="5">
        <v>1.0</v>
      </c>
      <c r="G23" s="5">
        <v>3.10980240825E-4</v>
      </c>
      <c r="H23" s="5">
        <v>0.001309756497362</v>
      </c>
      <c r="I23" s="5">
        <v>0.153622127926042</v>
      </c>
      <c r="J23" s="5">
        <v>0.177443007198782</v>
      </c>
      <c r="K23" s="5">
        <v>0.398570465619782</v>
      </c>
      <c r="L23" s="5">
        <v>0.115332486933197</v>
      </c>
      <c r="M23" s="5">
        <v>0.131693773555666</v>
      </c>
      <c r="N23" s="5">
        <v>0.28982103428993</v>
      </c>
      <c r="O23" s="5">
        <v>0.14462895120615</v>
      </c>
      <c r="P23" s="5">
        <v>0.155017603845763</v>
      </c>
      <c r="Q23" s="5">
        <v>0.314200477600109</v>
      </c>
      <c r="R23" s="3">
        <v>1.0</v>
      </c>
      <c r="S23" s="3">
        <v>1.0</v>
      </c>
      <c r="T23" s="3">
        <v>-2.0</v>
      </c>
      <c r="U23" s="6">
        <f t="shared" ref="U23:W23" si="29">RANK(R23,$R23:$T23)</f>
        <v>1</v>
      </c>
      <c r="V23" s="6">
        <f t="shared" si="29"/>
        <v>1</v>
      </c>
      <c r="W23" s="6">
        <f t="shared" si="29"/>
        <v>3</v>
      </c>
      <c r="Y23" s="6">
        <f t="shared" si="9"/>
        <v>0</v>
      </c>
      <c r="Z23" s="6">
        <f t="shared" si="10"/>
        <v>0</v>
      </c>
      <c r="AA23" s="6">
        <f t="shared" si="3"/>
        <v>0</v>
      </c>
      <c r="AB23" s="6">
        <f t="shared" si="4"/>
        <v>0</v>
      </c>
      <c r="AC23" s="6">
        <f t="shared" si="5"/>
        <v>1</v>
      </c>
      <c r="AD23" s="6">
        <f t="shared" si="6"/>
        <v>1</v>
      </c>
      <c r="AE23" s="6">
        <f t="shared" si="7"/>
        <v>0</v>
      </c>
    </row>
    <row r="24">
      <c r="A24" s="3">
        <v>2000.0</v>
      </c>
      <c r="B24" s="4" t="s">
        <v>24</v>
      </c>
      <c r="C24" s="4" t="s">
        <v>26</v>
      </c>
      <c r="D24" s="3">
        <v>7.0</v>
      </c>
      <c r="E24" s="3">
        <v>7.0</v>
      </c>
      <c r="F24" s="5">
        <v>2.59225712258038E-6</v>
      </c>
      <c r="G24" s="5">
        <v>2.34838907979971E-6</v>
      </c>
      <c r="H24" s="5">
        <v>3.35573147462E-4</v>
      </c>
      <c r="I24" s="5">
        <v>0.269455895752935</v>
      </c>
      <c r="J24" s="5">
        <v>1.27109393351889</v>
      </c>
      <c r="K24" s="5">
        <v>0.786292068581466</v>
      </c>
      <c r="L24" s="5">
        <v>0.260389946767463</v>
      </c>
      <c r="M24" s="5">
        <v>1.165769240121</v>
      </c>
      <c r="N24" s="5">
        <v>0.77476706938818</v>
      </c>
      <c r="O24" s="5">
        <v>0.106626148352605</v>
      </c>
      <c r="P24" s="5">
        <v>0.548636704502791</v>
      </c>
      <c r="Q24" s="5">
        <v>0.206798542605388</v>
      </c>
      <c r="R24" s="3">
        <v>2.0</v>
      </c>
      <c r="S24" s="3">
        <v>-2.0</v>
      </c>
      <c r="T24" s="3">
        <v>0.0</v>
      </c>
      <c r="U24" s="6">
        <f t="shared" ref="U24:W24" si="30">RANK(R24,$R24:$T24)</f>
        <v>1</v>
      </c>
      <c r="V24" s="6">
        <f t="shared" si="30"/>
        <v>3</v>
      </c>
      <c r="W24" s="6">
        <f t="shared" si="30"/>
        <v>2</v>
      </c>
      <c r="Y24" s="6">
        <f t="shared" si="9"/>
        <v>1</v>
      </c>
      <c r="Z24" s="6">
        <f t="shared" si="10"/>
        <v>0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1</v>
      </c>
      <c r="AE24" s="6">
        <f t="shared" si="7"/>
        <v>0</v>
      </c>
    </row>
    <row r="25">
      <c r="A25" s="3">
        <v>2000.0</v>
      </c>
      <c r="B25" s="4" t="s">
        <v>24</v>
      </c>
      <c r="C25" s="4" t="s">
        <v>26</v>
      </c>
      <c r="D25" s="3">
        <v>7.0</v>
      </c>
      <c r="E25" s="3">
        <v>10.0</v>
      </c>
      <c r="F25" s="5">
        <v>4.61489172124803E-5</v>
      </c>
      <c r="G25" s="5">
        <v>4.22888353933606E-5</v>
      </c>
      <c r="H25" s="5">
        <v>0.02301417699775</v>
      </c>
      <c r="I25" s="5">
        <v>0.477898103160579</v>
      </c>
      <c r="J25" s="5">
        <v>0.801655552958072</v>
      </c>
      <c r="K25" s="5">
        <v>0.977527834738741</v>
      </c>
      <c r="L25" s="5">
        <v>0.343564089519193</v>
      </c>
      <c r="M25" s="5">
        <v>0.748654146658136</v>
      </c>
      <c r="N25" s="5">
        <v>0.951865301344748</v>
      </c>
      <c r="O25" s="5">
        <v>0.63615780929808</v>
      </c>
      <c r="P25" s="5">
        <v>0.253436870988934</v>
      </c>
      <c r="Q25" s="5">
        <v>0.249445154468923</v>
      </c>
      <c r="R25" s="3">
        <v>2.0</v>
      </c>
      <c r="S25" s="3">
        <v>0.0</v>
      </c>
      <c r="T25" s="3">
        <v>-2.0</v>
      </c>
      <c r="U25" s="6">
        <f t="shared" ref="U25:W25" si="31">RANK(R25,$R25:$T25)</f>
        <v>1</v>
      </c>
      <c r="V25" s="6">
        <f t="shared" si="31"/>
        <v>2</v>
      </c>
      <c r="W25" s="6">
        <f t="shared" si="31"/>
        <v>3</v>
      </c>
      <c r="Y25" s="6">
        <f t="shared" si="9"/>
        <v>0</v>
      </c>
      <c r="Z25" s="6">
        <f t="shared" si="10"/>
        <v>0</v>
      </c>
      <c r="AA25" s="6">
        <f t="shared" si="3"/>
        <v>0</v>
      </c>
      <c r="AB25" s="6">
        <f t="shared" si="4"/>
        <v>0</v>
      </c>
      <c r="AC25" s="6">
        <f t="shared" si="5"/>
        <v>1</v>
      </c>
      <c r="AD25" s="6">
        <f t="shared" si="6"/>
        <v>1</v>
      </c>
      <c r="AE25" s="6">
        <f t="shared" si="7"/>
        <v>0</v>
      </c>
    </row>
    <row r="26">
      <c r="A26" s="3">
        <v>2000.0</v>
      </c>
      <c r="B26" s="4" t="s">
        <v>24</v>
      </c>
      <c r="C26" s="4" t="s">
        <v>27</v>
      </c>
      <c r="D26" s="3">
        <v>3.0</v>
      </c>
      <c r="E26" s="3">
        <v>2.0</v>
      </c>
      <c r="F26" s="5">
        <v>2.34838907979971E-6</v>
      </c>
      <c r="G26" s="5">
        <v>2.34838907979971E-6</v>
      </c>
      <c r="H26" s="5">
        <v>1.17419453989985E-6</v>
      </c>
      <c r="I26" s="5">
        <v>0.002550100484495</v>
      </c>
      <c r="J26" s="5">
        <v>0.062186400911661</v>
      </c>
      <c r="K26" s="5">
        <v>0.008598733491425</v>
      </c>
      <c r="L26" s="5">
        <v>0.002532752824424</v>
      </c>
      <c r="M26" s="5">
        <v>0.062455035811436</v>
      </c>
      <c r="N26" s="5">
        <v>0.007166487047925</v>
      </c>
      <c r="O26" s="5">
        <v>8.77365590858E-4</v>
      </c>
      <c r="P26" s="5">
        <v>0.005767503233684</v>
      </c>
      <c r="Q26" s="5">
        <v>0.004417393016844</v>
      </c>
      <c r="R26" s="3">
        <v>2.0</v>
      </c>
      <c r="S26" s="3">
        <v>-2.0</v>
      </c>
      <c r="T26" s="3">
        <v>0.0</v>
      </c>
      <c r="U26" s="6">
        <f t="shared" ref="U26:W26" si="32">RANK(R26,$R26:$T26)</f>
        <v>1</v>
      </c>
      <c r="V26" s="6">
        <f t="shared" si="32"/>
        <v>3</v>
      </c>
      <c r="W26" s="6">
        <f t="shared" si="32"/>
        <v>2</v>
      </c>
      <c r="Y26" s="6">
        <f t="shared" si="9"/>
        <v>1</v>
      </c>
      <c r="Z26" s="6">
        <f t="shared" si="10"/>
        <v>0</v>
      </c>
      <c r="AA26" s="6">
        <f t="shared" si="3"/>
        <v>0</v>
      </c>
      <c r="AB26" s="6">
        <f t="shared" si="4"/>
        <v>0</v>
      </c>
      <c r="AC26" s="6">
        <f t="shared" si="5"/>
        <v>0</v>
      </c>
      <c r="AD26" s="6">
        <f t="shared" si="6"/>
        <v>1</v>
      </c>
      <c r="AE26" s="6">
        <f t="shared" si="7"/>
        <v>0</v>
      </c>
    </row>
    <row r="27">
      <c r="A27" s="3">
        <v>2000.0</v>
      </c>
      <c r="B27" s="4" t="s">
        <v>24</v>
      </c>
      <c r="C27" s="4" t="s">
        <v>27</v>
      </c>
      <c r="D27" s="3">
        <v>3.0</v>
      </c>
      <c r="E27" s="3">
        <v>5.0</v>
      </c>
      <c r="F27" s="5">
        <v>2.2629253793E-4</v>
      </c>
      <c r="G27" s="5">
        <v>0.654342795044216</v>
      </c>
      <c r="H27" s="5">
        <v>1.68198651611E-4</v>
      </c>
      <c r="I27" s="5">
        <v>0.214930675704632</v>
      </c>
      <c r="J27" s="5">
        <v>0.832976691503103</v>
      </c>
      <c r="K27" s="5">
        <v>0.259877894796479</v>
      </c>
      <c r="L27" s="5">
        <v>0.041820744950006</v>
      </c>
      <c r="M27" s="5">
        <v>1.04368257296629</v>
      </c>
      <c r="N27" s="5">
        <v>0.26700280980792</v>
      </c>
      <c r="O27" s="5">
        <v>0.274430916364371</v>
      </c>
      <c r="P27" s="5">
        <v>0.572066289542212</v>
      </c>
      <c r="Q27" s="5">
        <v>0.137506718362738</v>
      </c>
      <c r="R27" s="3">
        <v>1.0</v>
      </c>
      <c r="S27" s="3">
        <v>-2.0</v>
      </c>
      <c r="T27" s="3">
        <v>1.0</v>
      </c>
      <c r="U27" s="6">
        <f t="shared" ref="U27:W27" si="33">RANK(R27,$R27:$T27)</f>
        <v>1</v>
      </c>
      <c r="V27" s="6">
        <f t="shared" si="33"/>
        <v>3</v>
      </c>
      <c r="W27" s="6">
        <f t="shared" si="33"/>
        <v>1</v>
      </c>
      <c r="Y27" s="6">
        <f t="shared" si="9"/>
        <v>1</v>
      </c>
      <c r="Z27" s="6">
        <f t="shared" si="10"/>
        <v>0</v>
      </c>
      <c r="AA27" s="6">
        <f t="shared" si="3"/>
        <v>0</v>
      </c>
      <c r="AB27" s="6">
        <f t="shared" si="4"/>
        <v>1</v>
      </c>
      <c r="AC27" s="6">
        <f t="shared" si="5"/>
        <v>0</v>
      </c>
      <c r="AD27" s="6">
        <f t="shared" si="6"/>
        <v>0</v>
      </c>
      <c r="AE27" s="6">
        <f t="shared" si="7"/>
        <v>0</v>
      </c>
    </row>
    <row r="28">
      <c r="A28" s="3">
        <v>2000.0</v>
      </c>
      <c r="B28" s="4" t="s">
        <v>24</v>
      </c>
      <c r="C28" s="4" t="s">
        <v>27</v>
      </c>
      <c r="D28" s="3">
        <v>3.0</v>
      </c>
      <c r="E28" s="3">
        <v>7.0</v>
      </c>
      <c r="F28" s="5">
        <v>0.028605529691602</v>
      </c>
      <c r="G28" s="5">
        <v>0.015391707533205</v>
      </c>
      <c r="H28" s="5">
        <v>4.5185990641E-4</v>
      </c>
      <c r="I28" s="5">
        <v>0.221398487734732</v>
      </c>
      <c r="J28" s="5">
        <v>0.193966322631641</v>
      </c>
      <c r="K28" s="5">
        <v>0.285946939135686</v>
      </c>
      <c r="L28" s="5">
        <v>0.044767806263535</v>
      </c>
      <c r="M28" s="5">
        <v>0.132017798147839</v>
      </c>
      <c r="N28" s="5">
        <v>0.281036645489745</v>
      </c>
      <c r="O28" s="5">
        <v>0.483395607629691</v>
      </c>
      <c r="P28" s="5">
        <v>0.303163157408323</v>
      </c>
      <c r="Q28" s="5">
        <v>0.123805709120459</v>
      </c>
      <c r="R28" s="3">
        <v>2.0</v>
      </c>
      <c r="S28" s="3">
        <v>0.0</v>
      </c>
      <c r="T28" s="3">
        <v>-2.0</v>
      </c>
      <c r="U28" s="6">
        <f t="shared" ref="U28:W28" si="34">RANK(R28,$R28:$T28)</f>
        <v>1</v>
      </c>
      <c r="V28" s="6">
        <f t="shared" si="34"/>
        <v>2</v>
      </c>
      <c r="W28" s="6">
        <f t="shared" si="34"/>
        <v>3</v>
      </c>
      <c r="Y28" s="6">
        <f t="shared" si="9"/>
        <v>0</v>
      </c>
      <c r="Z28" s="6">
        <f t="shared" si="10"/>
        <v>0</v>
      </c>
      <c r="AA28" s="6">
        <f t="shared" si="3"/>
        <v>0</v>
      </c>
      <c r="AB28" s="6">
        <f t="shared" si="4"/>
        <v>0</v>
      </c>
      <c r="AC28" s="6">
        <f t="shared" si="5"/>
        <v>1</v>
      </c>
      <c r="AD28" s="6">
        <f t="shared" si="6"/>
        <v>1</v>
      </c>
      <c r="AE28" s="6">
        <f t="shared" si="7"/>
        <v>0</v>
      </c>
    </row>
    <row r="29">
      <c r="A29" s="3">
        <v>2000.0</v>
      </c>
      <c r="B29" s="4" t="s">
        <v>24</v>
      </c>
      <c r="C29" s="4" t="s">
        <v>27</v>
      </c>
      <c r="D29" s="3">
        <v>3.0</v>
      </c>
      <c r="E29" s="3">
        <v>10.0</v>
      </c>
      <c r="F29" s="5">
        <v>8.41869632972095E-5</v>
      </c>
      <c r="G29" s="5">
        <v>0.262631316274834</v>
      </c>
      <c r="H29" s="5">
        <v>1.91721267264957E-6</v>
      </c>
      <c r="I29" s="5">
        <v>0.628303020825628</v>
      </c>
      <c r="J29" s="5">
        <v>1.26080081664026</v>
      </c>
      <c r="K29" s="5">
        <v>0.770170468475671</v>
      </c>
      <c r="L29" s="5">
        <v>0.279559374209125</v>
      </c>
      <c r="M29" s="5">
        <v>1.2357571060322</v>
      </c>
      <c r="N29" s="5">
        <v>0.760988593341729</v>
      </c>
      <c r="O29" s="5">
        <v>0.533547598755174</v>
      </c>
      <c r="P29" s="5">
        <v>0.240038872072283</v>
      </c>
      <c r="Q29" s="5">
        <v>0.183303030888296</v>
      </c>
      <c r="R29" s="3">
        <v>1.0</v>
      </c>
      <c r="S29" s="3">
        <v>-2.0</v>
      </c>
      <c r="T29" s="3">
        <v>1.0</v>
      </c>
      <c r="U29" s="6">
        <f t="shared" ref="U29:W29" si="35">RANK(R29,$R29:$T29)</f>
        <v>1</v>
      </c>
      <c r="V29" s="6">
        <f t="shared" si="35"/>
        <v>3</v>
      </c>
      <c r="W29" s="6">
        <f t="shared" si="35"/>
        <v>1</v>
      </c>
      <c r="Y29" s="6">
        <f t="shared" si="9"/>
        <v>1</v>
      </c>
      <c r="Z29" s="6">
        <f t="shared" si="10"/>
        <v>0</v>
      </c>
      <c r="AA29" s="6">
        <f t="shared" si="3"/>
        <v>0</v>
      </c>
      <c r="AB29" s="6">
        <f t="shared" si="4"/>
        <v>1</v>
      </c>
      <c r="AC29" s="6">
        <f t="shared" si="5"/>
        <v>0</v>
      </c>
      <c r="AD29" s="6">
        <f t="shared" si="6"/>
        <v>0</v>
      </c>
      <c r="AE29" s="6">
        <f t="shared" si="7"/>
        <v>0</v>
      </c>
    </row>
    <row r="30">
      <c r="A30" s="3">
        <v>2000.0</v>
      </c>
      <c r="B30" s="4" t="s">
        <v>24</v>
      </c>
      <c r="C30" s="4" t="s">
        <v>27</v>
      </c>
      <c r="D30" s="3">
        <v>5.0</v>
      </c>
      <c r="E30" s="3">
        <v>2.0</v>
      </c>
      <c r="F30" s="5">
        <v>2.34838907979971E-6</v>
      </c>
      <c r="G30" s="5">
        <v>2.59225712258038E-6</v>
      </c>
      <c r="H30" s="5">
        <v>1.17419453989985E-6</v>
      </c>
      <c r="I30" s="5">
        <v>0.003754454774114</v>
      </c>
      <c r="J30" s="5">
        <v>0.070503951103609</v>
      </c>
      <c r="K30" s="5">
        <v>0.026651177194725</v>
      </c>
      <c r="L30" s="5">
        <v>0.003182688745073</v>
      </c>
      <c r="M30" s="5">
        <v>0.069628853480096</v>
      </c>
      <c r="N30" s="5">
        <v>0.021717453580796</v>
      </c>
      <c r="O30" s="5">
        <v>0.002059471741516</v>
      </c>
      <c r="P30" s="5">
        <v>0.008697494297703</v>
      </c>
      <c r="Q30" s="5">
        <v>0.016483658857559</v>
      </c>
      <c r="R30" s="3">
        <v>2.0</v>
      </c>
      <c r="S30" s="3">
        <v>-2.0</v>
      </c>
      <c r="T30" s="3">
        <v>0.0</v>
      </c>
      <c r="U30" s="6">
        <f t="shared" ref="U30:W30" si="36">RANK(R30,$R30:$T30)</f>
        <v>1</v>
      </c>
      <c r="V30" s="6">
        <f t="shared" si="36"/>
        <v>3</v>
      </c>
      <c r="W30" s="6">
        <f t="shared" si="36"/>
        <v>2</v>
      </c>
      <c r="Y30" s="6">
        <f t="shared" si="9"/>
        <v>1</v>
      </c>
      <c r="Z30" s="6">
        <f t="shared" si="10"/>
        <v>0</v>
      </c>
      <c r="AA30" s="6">
        <f t="shared" si="3"/>
        <v>0</v>
      </c>
      <c r="AB30" s="6">
        <f t="shared" si="4"/>
        <v>0</v>
      </c>
      <c r="AC30" s="6">
        <f t="shared" si="5"/>
        <v>0</v>
      </c>
      <c r="AD30" s="6">
        <f t="shared" si="6"/>
        <v>1</v>
      </c>
      <c r="AE30" s="6">
        <f t="shared" si="7"/>
        <v>0</v>
      </c>
    </row>
    <row r="31">
      <c r="A31" s="3">
        <v>2000.0</v>
      </c>
      <c r="B31" s="4" t="s">
        <v>24</v>
      </c>
      <c r="C31" s="4" t="s">
        <v>27</v>
      </c>
      <c r="D31" s="3">
        <v>5.0</v>
      </c>
      <c r="E31" s="3">
        <v>5.0</v>
      </c>
      <c r="F31" s="5">
        <v>6.52091767857134E-5</v>
      </c>
      <c r="G31" s="5">
        <v>0.025637805615655</v>
      </c>
      <c r="H31" s="5">
        <v>8.64064105387E-4</v>
      </c>
      <c r="I31" s="5">
        <v>0.121664595863892</v>
      </c>
      <c r="J31" s="5">
        <v>0.906812629354148</v>
      </c>
      <c r="K31" s="5">
        <v>0.226450117738258</v>
      </c>
      <c r="L31" s="5">
        <v>0.043494084480071</v>
      </c>
      <c r="M31" s="5">
        <v>0.541889685152022</v>
      </c>
      <c r="N31" s="5">
        <v>0.206366030712577</v>
      </c>
      <c r="O31" s="5">
        <v>0.147854234039404</v>
      </c>
      <c r="P31" s="5">
        <v>0.778698081558191</v>
      </c>
      <c r="Q31" s="5">
        <v>0.097635927933283</v>
      </c>
      <c r="R31" s="3">
        <v>2.0</v>
      </c>
      <c r="S31" s="3">
        <v>-2.0</v>
      </c>
      <c r="T31" s="3">
        <v>0.0</v>
      </c>
      <c r="U31" s="6">
        <f t="shared" ref="U31:W31" si="37">RANK(R31,$R31:$T31)</f>
        <v>1</v>
      </c>
      <c r="V31" s="6">
        <f t="shared" si="37"/>
        <v>3</v>
      </c>
      <c r="W31" s="6">
        <f t="shared" si="37"/>
        <v>2</v>
      </c>
      <c r="Y31" s="6">
        <f t="shared" si="9"/>
        <v>1</v>
      </c>
      <c r="Z31" s="6">
        <f t="shared" si="10"/>
        <v>0</v>
      </c>
      <c r="AA31" s="6">
        <f t="shared" si="3"/>
        <v>0</v>
      </c>
      <c r="AB31" s="6">
        <f t="shared" si="4"/>
        <v>0</v>
      </c>
      <c r="AC31" s="6">
        <f t="shared" si="5"/>
        <v>0</v>
      </c>
      <c r="AD31" s="6">
        <f t="shared" si="6"/>
        <v>1</v>
      </c>
      <c r="AE31" s="6">
        <f t="shared" si="7"/>
        <v>0</v>
      </c>
    </row>
    <row r="32">
      <c r="A32" s="3">
        <v>2000.0</v>
      </c>
      <c r="B32" s="4" t="s">
        <v>24</v>
      </c>
      <c r="C32" s="4" t="s">
        <v>27</v>
      </c>
      <c r="D32" s="3">
        <v>5.0</v>
      </c>
      <c r="E32" s="3">
        <v>7.0</v>
      </c>
      <c r="F32" s="5">
        <v>0.100072372352466</v>
      </c>
      <c r="G32" s="5">
        <v>0.616386618458889</v>
      </c>
      <c r="H32" s="5">
        <v>0.530600607940764</v>
      </c>
      <c r="I32" s="5">
        <v>0.428158595286835</v>
      </c>
      <c r="J32" s="5">
        <v>0.617655903740579</v>
      </c>
      <c r="K32" s="5">
        <v>0.3793112119214</v>
      </c>
      <c r="L32" s="5">
        <v>0.064637966401314</v>
      </c>
      <c r="M32" s="5">
        <v>0.149397425352471</v>
      </c>
      <c r="N32" s="5">
        <v>0.291626460812</v>
      </c>
      <c r="O32" s="5">
        <v>0.712894986541895</v>
      </c>
      <c r="P32" s="5">
        <v>0.824047041764151</v>
      </c>
      <c r="Q32" s="5">
        <v>0.311546670907731</v>
      </c>
      <c r="R32" s="3">
        <v>0.0</v>
      </c>
      <c r="S32" s="3">
        <v>0.0</v>
      </c>
      <c r="T32" s="3">
        <v>0.0</v>
      </c>
      <c r="U32" s="6">
        <f t="shared" ref="U32:W32" si="38">RANK(R32,$R32:$T32)</f>
        <v>1</v>
      </c>
      <c r="V32" s="6">
        <f t="shared" si="38"/>
        <v>1</v>
      </c>
      <c r="W32" s="6">
        <f t="shared" si="38"/>
        <v>1</v>
      </c>
      <c r="Y32" s="6">
        <f t="shared" si="9"/>
        <v>0</v>
      </c>
      <c r="Z32" s="6">
        <f t="shared" si="10"/>
        <v>0</v>
      </c>
      <c r="AA32" s="6">
        <f t="shared" si="3"/>
        <v>1</v>
      </c>
      <c r="AB32" s="6">
        <f t="shared" si="4"/>
        <v>1</v>
      </c>
      <c r="AC32" s="6">
        <f t="shared" si="5"/>
        <v>0</v>
      </c>
      <c r="AD32" s="6">
        <f t="shared" si="6"/>
        <v>0</v>
      </c>
      <c r="AE32" s="6">
        <f t="shared" si="7"/>
        <v>0</v>
      </c>
    </row>
    <row r="33">
      <c r="A33" s="3">
        <v>2000.0</v>
      </c>
      <c r="B33" s="4" t="s">
        <v>24</v>
      </c>
      <c r="C33" s="4" t="s">
        <v>27</v>
      </c>
      <c r="D33" s="3">
        <v>5.0</v>
      </c>
      <c r="E33" s="3">
        <v>10.0</v>
      </c>
      <c r="F33" s="5">
        <v>2.34838907979971E-6</v>
      </c>
      <c r="G33" s="5">
        <v>0.00244626672313</v>
      </c>
      <c r="H33" s="5">
        <v>4.97130628025625E-6</v>
      </c>
      <c r="I33" s="5">
        <v>1.0112801018139</v>
      </c>
      <c r="J33" s="5">
        <v>2.06029808838242</v>
      </c>
      <c r="K33" s="5">
        <v>1.28089972260384</v>
      </c>
      <c r="L33" s="5">
        <v>1.0111672797996</v>
      </c>
      <c r="M33" s="5">
        <v>2.10580705776003</v>
      </c>
      <c r="N33" s="5">
        <v>1.27513129655232</v>
      </c>
      <c r="O33" s="5">
        <v>0.218133283743086</v>
      </c>
      <c r="P33" s="5">
        <v>0.582957121709905</v>
      </c>
      <c r="Q33" s="5">
        <v>0.282944764281469</v>
      </c>
      <c r="R33" s="3">
        <v>2.0</v>
      </c>
      <c r="S33" s="3">
        <v>-2.0</v>
      </c>
      <c r="T33" s="3">
        <v>0.0</v>
      </c>
      <c r="U33" s="6">
        <f t="shared" ref="U33:W33" si="39">RANK(R33,$R33:$T33)</f>
        <v>1</v>
      </c>
      <c r="V33" s="6">
        <f t="shared" si="39"/>
        <v>3</v>
      </c>
      <c r="W33" s="6">
        <f t="shared" si="39"/>
        <v>2</v>
      </c>
      <c r="Y33" s="6">
        <f t="shared" si="9"/>
        <v>1</v>
      </c>
      <c r="Z33" s="6">
        <f t="shared" si="10"/>
        <v>0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6">
        <f t="shared" si="6"/>
        <v>1</v>
      </c>
      <c r="AE33" s="6">
        <f t="shared" si="7"/>
        <v>0</v>
      </c>
    </row>
    <row r="34">
      <c r="A34" s="3">
        <v>2000.0</v>
      </c>
      <c r="B34" s="4" t="s">
        <v>24</v>
      </c>
      <c r="C34" s="4" t="s">
        <v>27</v>
      </c>
      <c r="D34" s="3">
        <v>7.0</v>
      </c>
      <c r="E34" s="3">
        <v>2.0</v>
      </c>
      <c r="F34" s="5">
        <v>2.34838907979971E-6</v>
      </c>
      <c r="G34" s="5">
        <v>2.34838907979971E-6</v>
      </c>
      <c r="H34" s="5">
        <v>1.57754256441847E-6</v>
      </c>
      <c r="I34" s="5">
        <v>0.004363029536031</v>
      </c>
      <c r="J34" s="5">
        <v>0.083685061803902</v>
      </c>
      <c r="K34" s="5">
        <v>0.043370721884493</v>
      </c>
      <c r="L34" s="5">
        <v>0.004124411733742</v>
      </c>
      <c r="M34" s="5">
        <v>0.079673401519958</v>
      </c>
      <c r="N34" s="5">
        <v>0.040224571903603</v>
      </c>
      <c r="O34" s="5">
        <v>0.001550245347474</v>
      </c>
      <c r="P34" s="5">
        <v>0.011762934929182</v>
      </c>
      <c r="Q34" s="5">
        <v>0.017520358611539</v>
      </c>
      <c r="R34" s="3">
        <v>2.0</v>
      </c>
      <c r="S34" s="3">
        <v>-2.0</v>
      </c>
      <c r="T34" s="3">
        <v>0.0</v>
      </c>
      <c r="U34" s="6">
        <f t="shared" ref="U34:W34" si="40">RANK(R34,$R34:$T34)</f>
        <v>1</v>
      </c>
      <c r="V34" s="6">
        <f t="shared" si="40"/>
        <v>3</v>
      </c>
      <c r="W34" s="6">
        <f t="shared" si="40"/>
        <v>2</v>
      </c>
      <c r="Y34" s="6">
        <f t="shared" si="9"/>
        <v>1</v>
      </c>
      <c r="Z34" s="6">
        <f t="shared" si="10"/>
        <v>0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6">
        <f t="shared" si="6"/>
        <v>1</v>
      </c>
      <c r="AE34" s="6">
        <f t="shared" si="7"/>
        <v>0</v>
      </c>
    </row>
    <row r="35">
      <c r="A35" s="3">
        <v>2000.0</v>
      </c>
      <c r="B35" s="4" t="s">
        <v>24</v>
      </c>
      <c r="C35" s="4" t="s">
        <v>27</v>
      </c>
      <c r="D35" s="3">
        <v>7.0</v>
      </c>
      <c r="E35" s="3">
        <v>5.0</v>
      </c>
      <c r="F35" s="5">
        <v>2.59225712258038E-6</v>
      </c>
      <c r="G35" s="5">
        <v>9.16019951559138E-5</v>
      </c>
      <c r="H35" s="5">
        <v>3.74987828669635E-6</v>
      </c>
      <c r="I35" s="5">
        <v>0.083439507748684</v>
      </c>
      <c r="J35" s="5">
        <v>1.6886023035016</v>
      </c>
      <c r="K35" s="5">
        <v>0.208954224446139</v>
      </c>
      <c r="L35" s="5">
        <v>0.051139064132872</v>
      </c>
      <c r="M35" s="5">
        <v>2.15865559367365</v>
      </c>
      <c r="N35" s="5">
        <v>0.166455572431505</v>
      </c>
      <c r="O35" s="5">
        <v>0.08257857746432</v>
      </c>
      <c r="P35" s="5">
        <v>0.969841800575007</v>
      </c>
      <c r="Q35" s="5">
        <v>0.111040658015628</v>
      </c>
      <c r="R35" s="3">
        <v>2.0</v>
      </c>
      <c r="S35" s="3">
        <v>-2.0</v>
      </c>
      <c r="T35" s="3">
        <v>0.0</v>
      </c>
      <c r="U35" s="6">
        <f t="shared" ref="U35:W35" si="41">RANK(R35,$R35:$T35)</f>
        <v>1</v>
      </c>
      <c r="V35" s="6">
        <f t="shared" si="41"/>
        <v>3</v>
      </c>
      <c r="W35" s="6">
        <f t="shared" si="41"/>
        <v>2</v>
      </c>
      <c r="Y35" s="6">
        <f t="shared" si="9"/>
        <v>1</v>
      </c>
      <c r="Z35" s="6">
        <f t="shared" si="10"/>
        <v>0</v>
      </c>
      <c r="AA35" s="6">
        <f t="shared" si="3"/>
        <v>0</v>
      </c>
      <c r="AB35" s="6">
        <f t="shared" si="4"/>
        <v>0</v>
      </c>
      <c r="AC35" s="6">
        <f t="shared" si="5"/>
        <v>0</v>
      </c>
      <c r="AD35" s="6">
        <f t="shared" si="6"/>
        <v>1</v>
      </c>
      <c r="AE35" s="6">
        <f t="shared" si="7"/>
        <v>0</v>
      </c>
    </row>
    <row r="36">
      <c r="A36" s="3">
        <v>2000.0</v>
      </c>
      <c r="B36" s="4" t="s">
        <v>24</v>
      </c>
      <c r="C36" s="4" t="s">
        <v>27</v>
      </c>
      <c r="D36" s="3">
        <v>7.0</v>
      </c>
      <c r="E36" s="3">
        <v>7.0</v>
      </c>
      <c r="F36" s="5">
        <v>0.091249692765849</v>
      </c>
      <c r="G36" s="5">
        <v>0.001396821321741</v>
      </c>
      <c r="H36" s="5">
        <v>0.317589436651994</v>
      </c>
      <c r="I36" s="5">
        <v>0.308241544748296</v>
      </c>
      <c r="J36" s="5">
        <v>0.635708153680531</v>
      </c>
      <c r="K36" s="5">
        <v>0.583384410434919</v>
      </c>
      <c r="L36" s="5">
        <v>0.204891488145152</v>
      </c>
      <c r="M36" s="5">
        <v>0.237173668333032</v>
      </c>
      <c r="N36" s="5">
        <v>0.517725515587364</v>
      </c>
      <c r="O36" s="5">
        <v>0.301967905361032</v>
      </c>
      <c r="P36" s="5">
        <v>0.856512988945545</v>
      </c>
      <c r="Q36" s="5">
        <v>0.171228746506807</v>
      </c>
      <c r="R36" s="3">
        <v>1.0</v>
      </c>
      <c r="S36" s="3">
        <v>0.0</v>
      </c>
      <c r="T36" s="3">
        <v>-1.0</v>
      </c>
      <c r="U36" s="6">
        <f t="shared" ref="U36:W36" si="42">RANK(R36,$R36:$T36)</f>
        <v>1</v>
      </c>
      <c r="V36" s="6">
        <f t="shared" si="42"/>
        <v>2</v>
      </c>
      <c r="W36" s="6">
        <f t="shared" si="42"/>
        <v>3</v>
      </c>
      <c r="Y36" s="6">
        <f t="shared" si="9"/>
        <v>0</v>
      </c>
      <c r="Z36" s="6">
        <f t="shared" si="10"/>
        <v>0</v>
      </c>
      <c r="AA36" s="6">
        <f t="shared" si="3"/>
        <v>0</v>
      </c>
      <c r="AB36" s="6">
        <f t="shared" si="4"/>
        <v>0</v>
      </c>
      <c r="AC36" s="6">
        <f t="shared" si="5"/>
        <v>1</v>
      </c>
      <c r="AD36" s="6">
        <f t="shared" si="6"/>
        <v>1</v>
      </c>
      <c r="AE36" s="6">
        <f t="shared" si="7"/>
        <v>0</v>
      </c>
    </row>
    <row r="37">
      <c r="A37" s="3">
        <v>2000.0</v>
      </c>
      <c r="B37" s="4" t="s">
        <v>24</v>
      </c>
      <c r="C37" s="4" t="s">
        <v>27</v>
      </c>
      <c r="D37" s="3">
        <v>7.0</v>
      </c>
      <c r="E37" s="3">
        <v>10.0</v>
      </c>
      <c r="F37" s="5">
        <v>5.48977068878359E-5</v>
      </c>
      <c r="G37" s="5">
        <v>0.003209480773835</v>
      </c>
      <c r="H37" s="5">
        <v>1.17419453989985E-6</v>
      </c>
      <c r="I37" s="5">
        <v>0.506066456401838</v>
      </c>
      <c r="J37" s="5">
        <v>0.339337984376604</v>
      </c>
      <c r="K37" s="5">
        <v>0.653276809597827</v>
      </c>
      <c r="L37" s="5">
        <v>0.516020116370093</v>
      </c>
      <c r="M37" s="5">
        <v>0.340969246828111</v>
      </c>
      <c r="N37" s="5">
        <v>0.619154384364492</v>
      </c>
      <c r="O37" s="5">
        <v>0.133654923359501</v>
      </c>
      <c r="P37" s="5">
        <v>0.07777218130507</v>
      </c>
      <c r="Q37" s="5">
        <v>0.170827706310639</v>
      </c>
      <c r="R37" s="3">
        <v>0.0</v>
      </c>
      <c r="S37" s="3">
        <v>2.0</v>
      </c>
      <c r="T37" s="3">
        <v>-2.0</v>
      </c>
      <c r="U37" s="6">
        <f t="shared" ref="U37:W37" si="43">RANK(R37,$R37:$T37)</f>
        <v>2</v>
      </c>
      <c r="V37" s="6">
        <f t="shared" si="43"/>
        <v>1</v>
      </c>
      <c r="W37" s="6">
        <f t="shared" si="43"/>
        <v>3</v>
      </c>
      <c r="Y37" s="6">
        <f t="shared" si="9"/>
        <v>0</v>
      </c>
      <c r="Z37" s="6">
        <f t="shared" si="10"/>
        <v>0</v>
      </c>
      <c r="AA37" s="6">
        <f t="shared" si="3"/>
        <v>0</v>
      </c>
      <c r="AB37" s="6">
        <f t="shared" si="4"/>
        <v>0</v>
      </c>
      <c r="AC37" s="6">
        <f t="shared" si="5"/>
        <v>1</v>
      </c>
      <c r="AD37" s="6">
        <f t="shared" si="6"/>
        <v>1</v>
      </c>
      <c r="AE37" s="6">
        <f t="shared" si="7"/>
        <v>0</v>
      </c>
    </row>
    <row r="38">
      <c r="A38" s="3">
        <v>2000.0</v>
      </c>
      <c r="B38" s="4" t="s">
        <v>24</v>
      </c>
      <c r="C38" s="4" t="s">
        <v>28</v>
      </c>
      <c r="D38" s="3">
        <v>3.0</v>
      </c>
      <c r="E38" s="3">
        <v>2.0</v>
      </c>
      <c r="F38" s="5">
        <v>2.34838907979971E-6</v>
      </c>
      <c r="G38" s="5">
        <v>3.15508512883693E-6</v>
      </c>
      <c r="H38" s="5">
        <v>1.17419453989985E-6</v>
      </c>
      <c r="I38" s="5">
        <v>0.001990335473223</v>
      </c>
      <c r="J38" s="5">
        <v>0.050981027211222</v>
      </c>
      <c r="K38" s="5">
        <v>0.003203412006612</v>
      </c>
      <c r="L38" s="5">
        <v>0.001862006943035</v>
      </c>
      <c r="M38" s="5">
        <v>0.050568362093859</v>
      </c>
      <c r="N38" s="5">
        <v>0.002929629679425</v>
      </c>
      <c r="O38" s="5">
        <v>6.66526109492E-4</v>
      </c>
      <c r="P38" s="5">
        <v>0.002980538035021</v>
      </c>
      <c r="Q38" s="5">
        <v>0.00142849512071</v>
      </c>
      <c r="R38" s="3">
        <v>2.0</v>
      </c>
      <c r="S38" s="3">
        <v>-2.0</v>
      </c>
      <c r="T38" s="3">
        <v>0.0</v>
      </c>
      <c r="U38" s="6">
        <f t="shared" ref="U38:W38" si="44">RANK(R38,$R38:$T38)</f>
        <v>1</v>
      </c>
      <c r="V38" s="6">
        <f t="shared" si="44"/>
        <v>3</v>
      </c>
      <c r="W38" s="6">
        <f t="shared" si="44"/>
        <v>2</v>
      </c>
      <c r="Y38" s="6">
        <f t="shared" si="9"/>
        <v>1</v>
      </c>
      <c r="Z38" s="6">
        <f t="shared" si="10"/>
        <v>0</v>
      </c>
      <c r="AA38" s="6">
        <f t="shared" si="3"/>
        <v>0</v>
      </c>
      <c r="AB38" s="6">
        <f t="shared" si="4"/>
        <v>0</v>
      </c>
      <c r="AC38" s="6">
        <f t="shared" si="5"/>
        <v>0</v>
      </c>
      <c r="AD38" s="6">
        <f t="shared" si="6"/>
        <v>1</v>
      </c>
      <c r="AE38" s="6">
        <f t="shared" si="7"/>
        <v>0</v>
      </c>
    </row>
    <row r="39">
      <c r="A39" s="3">
        <v>2000.0</v>
      </c>
      <c r="B39" s="4" t="s">
        <v>24</v>
      </c>
      <c r="C39" s="4" t="s">
        <v>28</v>
      </c>
      <c r="D39" s="3">
        <v>3.0</v>
      </c>
      <c r="E39" s="3">
        <v>5.0</v>
      </c>
      <c r="F39" s="5">
        <v>0.011450593534282</v>
      </c>
      <c r="G39" s="5">
        <v>6.52091767857134E-5</v>
      </c>
      <c r="H39" s="5">
        <v>0.433121205577866</v>
      </c>
      <c r="I39" s="5">
        <v>0.101611671480312</v>
      </c>
      <c r="J39" s="5">
        <v>0.171485497724031</v>
      </c>
      <c r="K39" s="5">
        <v>0.187259485551259</v>
      </c>
      <c r="L39" s="5">
        <v>0.080939940747115</v>
      </c>
      <c r="M39" s="5">
        <v>0.153582116843766</v>
      </c>
      <c r="N39" s="5">
        <v>0.173625652619851</v>
      </c>
      <c r="O39" s="5">
        <v>0.070472956942391</v>
      </c>
      <c r="P39" s="5">
        <v>0.100059474474671</v>
      </c>
      <c r="Q39" s="5">
        <v>0.085670410176457</v>
      </c>
      <c r="R39" s="3">
        <v>2.0</v>
      </c>
      <c r="S39" s="3">
        <v>-1.0</v>
      </c>
      <c r="T39" s="3">
        <v>-1.0</v>
      </c>
      <c r="U39" s="6">
        <f t="shared" ref="U39:W39" si="45">RANK(R39,$R39:$T39)</f>
        <v>1</v>
      </c>
      <c r="V39" s="6">
        <f t="shared" si="45"/>
        <v>2</v>
      </c>
      <c r="W39" s="6">
        <f t="shared" si="45"/>
        <v>2</v>
      </c>
      <c r="Y39" s="6">
        <f t="shared" si="9"/>
        <v>0</v>
      </c>
      <c r="Z39" s="6">
        <f t="shared" si="10"/>
        <v>0</v>
      </c>
      <c r="AA39" s="6">
        <f t="shared" si="3"/>
        <v>1</v>
      </c>
      <c r="AB39" s="6">
        <f t="shared" si="4"/>
        <v>0</v>
      </c>
      <c r="AC39" s="6">
        <f t="shared" si="5"/>
        <v>0</v>
      </c>
      <c r="AD39" s="6">
        <f t="shared" si="6"/>
        <v>1</v>
      </c>
      <c r="AE39" s="6">
        <f t="shared" si="7"/>
        <v>0</v>
      </c>
    </row>
    <row r="40">
      <c r="A40" s="3">
        <v>2000.0</v>
      </c>
      <c r="B40" s="4" t="s">
        <v>24</v>
      </c>
      <c r="C40" s="4" t="s">
        <v>28</v>
      </c>
      <c r="D40" s="3">
        <v>3.0</v>
      </c>
      <c r="E40" s="3">
        <v>7.0</v>
      </c>
      <c r="F40" s="5">
        <v>0.008980397682872</v>
      </c>
      <c r="G40" s="5">
        <v>2.34838907979971E-6</v>
      </c>
      <c r="H40" s="5">
        <v>1.17419453989985E-6</v>
      </c>
      <c r="I40" s="5">
        <v>0.073584747936081</v>
      </c>
      <c r="J40" s="5">
        <v>0.100685551258958</v>
      </c>
      <c r="K40" s="5">
        <v>0.280450730838114</v>
      </c>
      <c r="L40" s="5">
        <v>0.069261719872772</v>
      </c>
      <c r="M40" s="5">
        <v>0.10304692337845</v>
      </c>
      <c r="N40" s="5">
        <v>0.2823324835437</v>
      </c>
      <c r="O40" s="5">
        <v>0.037319589330973</v>
      </c>
      <c r="P40" s="5">
        <v>0.023934191787718</v>
      </c>
      <c r="Q40" s="5">
        <v>0.102583934806194</v>
      </c>
      <c r="R40" s="3">
        <v>2.0</v>
      </c>
      <c r="S40" s="3">
        <v>0.0</v>
      </c>
      <c r="T40" s="3">
        <v>-2.0</v>
      </c>
      <c r="U40" s="6">
        <f t="shared" ref="U40:W40" si="46">RANK(R40,$R40:$T40)</f>
        <v>1</v>
      </c>
      <c r="V40" s="6">
        <f t="shared" si="46"/>
        <v>2</v>
      </c>
      <c r="W40" s="6">
        <f t="shared" si="46"/>
        <v>3</v>
      </c>
      <c r="Y40" s="6">
        <f t="shared" si="9"/>
        <v>0</v>
      </c>
      <c r="Z40" s="6">
        <f t="shared" si="10"/>
        <v>0</v>
      </c>
      <c r="AA40" s="6">
        <f t="shared" si="3"/>
        <v>0</v>
      </c>
      <c r="AB40" s="6">
        <f t="shared" si="4"/>
        <v>0</v>
      </c>
      <c r="AC40" s="6">
        <f t="shared" si="5"/>
        <v>1</v>
      </c>
      <c r="AD40" s="6">
        <f t="shared" si="6"/>
        <v>1</v>
      </c>
      <c r="AE40" s="6">
        <f t="shared" si="7"/>
        <v>0</v>
      </c>
    </row>
    <row r="41">
      <c r="A41" s="3">
        <v>2000.0</v>
      </c>
      <c r="B41" s="4" t="s">
        <v>24</v>
      </c>
      <c r="C41" s="4" t="s">
        <v>28</v>
      </c>
      <c r="D41" s="3">
        <v>3.0</v>
      </c>
      <c r="E41" s="3">
        <v>10.0</v>
      </c>
      <c r="F41" s="5">
        <v>0.378387113594112</v>
      </c>
      <c r="G41" s="5">
        <v>2.34838907979971E-6</v>
      </c>
      <c r="H41" s="5">
        <v>1.17419453989985E-6</v>
      </c>
      <c r="I41" s="5">
        <v>0.095312937468644</v>
      </c>
      <c r="J41" s="5">
        <v>0.086854829076182</v>
      </c>
      <c r="K41" s="5">
        <v>0.416386237420197</v>
      </c>
      <c r="L41" s="5">
        <v>0.096080699550709</v>
      </c>
      <c r="M41" s="5">
        <v>0.064998108966643</v>
      </c>
      <c r="N41" s="5">
        <v>0.42324324302815</v>
      </c>
      <c r="O41" s="5">
        <v>0.032036531049258</v>
      </c>
      <c r="P41" s="5">
        <v>0.048461622997751</v>
      </c>
      <c r="Q41" s="5">
        <v>0.112186679209858</v>
      </c>
      <c r="R41" s="3">
        <v>1.0</v>
      </c>
      <c r="S41" s="3">
        <v>1.0</v>
      </c>
      <c r="T41" s="3">
        <v>-2.0</v>
      </c>
      <c r="U41" s="6">
        <f t="shared" ref="U41:W41" si="47">RANK(R41,$R41:$T41)</f>
        <v>1</v>
      </c>
      <c r="V41" s="6">
        <f t="shared" si="47"/>
        <v>1</v>
      </c>
      <c r="W41" s="6">
        <f t="shared" si="47"/>
        <v>3</v>
      </c>
      <c r="Y41" s="6">
        <f t="shared" si="9"/>
        <v>0</v>
      </c>
      <c r="Z41" s="6">
        <f t="shared" si="10"/>
        <v>0</v>
      </c>
      <c r="AA41" s="6">
        <f t="shared" si="3"/>
        <v>0</v>
      </c>
      <c r="AB41" s="6">
        <f t="shared" si="4"/>
        <v>0</v>
      </c>
      <c r="AC41" s="6">
        <f t="shared" si="5"/>
        <v>1</v>
      </c>
      <c r="AD41" s="6">
        <f t="shared" si="6"/>
        <v>1</v>
      </c>
      <c r="AE41" s="6">
        <f t="shared" si="7"/>
        <v>0</v>
      </c>
    </row>
    <row r="42">
      <c r="A42" s="3">
        <v>2000.0</v>
      </c>
      <c r="B42" s="4" t="s">
        <v>24</v>
      </c>
      <c r="C42" s="4" t="s">
        <v>28</v>
      </c>
      <c r="D42" s="3">
        <v>5.0</v>
      </c>
      <c r="E42" s="3">
        <v>2.0</v>
      </c>
      <c r="F42" s="5">
        <v>2.34838907979971E-6</v>
      </c>
      <c r="G42" s="5">
        <v>5.12303894726155E-6</v>
      </c>
      <c r="H42" s="5">
        <v>1.17419453989985E-6</v>
      </c>
      <c r="I42" s="5">
        <v>0.003444455739173</v>
      </c>
      <c r="J42" s="5">
        <v>0.063722719797083</v>
      </c>
      <c r="K42" s="5">
        <v>0.010199690373618</v>
      </c>
      <c r="L42" s="5">
        <v>0.003136023276539</v>
      </c>
      <c r="M42" s="5">
        <v>0.065608187682867</v>
      </c>
      <c r="N42" s="5">
        <v>0.009316174844052</v>
      </c>
      <c r="O42" s="5">
        <v>0.001426432212753</v>
      </c>
      <c r="P42" s="5">
        <v>0.007278008848856</v>
      </c>
      <c r="Q42" s="5">
        <v>0.006719289919804</v>
      </c>
      <c r="R42" s="3">
        <v>2.0</v>
      </c>
      <c r="S42" s="3">
        <v>-2.0</v>
      </c>
      <c r="T42" s="3">
        <v>0.0</v>
      </c>
      <c r="U42" s="6">
        <f t="shared" ref="U42:W42" si="48">RANK(R42,$R42:$T42)</f>
        <v>1</v>
      </c>
      <c r="V42" s="6">
        <f t="shared" si="48"/>
        <v>3</v>
      </c>
      <c r="W42" s="6">
        <f t="shared" si="48"/>
        <v>2</v>
      </c>
      <c r="Y42" s="6">
        <f t="shared" si="9"/>
        <v>1</v>
      </c>
      <c r="Z42" s="6">
        <f t="shared" si="10"/>
        <v>0</v>
      </c>
      <c r="AA42" s="6">
        <f t="shared" si="3"/>
        <v>0</v>
      </c>
      <c r="AB42" s="6">
        <f t="shared" si="4"/>
        <v>0</v>
      </c>
      <c r="AC42" s="6">
        <f t="shared" si="5"/>
        <v>0</v>
      </c>
      <c r="AD42" s="6">
        <f t="shared" si="6"/>
        <v>1</v>
      </c>
      <c r="AE42" s="6">
        <f t="shared" si="7"/>
        <v>0</v>
      </c>
    </row>
    <row r="43">
      <c r="A43" s="3">
        <v>2000.0</v>
      </c>
      <c r="B43" s="4" t="s">
        <v>24</v>
      </c>
      <c r="C43" s="4" t="s">
        <v>28</v>
      </c>
      <c r="D43" s="3">
        <v>5.0</v>
      </c>
      <c r="E43" s="3">
        <v>5.0</v>
      </c>
      <c r="F43" s="5">
        <v>4.61489172124803E-5</v>
      </c>
      <c r="G43" s="5">
        <v>1.57899557264023E-5</v>
      </c>
      <c r="H43" s="5">
        <v>0.216985985742551</v>
      </c>
      <c r="I43" s="5">
        <v>0.633515812919693</v>
      </c>
      <c r="J43" s="5">
        <v>0.379297670173336</v>
      </c>
      <c r="K43" s="5">
        <v>0.435352108643397</v>
      </c>
      <c r="L43" s="5">
        <v>0.642102374426007</v>
      </c>
      <c r="M43" s="5">
        <v>0.372935592334844</v>
      </c>
      <c r="N43" s="5">
        <v>0.407509164242805</v>
      </c>
      <c r="O43" s="5">
        <v>0.239980945182065</v>
      </c>
      <c r="P43" s="5">
        <v>0.095147260908934</v>
      </c>
      <c r="Q43" s="5">
        <v>0.197565231872128</v>
      </c>
      <c r="R43" s="3">
        <v>-2.0</v>
      </c>
      <c r="S43" s="3">
        <v>1.0</v>
      </c>
      <c r="T43" s="3">
        <v>1.0</v>
      </c>
      <c r="U43" s="6">
        <f t="shared" ref="U43:W43" si="49">RANK(R43,$R43:$T43)</f>
        <v>3</v>
      </c>
      <c r="V43" s="6">
        <f t="shared" si="49"/>
        <v>1</v>
      </c>
      <c r="W43" s="6">
        <f t="shared" si="49"/>
        <v>1</v>
      </c>
      <c r="Y43" s="6">
        <f t="shared" si="9"/>
        <v>0</v>
      </c>
      <c r="Z43" s="6">
        <f t="shared" si="10"/>
        <v>1</v>
      </c>
      <c r="AA43" s="6">
        <f t="shared" si="3"/>
        <v>1</v>
      </c>
      <c r="AB43" s="6">
        <f t="shared" si="4"/>
        <v>0</v>
      </c>
      <c r="AC43" s="6">
        <f t="shared" si="5"/>
        <v>0</v>
      </c>
      <c r="AD43" s="6">
        <f t="shared" si="6"/>
        <v>0</v>
      </c>
      <c r="AE43" s="6">
        <f t="shared" si="7"/>
        <v>0</v>
      </c>
    </row>
    <row r="44">
      <c r="A44" s="3">
        <v>2000.0</v>
      </c>
      <c r="B44" s="4" t="s">
        <v>24</v>
      </c>
      <c r="C44" s="4" t="s">
        <v>28</v>
      </c>
      <c r="D44" s="3">
        <v>5.0</v>
      </c>
      <c r="E44" s="3">
        <v>7.0</v>
      </c>
      <c r="F44" s="5">
        <v>0.579916297607314</v>
      </c>
      <c r="G44" s="5">
        <v>2.86038883026035E-6</v>
      </c>
      <c r="H44" s="5">
        <v>1.17419453989985E-6</v>
      </c>
      <c r="I44" s="5">
        <v>0.09984396402378</v>
      </c>
      <c r="J44" s="5">
        <v>0.083056441180147</v>
      </c>
      <c r="K44" s="5">
        <v>0.342434266902994</v>
      </c>
      <c r="L44" s="5">
        <v>0.083583872708905</v>
      </c>
      <c r="M44" s="5">
        <v>0.079845940776401</v>
      </c>
      <c r="N44" s="5">
        <v>0.321846068217791</v>
      </c>
      <c r="O44" s="5">
        <v>0.06709648020297</v>
      </c>
      <c r="P44" s="5">
        <v>0.014125379652987</v>
      </c>
      <c r="Q44" s="5">
        <v>0.097901624405286</v>
      </c>
      <c r="R44" s="3">
        <v>1.0</v>
      </c>
      <c r="S44" s="3">
        <v>1.0</v>
      </c>
      <c r="T44" s="3">
        <v>-2.0</v>
      </c>
      <c r="U44" s="6">
        <f t="shared" ref="U44:W44" si="50">RANK(R44,$R44:$T44)</f>
        <v>1</v>
      </c>
      <c r="V44" s="6">
        <f t="shared" si="50"/>
        <v>1</v>
      </c>
      <c r="W44" s="6">
        <f t="shared" si="50"/>
        <v>3</v>
      </c>
      <c r="Y44" s="6">
        <f t="shared" si="9"/>
        <v>0</v>
      </c>
      <c r="Z44" s="6">
        <f t="shared" si="10"/>
        <v>0</v>
      </c>
      <c r="AA44" s="6">
        <f t="shared" si="3"/>
        <v>0</v>
      </c>
      <c r="AB44" s="6">
        <f t="shared" si="4"/>
        <v>0</v>
      </c>
      <c r="AC44" s="6">
        <f t="shared" si="5"/>
        <v>1</v>
      </c>
      <c r="AD44" s="6">
        <f t="shared" si="6"/>
        <v>1</v>
      </c>
      <c r="AE44" s="6">
        <f t="shared" si="7"/>
        <v>0</v>
      </c>
    </row>
    <row r="45">
      <c r="A45" s="3">
        <v>2000.0</v>
      </c>
      <c r="B45" s="4" t="s">
        <v>24</v>
      </c>
      <c r="C45" s="4" t="s">
        <v>28</v>
      </c>
      <c r="D45" s="3">
        <v>5.0</v>
      </c>
      <c r="E45" s="3">
        <v>10.0</v>
      </c>
      <c r="F45" s="5">
        <v>1.0</v>
      </c>
      <c r="G45" s="5">
        <v>2.59225712258038E-6</v>
      </c>
      <c r="H45" s="5">
        <v>1.73942674747906E-6</v>
      </c>
      <c r="I45" s="5">
        <v>1.72024681496537</v>
      </c>
      <c r="J45" s="5">
        <v>1.7146273068553</v>
      </c>
      <c r="K45" s="5">
        <v>0.934960160710955</v>
      </c>
      <c r="L45" s="5">
        <v>1.75120657244988</v>
      </c>
      <c r="M45" s="5">
        <v>1.78950942236593</v>
      </c>
      <c r="N45" s="5">
        <v>0.933068716228373</v>
      </c>
      <c r="O45" s="5">
        <v>0.369410643278085</v>
      </c>
      <c r="P45" s="5">
        <v>0.438321054721327</v>
      </c>
      <c r="Q45" s="5">
        <v>0.166341395013697</v>
      </c>
      <c r="R45" s="3">
        <v>-1.0</v>
      </c>
      <c r="S45" s="3">
        <v>-1.0</v>
      </c>
      <c r="T45" s="3">
        <v>2.0</v>
      </c>
      <c r="U45" s="6">
        <f t="shared" ref="U45:W45" si="51">RANK(R45,$R45:$T45)</f>
        <v>2</v>
      </c>
      <c r="V45" s="6">
        <f t="shared" si="51"/>
        <v>2</v>
      </c>
      <c r="W45" s="6">
        <f t="shared" si="51"/>
        <v>1</v>
      </c>
      <c r="Y45" s="6">
        <f t="shared" si="9"/>
        <v>1</v>
      </c>
      <c r="Z45" s="6">
        <f t="shared" si="10"/>
        <v>1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6">
        <f t="shared" si="6"/>
        <v>0</v>
      </c>
      <c r="AE45" s="6">
        <f t="shared" si="7"/>
        <v>1</v>
      </c>
    </row>
    <row r="46">
      <c r="A46" s="3">
        <v>2000.0</v>
      </c>
      <c r="B46" s="4" t="s">
        <v>24</v>
      </c>
      <c r="C46" s="4" t="s">
        <v>28</v>
      </c>
      <c r="D46" s="3">
        <v>7.0</v>
      </c>
      <c r="E46" s="3">
        <v>2.0</v>
      </c>
      <c r="F46" s="5">
        <v>2.34838907979971E-6</v>
      </c>
      <c r="G46" s="5">
        <v>2.34838907979971E-6</v>
      </c>
      <c r="H46" s="5">
        <v>0.421709862746866</v>
      </c>
      <c r="I46" s="5">
        <v>0.002323090105159</v>
      </c>
      <c r="J46" s="5">
        <v>0.071751852628585</v>
      </c>
      <c r="K46" s="5">
        <v>0.07117687246175</v>
      </c>
      <c r="L46" s="5">
        <v>0.002137982722892</v>
      </c>
      <c r="M46" s="5">
        <v>0.072438311099436</v>
      </c>
      <c r="N46" s="5">
        <v>0.069999189498639</v>
      </c>
      <c r="O46" s="5">
        <v>9.37694148117E-4</v>
      </c>
      <c r="P46" s="5">
        <v>0.0049807521069</v>
      </c>
      <c r="Q46" s="5">
        <v>0.008998189401283</v>
      </c>
      <c r="R46" s="3">
        <v>2.0</v>
      </c>
      <c r="S46" s="3">
        <v>-1.0</v>
      </c>
      <c r="T46" s="3">
        <v>-1.0</v>
      </c>
      <c r="U46" s="6">
        <f t="shared" ref="U46:W46" si="52">RANK(R46,$R46:$T46)</f>
        <v>1</v>
      </c>
      <c r="V46" s="6">
        <f t="shared" si="52"/>
        <v>2</v>
      </c>
      <c r="W46" s="6">
        <f t="shared" si="52"/>
        <v>2</v>
      </c>
      <c r="Y46" s="6">
        <f t="shared" si="9"/>
        <v>0</v>
      </c>
      <c r="Z46" s="6">
        <f t="shared" si="10"/>
        <v>0</v>
      </c>
      <c r="AA46" s="6">
        <f t="shared" si="3"/>
        <v>1</v>
      </c>
      <c r="AB46" s="6">
        <f t="shared" si="4"/>
        <v>0</v>
      </c>
      <c r="AC46" s="6">
        <f t="shared" si="5"/>
        <v>0</v>
      </c>
      <c r="AD46" s="6">
        <f t="shared" si="6"/>
        <v>1</v>
      </c>
      <c r="AE46" s="6">
        <f t="shared" si="7"/>
        <v>0</v>
      </c>
    </row>
    <row r="47">
      <c r="A47" s="3">
        <v>2000.0</v>
      </c>
      <c r="B47" s="4" t="s">
        <v>24</v>
      </c>
      <c r="C47" s="4" t="s">
        <v>28</v>
      </c>
      <c r="D47" s="3">
        <v>7.0</v>
      </c>
      <c r="E47" s="3">
        <v>5.0</v>
      </c>
      <c r="F47" s="5">
        <v>2.59225712258038E-6</v>
      </c>
      <c r="G47" s="5">
        <v>2.59225712258038E-6</v>
      </c>
      <c r="H47" s="5">
        <v>0.052372646483964</v>
      </c>
      <c r="I47" s="5">
        <v>0.059505719115758</v>
      </c>
      <c r="J47" s="5">
        <v>0.178611502173442</v>
      </c>
      <c r="K47" s="5">
        <v>0.225410548498366</v>
      </c>
      <c r="L47" s="5">
        <v>0.050548809490883</v>
      </c>
      <c r="M47" s="5">
        <v>0.175986351515928</v>
      </c>
      <c r="N47" s="5">
        <v>0.187225531357529</v>
      </c>
      <c r="O47" s="5">
        <v>0.031955466511558</v>
      </c>
      <c r="P47" s="5">
        <v>0.044366905832377</v>
      </c>
      <c r="Q47" s="5">
        <v>0.094322992911162</v>
      </c>
      <c r="R47" s="3">
        <v>2.0</v>
      </c>
      <c r="S47" s="3">
        <v>-1.0</v>
      </c>
      <c r="T47" s="3">
        <v>-1.0</v>
      </c>
      <c r="U47" s="6">
        <f t="shared" ref="U47:W47" si="53">RANK(R47,$R47:$T47)</f>
        <v>1</v>
      </c>
      <c r="V47" s="6">
        <f t="shared" si="53"/>
        <v>2</v>
      </c>
      <c r="W47" s="6">
        <f t="shared" si="53"/>
        <v>2</v>
      </c>
      <c r="Y47" s="6">
        <f t="shared" si="9"/>
        <v>0</v>
      </c>
      <c r="Z47" s="6">
        <f t="shared" si="10"/>
        <v>0</v>
      </c>
      <c r="AA47" s="6">
        <f t="shared" si="3"/>
        <v>1</v>
      </c>
      <c r="AB47" s="6">
        <f t="shared" si="4"/>
        <v>0</v>
      </c>
      <c r="AC47" s="6">
        <f t="shared" si="5"/>
        <v>0</v>
      </c>
      <c r="AD47" s="6">
        <f t="shared" si="6"/>
        <v>1</v>
      </c>
      <c r="AE47" s="6">
        <f t="shared" si="7"/>
        <v>0</v>
      </c>
    </row>
    <row r="48">
      <c r="A48" s="3">
        <v>2000.0</v>
      </c>
      <c r="B48" s="4" t="s">
        <v>24</v>
      </c>
      <c r="C48" s="4" t="s">
        <v>28</v>
      </c>
      <c r="D48" s="3">
        <v>7.0</v>
      </c>
      <c r="E48" s="3">
        <v>7.0</v>
      </c>
      <c r="F48" s="5">
        <v>2.34838907979971E-6</v>
      </c>
      <c r="G48" s="5">
        <v>2.59225712258038E-6</v>
      </c>
      <c r="H48" s="5">
        <v>0.456472018407936</v>
      </c>
      <c r="I48" s="5">
        <v>0.250289034701299</v>
      </c>
      <c r="J48" s="5">
        <v>0.700020390137235</v>
      </c>
      <c r="K48" s="5">
        <v>0.714807260971643</v>
      </c>
      <c r="L48" s="5">
        <v>0.212616649972827</v>
      </c>
      <c r="M48" s="5">
        <v>0.563116095570488</v>
      </c>
      <c r="N48" s="5">
        <v>0.713588016862508</v>
      </c>
      <c r="O48" s="5">
        <v>0.112067651870857</v>
      </c>
      <c r="P48" s="5">
        <v>0.287759286286902</v>
      </c>
      <c r="Q48" s="5">
        <v>0.142537436959535</v>
      </c>
      <c r="R48" s="3">
        <v>2.0</v>
      </c>
      <c r="S48" s="3">
        <v>-1.0</v>
      </c>
      <c r="T48" s="3">
        <v>-1.0</v>
      </c>
      <c r="U48" s="6">
        <f t="shared" ref="U48:W48" si="54">RANK(R48,$R48:$T48)</f>
        <v>1</v>
      </c>
      <c r="V48" s="6">
        <f t="shared" si="54"/>
        <v>2</v>
      </c>
      <c r="W48" s="6">
        <f t="shared" si="54"/>
        <v>2</v>
      </c>
      <c r="Y48" s="6">
        <f t="shared" si="9"/>
        <v>0</v>
      </c>
      <c r="Z48" s="6">
        <f t="shared" si="10"/>
        <v>0</v>
      </c>
      <c r="AA48" s="6">
        <f t="shared" si="3"/>
        <v>1</v>
      </c>
      <c r="AB48" s="6">
        <f t="shared" si="4"/>
        <v>0</v>
      </c>
      <c r="AC48" s="6">
        <f t="shared" si="5"/>
        <v>0</v>
      </c>
      <c r="AD48" s="6">
        <f t="shared" si="6"/>
        <v>1</v>
      </c>
      <c r="AE48" s="6">
        <f t="shared" si="7"/>
        <v>0</v>
      </c>
    </row>
    <row r="49">
      <c r="A49" s="3">
        <v>2000.0</v>
      </c>
      <c r="B49" s="4" t="s">
        <v>24</v>
      </c>
      <c r="C49" s="4" t="s">
        <v>28</v>
      </c>
      <c r="D49" s="3">
        <v>7.0</v>
      </c>
      <c r="E49" s="3">
        <v>10.0</v>
      </c>
      <c r="F49" s="5">
        <v>2.86038883026035E-6</v>
      </c>
      <c r="G49" s="5">
        <v>2.34838907979971E-6</v>
      </c>
      <c r="H49" s="5">
        <v>1.57754256441847E-6</v>
      </c>
      <c r="I49" s="5">
        <v>0.351654200384809</v>
      </c>
      <c r="J49" s="5">
        <v>0.579866190939562</v>
      </c>
      <c r="K49" s="5">
        <v>0.952793767255863</v>
      </c>
      <c r="L49" s="5">
        <v>0.350807964465467</v>
      </c>
      <c r="M49" s="5">
        <v>0.536455683663422</v>
      </c>
      <c r="N49" s="5">
        <v>0.963751739386781</v>
      </c>
      <c r="O49" s="5">
        <v>0.104636231997301</v>
      </c>
      <c r="P49" s="5">
        <v>0.153996872417743</v>
      </c>
      <c r="Q49" s="5">
        <v>0.212963232813</v>
      </c>
      <c r="R49" s="3">
        <v>2.0</v>
      </c>
      <c r="S49" s="3">
        <v>0.0</v>
      </c>
      <c r="T49" s="3">
        <v>-2.0</v>
      </c>
      <c r="U49" s="6">
        <f t="shared" ref="U49:W49" si="55">RANK(R49,$R49:$T49)</f>
        <v>1</v>
      </c>
      <c r="V49" s="6">
        <f t="shared" si="55"/>
        <v>2</v>
      </c>
      <c r="W49" s="6">
        <f t="shared" si="55"/>
        <v>3</v>
      </c>
      <c r="Y49" s="6">
        <f t="shared" si="9"/>
        <v>0</v>
      </c>
      <c r="Z49" s="6">
        <f t="shared" si="10"/>
        <v>0</v>
      </c>
      <c r="AA49" s="6">
        <f t="shared" si="3"/>
        <v>0</v>
      </c>
      <c r="AB49" s="6">
        <f t="shared" si="4"/>
        <v>0</v>
      </c>
      <c r="AC49" s="6">
        <f t="shared" si="5"/>
        <v>1</v>
      </c>
      <c r="AD49" s="6">
        <f t="shared" si="6"/>
        <v>1</v>
      </c>
      <c r="AE49" s="6">
        <f t="shared" si="7"/>
        <v>0</v>
      </c>
    </row>
    <row r="50">
      <c r="A50" s="3">
        <v>2000.0</v>
      </c>
      <c r="B50" s="4" t="s">
        <v>29</v>
      </c>
      <c r="C50" s="4" t="s">
        <v>25</v>
      </c>
      <c r="D50" s="3">
        <v>3.0</v>
      </c>
      <c r="E50" s="3">
        <v>2.0</v>
      </c>
      <c r="F50" s="5">
        <v>6.52091767857134E-5</v>
      </c>
      <c r="G50" s="5">
        <v>0.065355011545934</v>
      </c>
      <c r="H50" s="5">
        <v>0.007258914275111</v>
      </c>
      <c r="I50" s="5">
        <v>0.109699007121483</v>
      </c>
      <c r="J50" s="5">
        <v>0.152897494728453</v>
      </c>
      <c r="K50" s="5">
        <v>0.132769488343937</v>
      </c>
      <c r="L50" s="5">
        <v>0.092549349005136</v>
      </c>
      <c r="M50" s="5">
        <v>0.145332529183731</v>
      </c>
      <c r="N50" s="5">
        <v>0.080626096662516</v>
      </c>
      <c r="O50" s="5">
        <v>0.087192730427517</v>
      </c>
      <c r="P50" s="5">
        <v>0.104823611227243</v>
      </c>
      <c r="Q50" s="5">
        <v>0.114032108968414</v>
      </c>
      <c r="R50" s="3">
        <v>1.0</v>
      </c>
      <c r="S50" s="3">
        <v>-2.0</v>
      </c>
      <c r="T50" s="3">
        <v>1.0</v>
      </c>
      <c r="U50" s="6">
        <f t="shared" ref="U50:W50" si="56">RANK(R50,$R50:$T50)</f>
        <v>1</v>
      </c>
      <c r="V50" s="6">
        <f t="shared" si="56"/>
        <v>3</v>
      </c>
      <c r="W50" s="6">
        <f t="shared" si="56"/>
        <v>1</v>
      </c>
      <c r="Y50" s="6">
        <f t="shared" si="9"/>
        <v>1</v>
      </c>
      <c r="Z50" s="6">
        <f t="shared" si="10"/>
        <v>0</v>
      </c>
      <c r="AA50" s="6">
        <f t="shared" si="3"/>
        <v>0</v>
      </c>
      <c r="AB50" s="6">
        <f t="shared" si="4"/>
        <v>1</v>
      </c>
      <c r="AC50" s="6">
        <f t="shared" si="5"/>
        <v>0</v>
      </c>
      <c r="AD50" s="6">
        <f t="shared" si="6"/>
        <v>0</v>
      </c>
      <c r="AE50" s="6">
        <f t="shared" si="7"/>
        <v>0</v>
      </c>
    </row>
    <row r="51">
      <c r="A51" s="3">
        <v>2000.0</v>
      </c>
      <c r="B51" s="4" t="s">
        <v>29</v>
      </c>
      <c r="C51" s="4" t="s">
        <v>25</v>
      </c>
      <c r="D51" s="3">
        <v>3.0</v>
      </c>
      <c r="E51" s="3">
        <v>5.0</v>
      </c>
      <c r="F51" s="5">
        <v>0.001853849046087</v>
      </c>
      <c r="G51" s="5">
        <v>2.59225712258038E-6</v>
      </c>
      <c r="H51" s="5">
        <v>1.29612856129019E-6</v>
      </c>
      <c r="I51" s="5">
        <v>0.205269634736721</v>
      </c>
      <c r="J51" s="5">
        <v>0.100747026160333</v>
      </c>
      <c r="K51" s="5">
        <v>0.561164029578095</v>
      </c>
      <c r="L51" s="5">
        <v>0.153147345973409</v>
      </c>
      <c r="M51" s="5">
        <v>0.086153181935476</v>
      </c>
      <c r="N51" s="5">
        <v>0.533432871686488</v>
      </c>
      <c r="O51" s="5">
        <v>0.145505614261736</v>
      </c>
      <c r="P51" s="5">
        <v>0.06968635811449</v>
      </c>
      <c r="Q51" s="5">
        <v>0.188905059228856</v>
      </c>
      <c r="R51" s="3">
        <v>0.0</v>
      </c>
      <c r="S51" s="3">
        <v>2.0</v>
      </c>
      <c r="T51" s="3">
        <v>-2.0</v>
      </c>
      <c r="U51" s="6">
        <f t="shared" ref="U51:W51" si="57">RANK(R51,$R51:$T51)</f>
        <v>2</v>
      </c>
      <c r="V51" s="6">
        <f t="shared" si="57"/>
        <v>1</v>
      </c>
      <c r="W51" s="6">
        <f t="shared" si="57"/>
        <v>3</v>
      </c>
      <c r="Y51" s="6">
        <f t="shared" si="9"/>
        <v>0</v>
      </c>
      <c r="Z51" s="6">
        <f t="shared" si="10"/>
        <v>0</v>
      </c>
      <c r="AA51" s="6">
        <f t="shared" si="3"/>
        <v>0</v>
      </c>
      <c r="AB51" s="6">
        <f t="shared" si="4"/>
        <v>0</v>
      </c>
      <c r="AC51" s="6">
        <f t="shared" si="5"/>
        <v>1</v>
      </c>
      <c r="AD51" s="6">
        <f t="shared" si="6"/>
        <v>1</v>
      </c>
      <c r="AE51" s="6">
        <f t="shared" si="7"/>
        <v>0</v>
      </c>
    </row>
    <row r="52">
      <c r="A52" s="3">
        <v>2000.0</v>
      </c>
      <c r="B52" s="4" t="s">
        <v>29</v>
      </c>
      <c r="C52" s="4" t="s">
        <v>25</v>
      </c>
      <c r="D52" s="3">
        <v>3.0</v>
      </c>
      <c r="E52" s="3">
        <v>7.0</v>
      </c>
      <c r="F52" s="5">
        <v>2.34838907979971E-6</v>
      </c>
      <c r="G52" s="5">
        <v>0.104745292967929</v>
      </c>
      <c r="H52" s="5">
        <v>0.289958148803657</v>
      </c>
      <c r="I52" s="5">
        <v>0.803570317105172</v>
      </c>
      <c r="J52" s="5">
        <v>0.918200673642475</v>
      </c>
      <c r="K52" s="5">
        <v>0.860296099832686</v>
      </c>
      <c r="L52" s="5">
        <v>0.814790824762249</v>
      </c>
      <c r="M52" s="5">
        <v>0.931733225403142</v>
      </c>
      <c r="N52" s="5">
        <v>0.877756462340715</v>
      </c>
      <c r="O52" s="5">
        <v>0.096507602550068</v>
      </c>
      <c r="P52" s="5">
        <v>0.104191240470701</v>
      </c>
      <c r="Q52" s="5">
        <v>0.244957311846955</v>
      </c>
      <c r="R52" s="3">
        <v>1.0</v>
      </c>
      <c r="S52" s="3">
        <v>-1.0</v>
      </c>
      <c r="T52" s="3">
        <v>0.0</v>
      </c>
      <c r="U52" s="6">
        <f t="shared" ref="U52:W52" si="58">RANK(R52,$R52:$T52)</f>
        <v>1</v>
      </c>
      <c r="V52" s="6">
        <f t="shared" si="58"/>
        <v>3</v>
      </c>
      <c r="W52" s="6">
        <f t="shared" si="58"/>
        <v>2</v>
      </c>
      <c r="Y52" s="6">
        <f t="shared" si="9"/>
        <v>1</v>
      </c>
      <c r="Z52" s="6">
        <f t="shared" si="10"/>
        <v>0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6">
        <f t="shared" si="6"/>
        <v>1</v>
      </c>
      <c r="AE52" s="6">
        <f t="shared" si="7"/>
        <v>0</v>
      </c>
    </row>
    <row r="53">
      <c r="A53" s="3">
        <v>2000.0</v>
      </c>
      <c r="B53" s="4" t="s">
        <v>29</v>
      </c>
      <c r="C53" s="4" t="s">
        <v>25</v>
      </c>
      <c r="D53" s="3">
        <v>3.0</v>
      </c>
      <c r="E53" s="3">
        <v>10.0</v>
      </c>
      <c r="F53" s="5">
        <v>2.34838907979971E-6</v>
      </c>
      <c r="G53" s="5">
        <v>2.34838907979971E-6</v>
      </c>
      <c r="H53" s="5">
        <v>0.001834151329305</v>
      </c>
      <c r="I53" s="5">
        <v>0.645951121869188</v>
      </c>
      <c r="J53" s="5">
        <v>1.02736765039048</v>
      </c>
      <c r="K53" s="5">
        <v>1.12426844602508</v>
      </c>
      <c r="L53" s="5">
        <v>0.639336641606648</v>
      </c>
      <c r="M53" s="5">
        <v>1.05538103383622</v>
      </c>
      <c r="N53" s="5">
        <v>1.12565947474102</v>
      </c>
      <c r="O53" s="5">
        <v>0.147469495343018</v>
      </c>
      <c r="P53" s="5">
        <v>0.168892079386186</v>
      </c>
      <c r="Q53" s="5">
        <v>0.107557708485973</v>
      </c>
      <c r="R53" s="3">
        <v>2.0</v>
      </c>
      <c r="S53" s="3">
        <v>0.0</v>
      </c>
      <c r="T53" s="3">
        <v>-2.0</v>
      </c>
      <c r="U53" s="6">
        <f t="shared" ref="U53:W53" si="59">RANK(R53,$R53:$T53)</f>
        <v>1</v>
      </c>
      <c r="V53" s="6">
        <f t="shared" si="59"/>
        <v>2</v>
      </c>
      <c r="W53" s="6">
        <f t="shared" si="59"/>
        <v>3</v>
      </c>
      <c r="Y53" s="6">
        <f t="shared" si="9"/>
        <v>0</v>
      </c>
      <c r="Z53" s="6">
        <f t="shared" si="10"/>
        <v>0</v>
      </c>
      <c r="AA53" s="6">
        <f t="shared" si="3"/>
        <v>0</v>
      </c>
      <c r="AB53" s="6">
        <f t="shared" si="4"/>
        <v>0</v>
      </c>
      <c r="AC53" s="6">
        <f t="shared" si="5"/>
        <v>1</v>
      </c>
      <c r="AD53" s="6">
        <f t="shared" si="6"/>
        <v>1</v>
      </c>
      <c r="AE53" s="6">
        <f t="shared" si="7"/>
        <v>0</v>
      </c>
    </row>
    <row r="54">
      <c r="A54" s="3">
        <v>2000.0</v>
      </c>
      <c r="B54" s="4" t="s">
        <v>29</v>
      </c>
      <c r="C54" s="4" t="s">
        <v>25</v>
      </c>
      <c r="D54" s="3">
        <v>5.0</v>
      </c>
      <c r="E54" s="3">
        <v>2.0</v>
      </c>
      <c r="F54" s="5">
        <v>2.34838907979971E-6</v>
      </c>
      <c r="G54" s="5">
        <v>2.34838907979971E-6</v>
      </c>
      <c r="H54" s="5">
        <v>1.29612856129019E-6</v>
      </c>
      <c r="I54" s="5">
        <v>4.93709605606E-4</v>
      </c>
      <c r="J54" s="5">
        <v>0.018709584425112</v>
      </c>
      <c r="K54" s="5">
        <v>0.005556615432518</v>
      </c>
      <c r="L54" s="5">
        <v>3.91470117409E-4</v>
      </c>
      <c r="M54" s="5">
        <v>0.017931226151332</v>
      </c>
      <c r="N54" s="5">
        <v>0.003724222698999</v>
      </c>
      <c r="O54" s="5">
        <v>2.82224035228E-4</v>
      </c>
      <c r="P54" s="5">
        <v>0.002359607306442</v>
      </c>
      <c r="Q54" s="5">
        <v>0.00480957603987</v>
      </c>
      <c r="R54" s="3">
        <v>2.0</v>
      </c>
      <c r="S54" s="3">
        <v>-2.0</v>
      </c>
      <c r="T54" s="3">
        <v>0.0</v>
      </c>
      <c r="U54" s="6">
        <f t="shared" ref="U54:W54" si="60">RANK(R54,$R54:$T54)</f>
        <v>1</v>
      </c>
      <c r="V54" s="6">
        <f t="shared" si="60"/>
        <v>3</v>
      </c>
      <c r="W54" s="6">
        <f t="shared" si="60"/>
        <v>2</v>
      </c>
      <c r="Y54" s="6">
        <f t="shared" si="9"/>
        <v>1</v>
      </c>
      <c r="Z54" s="6">
        <f t="shared" si="10"/>
        <v>0</v>
      </c>
      <c r="AA54" s="6">
        <f t="shared" si="3"/>
        <v>0</v>
      </c>
      <c r="AB54" s="6">
        <f t="shared" si="4"/>
        <v>0</v>
      </c>
      <c r="AC54" s="6">
        <f t="shared" si="5"/>
        <v>0</v>
      </c>
      <c r="AD54" s="6">
        <f t="shared" si="6"/>
        <v>1</v>
      </c>
      <c r="AE54" s="6">
        <f t="shared" si="7"/>
        <v>0</v>
      </c>
    </row>
    <row r="55">
      <c r="A55" s="3">
        <v>2000.0</v>
      </c>
      <c r="B55" s="4" t="s">
        <v>29</v>
      </c>
      <c r="C55" s="4" t="s">
        <v>25</v>
      </c>
      <c r="D55" s="3">
        <v>5.0</v>
      </c>
      <c r="E55" s="3">
        <v>5.0</v>
      </c>
      <c r="F55" s="5">
        <v>2.34838907979971E-6</v>
      </c>
      <c r="G55" s="5">
        <v>0.010781413347076</v>
      </c>
      <c r="H55" s="5">
        <v>0.81408568361146</v>
      </c>
      <c r="I55" s="5">
        <v>1.06365993908829</v>
      </c>
      <c r="J55" s="5">
        <v>1.20234091038312</v>
      </c>
      <c r="K55" s="5">
        <v>1.17454824166615</v>
      </c>
      <c r="L55" s="5">
        <v>1.06899054218106</v>
      </c>
      <c r="M55" s="5">
        <v>1.19881611401717</v>
      </c>
      <c r="N55" s="5">
        <v>1.21023086828208</v>
      </c>
      <c r="O55" s="5">
        <v>0.171105570390662</v>
      </c>
      <c r="P55" s="5">
        <v>0.168682172803691</v>
      </c>
      <c r="Q55" s="5">
        <v>0.38941271816533</v>
      </c>
      <c r="R55" s="3">
        <v>2.0</v>
      </c>
      <c r="S55" s="3">
        <v>-1.0</v>
      </c>
      <c r="T55" s="3">
        <v>-1.0</v>
      </c>
      <c r="U55" s="6">
        <f t="shared" ref="U55:W55" si="61">RANK(R55,$R55:$T55)</f>
        <v>1</v>
      </c>
      <c r="V55" s="6">
        <f t="shared" si="61"/>
        <v>2</v>
      </c>
      <c r="W55" s="6">
        <f t="shared" si="61"/>
        <v>2</v>
      </c>
      <c r="Y55" s="6">
        <f t="shared" si="9"/>
        <v>0</v>
      </c>
      <c r="Z55" s="6">
        <f t="shared" si="10"/>
        <v>0</v>
      </c>
      <c r="AA55" s="6">
        <f t="shared" si="3"/>
        <v>1</v>
      </c>
      <c r="AB55" s="6">
        <f t="shared" si="4"/>
        <v>0</v>
      </c>
      <c r="AC55" s="6">
        <f t="shared" si="5"/>
        <v>0</v>
      </c>
      <c r="AD55" s="6">
        <f t="shared" si="6"/>
        <v>1</v>
      </c>
      <c r="AE55" s="6">
        <f t="shared" si="7"/>
        <v>0</v>
      </c>
    </row>
    <row r="56">
      <c r="A56" s="3">
        <v>2000.0</v>
      </c>
      <c r="B56" s="4" t="s">
        <v>29</v>
      </c>
      <c r="C56" s="4" t="s">
        <v>25</v>
      </c>
      <c r="D56" s="3">
        <v>5.0</v>
      </c>
      <c r="E56" s="3">
        <v>7.0</v>
      </c>
      <c r="F56" s="5">
        <v>4.65313878004146E-6</v>
      </c>
      <c r="G56" s="5">
        <v>2.34838907979971E-6</v>
      </c>
      <c r="H56" s="5">
        <v>1.17419453989985E-6</v>
      </c>
      <c r="I56" s="5">
        <v>0.134035113791198</v>
      </c>
      <c r="J56" s="5">
        <v>0.064137909259058</v>
      </c>
      <c r="K56" s="5">
        <v>0.650138232819962</v>
      </c>
      <c r="L56" s="5">
        <v>0.122041991701448</v>
      </c>
      <c r="M56" s="5">
        <v>0.059125846136261</v>
      </c>
      <c r="N56" s="5">
        <v>0.604638700784498</v>
      </c>
      <c r="O56" s="5">
        <v>0.061074688974353</v>
      </c>
      <c r="P56" s="5">
        <v>0.015692380836004</v>
      </c>
      <c r="Q56" s="5">
        <v>0.155341121433048</v>
      </c>
      <c r="R56" s="3">
        <v>0.0</v>
      </c>
      <c r="S56" s="3">
        <v>2.0</v>
      </c>
      <c r="T56" s="3">
        <v>-2.0</v>
      </c>
      <c r="U56" s="6">
        <f t="shared" ref="U56:W56" si="62">RANK(R56,$R56:$T56)</f>
        <v>2</v>
      </c>
      <c r="V56" s="6">
        <f t="shared" si="62"/>
        <v>1</v>
      </c>
      <c r="W56" s="6">
        <f t="shared" si="62"/>
        <v>3</v>
      </c>
      <c r="Y56" s="6">
        <f t="shared" si="9"/>
        <v>0</v>
      </c>
      <c r="Z56" s="6">
        <f t="shared" si="10"/>
        <v>0</v>
      </c>
      <c r="AA56" s="6">
        <f t="shared" si="3"/>
        <v>0</v>
      </c>
      <c r="AB56" s="6">
        <f t="shared" si="4"/>
        <v>0</v>
      </c>
      <c r="AC56" s="6">
        <f t="shared" si="5"/>
        <v>1</v>
      </c>
      <c r="AD56" s="6">
        <f t="shared" si="6"/>
        <v>1</v>
      </c>
      <c r="AE56" s="6">
        <f t="shared" si="7"/>
        <v>0</v>
      </c>
    </row>
    <row r="57">
      <c r="A57" s="3">
        <v>2000.0</v>
      </c>
      <c r="B57" s="4" t="s">
        <v>29</v>
      </c>
      <c r="C57" s="4" t="s">
        <v>25</v>
      </c>
      <c r="D57" s="3">
        <v>5.0</v>
      </c>
      <c r="E57" s="3">
        <v>10.0</v>
      </c>
      <c r="F57" s="5">
        <v>1.73011955189275E-5</v>
      </c>
      <c r="G57" s="5">
        <v>9.16019951559138E-5</v>
      </c>
      <c r="H57" s="5">
        <v>1.9660170178E-4</v>
      </c>
      <c r="I57" s="5">
        <v>1.21937544624524</v>
      </c>
      <c r="J57" s="5">
        <v>1.27795718629903</v>
      </c>
      <c r="K57" s="5">
        <v>1.34777967037568</v>
      </c>
      <c r="L57" s="5">
        <v>1.21914347333639</v>
      </c>
      <c r="M57" s="5">
        <v>1.28390446465129</v>
      </c>
      <c r="N57" s="5">
        <v>1.353043548164</v>
      </c>
      <c r="O57" s="5">
        <v>0.053291366047575</v>
      </c>
      <c r="P57" s="5">
        <v>0.048047038566347</v>
      </c>
      <c r="Q57" s="5">
        <v>0.073334321724193</v>
      </c>
      <c r="R57" s="3">
        <v>2.0</v>
      </c>
      <c r="S57" s="3">
        <v>0.0</v>
      </c>
      <c r="T57" s="3">
        <v>-2.0</v>
      </c>
      <c r="U57" s="6">
        <f t="shared" ref="U57:W57" si="63">RANK(R57,$R57:$T57)</f>
        <v>1</v>
      </c>
      <c r="V57" s="6">
        <f t="shared" si="63"/>
        <v>2</v>
      </c>
      <c r="W57" s="6">
        <f t="shared" si="63"/>
        <v>3</v>
      </c>
      <c r="Y57" s="6">
        <f t="shared" si="9"/>
        <v>0</v>
      </c>
      <c r="Z57" s="6">
        <f t="shared" si="10"/>
        <v>0</v>
      </c>
      <c r="AA57" s="6">
        <f t="shared" si="3"/>
        <v>0</v>
      </c>
      <c r="AB57" s="6">
        <f t="shared" si="4"/>
        <v>0</v>
      </c>
      <c r="AC57" s="6">
        <f t="shared" si="5"/>
        <v>1</v>
      </c>
      <c r="AD57" s="6">
        <f t="shared" si="6"/>
        <v>1</v>
      </c>
      <c r="AE57" s="6">
        <f t="shared" si="7"/>
        <v>0</v>
      </c>
    </row>
    <row r="58">
      <c r="A58" s="3">
        <v>2000.0</v>
      </c>
      <c r="B58" s="4" t="s">
        <v>29</v>
      </c>
      <c r="C58" s="4" t="s">
        <v>25</v>
      </c>
      <c r="D58" s="3">
        <v>7.0</v>
      </c>
      <c r="E58" s="3">
        <v>2.0</v>
      </c>
      <c r="F58" s="5">
        <v>0.00391964653462</v>
      </c>
      <c r="G58" s="5">
        <v>3.54711275853782E-5</v>
      </c>
      <c r="H58" s="5">
        <v>2.11238739030472E-6</v>
      </c>
      <c r="I58" s="5">
        <v>0.008396674636985</v>
      </c>
      <c r="J58" s="5">
        <v>0.014533015732054</v>
      </c>
      <c r="K58" s="5">
        <v>0.061539257056262</v>
      </c>
      <c r="L58" s="5">
        <v>1.42413354649E-4</v>
      </c>
      <c r="M58" s="5">
        <v>0.014565669531114</v>
      </c>
      <c r="N58" s="5">
        <v>0.070151460728527</v>
      </c>
      <c r="O58" s="5">
        <v>0.025198027698395</v>
      </c>
      <c r="P58" s="5">
        <v>0.001185172585041</v>
      </c>
      <c r="Q58" s="5">
        <v>0.030119972463701</v>
      </c>
      <c r="R58" s="3">
        <v>2.0</v>
      </c>
      <c r="S58" s="3">
        <v>0.0</v>
      </c>
      <c r="T58" s="3">
        <v>-2.0</v>
      </c>
      <c r="U58" s="6">
        <f t="shared" ref="U58:W58" si="64">RANK(R58,$R58:$T58)</f>
        <v>1</v>
      </c>
      <c r="V58" s="6">
        <f t="shared" si="64"/>
        <v>2</v>
      </c>
      <c r="W58" s="6">
        <f t="shared" si="64"/>
        <v>3</v>
      </c>
      <c r="Y58" s="6">
        <f t="shared" si="9"/>
        <v>0</v>
      </c>
      <c r="Z58" s="6">
        <f t="shared" si="10"/>
        <v>0</v>
      </c>
      <c r="AA58" s="6">
        <f t="shared" si="3"/>
        <v>0</v>
      </c>
      <c r="AB58" s="6">
        <f t="shared" si="4"/>
        <v>0</v>
      </c>
      <c r="AC58" s="6">
        <f t="shared" si="5"/>
        <v>1</v>
      </c>
      <c r="AD58" s="6">
        <f t="shared" si="6"/>
        <v>1</v>
      </c>
      <c r="AE58" s="6">
        <f t="shared" si="7"/>
        <v>0</v>
      </c>
    </row>
    <row r="59">
      <c r="A59" s="3">
        <v>2000.0</v>
      </c>
      <c r="B59" s="4" t="s">
        <v>29</v>
      </c>
      <c r="C59" s="4" t="s">
        <v>25</v>
      </c>
      <c r="D59" s="3">
        <v>7.0</v>
      </c>
      <c r="E59" s="3">
        <v>5.0</v>
      </c>
      <c r="F59" s="5">
        <v>2.45145294406E-4</v>
      </c>
      <c r="G59" s="5">
        <v>5.48977068878359E-5</v>
      </c>
      <c r="H59" s="5">
        <v>3.61682577629E-4</v>
      </c>
      <c r="I59" s="5">
        <v>0.508320838641055</v>
      </c>
      <c r="J59" s="5">
        <v>0.577884084034411</v>
      </c>
      <c r="K59" s="5">
        <v>0.802949908002096</v>
      </c>
      <c r="L59" s="5">
        <v>0.495032488662135</v>
      </c>
      <c r="M59" s="5">
        <v>0.583058542869325</v>
      </c>
      <c r="N59" s="5">
        <v>0.843408394231262</v>
      </c>
      <c r="O59" s="5">
        <v>0.123515289763063</v>
      </c>
      <c r="P59" s="5">
        <v>0.108701089899572</v>
      </c>
      <c r="Q59" s="5">
        <v>0.307555979221163</v>
      </c>
      <c r="R59" s="3">
        <v>2.0</v>
      </c>
      <c r="S59" s="3">
        <v>0.0</v>
      </c>
      <c r="T59" s="3">
        <v>-2.0</v>
      </c>
      <c r="U59" s="6">
        <f t="shared" ref="U59:W59" si="65">RANK(R59,$R59:$T59)</f>
        <v>1</v>
      </c>
      <c r="V59" s="6">
        <f t="shared" si="65"/>
        <v>2</v>
      </c>
      <c r="W59" s="6">
        <f t="shared" si="65"/>
        <v>3</v>
      </c>
      <c r="Y59" s="6">
        <f t="shared" si="9"/>
        <v>0</v>
      </c>
      <c r="Z59" s="6">
        <f t="shared" si="10"/>
        <v>0</v>
      </c>
      <c r="AA59" s="6">
        <f t="shared" si="3"/>
        <v>0</v>
      </c>
      <c r="AB59" s="6">
        <f t="shared" si="4"/>
        <v>0</v>
      </c>
      <c r="AC59" s="6">
        <f t="shared" si="5"/>
        <v>1</v>
      </c>
      <c r="AD59" s="6">
        <f t="shared" si="6"/>
        <v>1</v>
      </c>
      <c r="AE59" s="6">
        <f t="shared" si="7"/>
        <v>0</v>
      </c>
    </row>
    <row r="60">
      <c r="A60" s="3">
        <v>2000.0</v>
      </c>
      <c r="B60" s="4" t="s">
        <v>29</v>
      </c>
      <c r="C60" s="4" t="s">
        <v>25</v>
      </c>
      <c r="D60" s="3">
        <v>7.0</v>
      </c>
      <c r="E60" s="3">
        <v>7.0</v>
      </c>
      <c r="F60" s="5">
        <v>0.391764877699454</v>
      </c>
      <c r="G60" s="5">
        <v>2.34838907979971E-6</v>
      </c>
      <c r="H60" s="5">
        <v>1.17419453989985E-6</v>
      </c>
      <c r="I60" s="5">
        <v>0.089205849347758</v>
      </c>
      <c r="J60" s="5">
        <v>0.085283288824923</v>
      </c>
      <c r="K60" s="5">
        <v>0.497059954299541</v>
      </c>
      <c r="L60" s="5">
        <v>0.087983883179362</v>
      </c>
      <c r="M60" s="5">
        <v>0.07007046302135</v>
      </c>
      <c r="N60" s="5">
        <v>0.485594478992557</v>
      </c>
      <c r="O60" s="5">
        <v>0.03682157702432</v>
      </c>
      <c r="P60" s="5">
        <v>0.086311273237486</v>
      </c>
      <c r="Q60" s="5">
        <v>0.157346550477587</v>
      </c>
      <c r="R60" s="3">
        <v>1.0</v>
      </c>
      <c r="S60" s="3">
        <v>1.0</v>
      </c>
      <c r="T60" s="3">
        <v>-2.0</v>
      </c>
      <c r="U60" s="6">
        <f t="shared" ref="U60:W60" si="66">RANK(R60,$R60:$T60)</f>
        <v>1</v>
      </c>
      <c r="V60" s="6">
        <f t="shared" si="66"/>
        <v>1</v>
      </c>
      <c r="W60" s="6">
        <f t="shared" si="66"/>
        <v>3</v>
      </c>
      <c r="Y60" s="6">
        <f t="shared" si="9"/>
        <v>0</v>
      </c>
      <c r="Z60" s="6">
        <f t="shared" si="10"/>
        <v>0</v>
      </c>
      <c r="AA60" s="6">
        <f t="shared" si="3"/>
        <v>0</v>
      </c>
      <c r="AB60" s="6">
        <f t="shared" si="4"/>
        <v>0</v>
      </c>
      <c r="AC60" s="6">
        <f t="shared" si="5"/>
        <v>1</v>
      </c>
      <c r="AD60" s="6">
        <f t="shared" si="6"/>
        <v>1</v>
      </c>
      <c r="AE60" s="6">
        <f t="shared" si="7"/>
        <v>0</v>
      </c>
    </row>
    <row r="61">
      <c r="A61" s="3">
        <v>2000.0</v>
      </c>
      <c r="B61" s="4" t="s">
        <v>29</v>
      </c>
      <c r="C61" s="4" t="s">
        <v>25</v>
      </c>
      <c r="D61" s="3">
        <v>7.0</v>
      </c>
      <c r="E61" s="3">
        <v>10.0</v>
      </c>
      <c r="F61" s="5">
        <v>2.34838907979971E-6</v>
      </c>
      <c r="G61" s="5">
        <v>0.114639429346916</v>
      </c>
      <c r="H61" s="5">
        <v>6.50108116135E-4</v>
      </c>
      <c r="I61" s="5">
        <v>2.54542162948895</v>
      </c>
      <c r="J61" s="5">
        <v>2.67042669037845</v>
      </c>
      <c r="K61" s="5">
        <v>2.39973740540271</v>
      </c>
      <c r="L61" s="5">
        <v>2.56614652176732</v>
      </c>
      <c r="M61" s="5">
        <v>2.69146981657943</v>
      </c>
      <c r="N61" s="5">
        <v>2.38418960953029</v>
      </c>
      <c r="O61" s="5">
        <v>0.118382511423325</v>
      </c>
      <c r="P61" s="5">
        <v>0.082411478520692</v>
      </c>
      <c r="Q61" s="5">
        <v>0.308394659585974</v>
      </c>
      <c r="R61" s="3">
        <v>1.0</v>
      </c>
      <c r="S61" s="3">
        <v>-2.0</v>
      </c>
      <c r="T61" s="3">
        <v>1.0</v>
      </c>
      <c r="U61" s="6">
        <f t="shared" ref="U61:W61" si="67">RANK(R61,$R61:$T61)</f>
        <v>1</v>
      </c>
      <c r="V61" s="6">
        <f t="shared" si="67"/>
        <v>3</v>
      </c>
      <c r="W61" s="6">
        <f t="shared" si="67"/>
        <v>1</v>
      </c>
      <c r="Y61" s="6">
        <f t="shared" si="9"/>
        <v>1</v>
      </c>
      <c r="Z61" s="6">
        <f t="shared" si="10"/>
        <v>0</v>
      </c>
      <c r="AA61" s="6">
        <f t="shared" si="3"/>
        <v>0</v>
      </c>
      <c r="AB61" s="6">
        <f t="shared" si="4"/>
        <v>1</v>
      </c>
      <c r="AC61" s="6">
        <f t="shared" si="5"/>
        <v>0</v>
      </c>
      <c r="AD61" s="6">
        <f t="shared" si="6"/>
        <v>0</v>
      </c>
      <c r="AE61" s="6">
        <f t="shared" si="7"/>
        <v>0</v>
      </c>
    </row>
    <row r="62">
      <c r="A62" s="3">
        <v>2000.0</v>
      </c>
      <c r="B62" s="4" t="s">
        <v>29</v>
      </c>
      <c r="C62" s="4" t="s">
        <v>26</v>
      </c>
      <c r="D62" s="3">
        <v>3.0</v>
      </c>
      <c r="E62" s="3">
        <v>2.0</v>
      </c>
      <c r="F62" s="5">
        <v>2.34838907979971E-6</v>
      </c>
      <c r="G62" s="5">
        <v>1.57899557264023E-5</v>
      </c>
      <c r="H62" s="5">
        <v>0.624195020476717</v>
      </c>
      <c r="I62" s="5">
        <v>0.00276592233392</v>
      </c>
      <c r="J62" s="5">
        <v>0.015508553492905</v>
      </c>
      <c r="K62" s="5">
        <v>0.020026025283103</v>
      </c>
      <c r="L62" s="5">
        <v>0.002379661806019</v>
      </c>
      <c r="M62" s="5">
        <v>0.01529327247813</v>
      </c>
      <c r="N62" s="5">
        <v>0.008971916148512</v>
      </c>
      <c r="O62" s="5">
        <v>0.002456995494166</v>
      </c>
      <c r="P62" s="5">
        <v>0.001456821162278</v>
      </c>
      <c r="Q62" s="5">
        <v>0.025386159234895</v>
      </c>
      <c r="R62" s="3">
        <v>2.0</v>
      </c>
      <c r="S62" s="3">
        <v>-1.0</v>
      </c>
      <c r="T62" s="3">
        <v>-1.0</v>
      </c>
      <c r="U62" s="6">
        <f t="shared" ref="U62:W62" si="68">RANK(R62,$R62:$T62)</f>
        <v>1</v>
      </c>
      <c r="V62" s="6">
        <f t="shared" si="68"/>
        <v>2</v>
      </c>
      <c r="W62" s="6">
        <f t="shared" si="68"/>
        <v>2</v>
      </c>
      <c r="Y62" s="6">
        <f t="shared" si="9"/>
        <v>0</v>
      </c>
      <c r="Z62" s="6">
        <f t="shared" si="10"/>
        <v>0</v>
      </c>
      <c r="AA62" s="6">
        <f t="shared" si="3"/>
        <v>1</v>
      </c>
      <c r="AB62" s="6">
        <f t="shared" si="4"/>
        <v>0</v>
      </c>
      <c r="AC62" s="6">
        <f t="shared" si="5"/>
        <v>0</v>
      </c>
      <c r="AD62" s="6">
        <f t="shared" si="6"/>
        <v>1</v>
      </c>
      <c r="AE62" s="6">
        <f t="shared" si="7"/>
        <v>0</v>
      </c>
    </row>
    <row r="63">
      <c r="A63" s="3">
        <v>2000.0</v>
      </c>
      <c r="B63" s="4" t="s">
        <v>29</v>
      </c>
      <c r="C63" s="4" t="s">
        <v>26</v>
      </c>
      <c r="D63" s="3">
        <v>3.0</v>
      </c>
      <c r="E63" s="3">
        <v>5.0</v>
      </c>
      <c r="F63" s="5">
        <v>1.0</v>
      </c>
      <c r="G63" s="5">
        <v>0.01937751216603</v>
      </c>
      <c r="H63" s="5">
        <v>0.015100006602497</v>
      </c>
      <c r="I63" s="5">
        <v>0.65629200959053</v>
      </c>
      <c r="J63" s="5">
        <v>0.669020088080663</v>
      </c>
      <c r="K63" s="5">
        <v>0.717061504094394</v>
      </c>
      <c r="L63" s="5">
        <v>0.668177711475169</v>
      </c>
      <c r="M63" s="5">
        <v>0.673788096790841</v>
      </c>
      <c r="N63" s="5">
        <v>0.77322431560729</v>
      </c>
      <c r="O63" s="5">
        <v>0.125024921738939</v>
      </c>
      <c r="P63" s="5">
        <v>0.069004935426569</v>
      </c>
      <c r="Q63" s="5">
        <v>0.15801196348537</v>
      </c>
      <c r="R63" s="3">
        <v>1.0</v>
      </c>
      <c r="S63" s="3">
        <v>1.0</v>
      </c>
      <c r="T63" s="3">
        <v>-2.0</v>
      </c>
      <c r="U63" s="6">
        <f t="shared" ref="U63:W63" si="69">RANK(R63,$R63:$T63)</f>
        <v>1</v>
      </c>
      <c r="V63" s="6">
        <f t="shared" si="69"/>
        <v>1</v>
      </c>
      <c r="W63" s="6">
        <f t="shared" si="69"/>
        <v>3</v>
      </c>
      <c r="Y63" s="6">
        <f t="shared" si="9"/>
        <v>0</v>
      </c>
      <c r="Z63" s="6">
        <f t="shared" si="10"/>
        <v>0</v>
      </c>
      <c r="AA63" s="6">
        <f t="shared" si="3"/>
        <v>0</v>
      </c>
      <c r="AB63" s="6">
        <f t="shared" si="4"/>
        <v>0</v>
      </c>
      <c r="AC63" s="6">
        <f t="shared" si="5"/>
        <v>1</v>
      </c>
      <c r="AD63" s="6">
        <f t="shared" si="6"/>
        <v>1</v>
      </c>
      <c r="AE63" s="6">
        <f t="shared" si="7"/>
        <v>0</v>
      </c>
    </row>
    <row r="64">
      <c r="A64" s="3">
        <v>2000.0</v>
      </c>
      <c r="B64" s="4" t="s">
        <v>29</v>
      </c>
      <c r="C64" s="4" t="s">
        <v>26</v>
      </c>
      <c r="D64" s="3">
        <v>3.0</v>
      </c>
      <c r="E64" s="3">
        <v>7.0</v>
      </c>
      <c r="F64" s="5">
        <v>2.97087966338439E-5</v>
      </c>
      <c r="G64" s="5">
        <v>3.24683301203259E-5</v>
      </c>
      <c r="H64" s="5">
        <v>0.003968030368263</v>
      </c>
      <c r="I64" s="5">
        <v>3.26210719268931</v>
      </c>
      <c r="J64" s="5">
        <v>0.517337777402491</v>
      </c>
      <c r="K64" s="5">
        <v>0.643655748971086</v>
      </c>
      <c r="L64" s="5">
        <v>3.77608155319898</v>
      </c>
      <c r="M64" s="5">
        <v>0.389811675895282</v>
      </c>
      <c r="N64" s="5">
        <v>0.627870036225965</v>
      </c>
      <c r="O64" s="5">
        <v>1.76611751385432</v>
      </c>
      <c r="P64" s="5">
        <v>0.54104542821385</v>
      </c>
      <c r="Q64" s="5">
        <v>0.175040807152377</v>
      </c>
      <c r="R64" s="3">
        <v>-2.0</v>
      </c>
      <c r="S64" s="3">
        <v>2.0</v>
      </c>
      <c r="T64" s="3">
        <v>0.0</v>
      </c>
      <c r="U64" s="6">
        <f t="shared" ref="U64:W64" si="70">RANK(R64,$R64:$T64)</f>
        <v>3</v>
      </c>
      <c r="V64" s="6">
        <f t="shared" si="70"/>
        <v>1</v>
      </c>
      <c r="W64" s="6">
        <f t="shared" si="70"/>
        <v>2</v>
      </c>
      <c r="Y64" s="6">
        <f t="shared" si="9"/>
        <v>0</v>
      </c>
      <c r="Z64" s="6">
        <f t="shared" si="10"/>
        <v>1</v>
      </c>
      <c r="AA64" s="6">
        <f t="shared" si="3"/>
        <v>0</v>
      </c>
      <c r="AB64" s="6">
        <f t="shared" si="4"/>
        <v>0</v>
      </c>
      <c r="AC64" s="6">
        <f t="shared" si="5"/>
        <v>1</v>
      </c>
      <c r="AD64" s="6">
        <f t="shared" si="6"/>
        <v>0</v>
      </c>
      <c r="AE64" s="6">
        <f t="shared" si="7"/>
        <v>0</v>
      </c>
    </row>
    <row r="65">
      <c r="A65" s="3">
        <v>2000.0</v>
      </c>
      <c r="B65" s="4" t="s">
        <v>29</v>
      </c>
      <c r="C65" s="4" t="s">
        <v>26</v>
      </c>
      <c r="D65" s="3">
        <v>3.0</v>
      </c>
      <c r="E65" s="3">
        <v>10.0</v>
      </c>
      <c r="F65" s="5">
        <v>0.010147746323552</v>
      </c>
      <c r="G65" s="5">
        <v>2.34838907979971E-6</v>
      </c>
      <c r="H65" s="5">
        <v>1.17419453989985E-6</v>
      </c>
      <c r="I65" s="5">
        <v>0.153813582906994</v>
      </c>
      <c r="J65" s="5">
        <v>0.119979894183801</v>
      </c>
      <c r="K65" s="5">
        <v>0.659999055475848</v>
      </c>
      <c r="L65" s="5">
        <v>0.140389760336802</v>
      </c>
      <c r="M65" s="5">
        <v>0.102231126278901</v>
      </c>
      <c r="N65" s="5">
        <v>0.67812185715209</v>
      </c>
      <c r="O65" s="5">
        <v>0.043629192555224</v>
      </c>
      <c r="P65" s="5">
        <v>0.070912480068486</v>
      </c>
      <c r="Q65" s="5">
        <v>0.109840258965452</v>
      </c>
      <c r="R65" s="3">
        <v>0.0</v>
      </c>
      <c r="S65" s="3">
        <v>2.0</v>
      </c>
      <c r="T65" s="3">
        <v>-2.0</v>
      </c>
      <c r="U65" s="6">
        <f t="shared" ref="U65:W65" si="71">RANK(R65,$R65:$T65)</f>
        <v>2</v>
      </c>
      <c r="V65" s="6">
        <f t="shared" si="71"/>
        <v>1</v>
      </c>
      <c r="W65" s="6">
        <f t="shared" si="71"/>
        <v>3</v>
      </c>
      <c r="Y65" s="6">
        <f t="shared" si="9"/>
        <v>0</v>
      </c>
      <c r="Z65" s="6">
        <f t="shared" si="10"/>
        <v>0</v>
      </c>
      <c r="AA65" s="6">
        <f t="shared" si="3"/>
        <v>0</v>
      </c>
      <c r="AB65" s="6">
        <f t="shared" si="4"/>
        <v>0</v>
      </c>
      <c r="AC65" s="6">
        <f t="shared" si="5"/>
        <v>1</v>
      </c>
      <c r="AD65" s="6">
        <f t="shared" si="6"/>
        <v>1</v>
      </c>
      <c r="AE65" s="6">
        <f t="shared" si="7"/>
        <v>0</v>
      </c>
    </row>
    <row r="66">
      <c r="A66" s="3">
        <v>2000.0</v>
      </c>
      <c r="B66" s="4" t="s">
        <v>29</v>
      </c>
      <c r="C66" s="4" t="s">
        <v>26</v>
      </c>
      <c r="D66" s="3">
        <v>5.0</v>
      </c>
      <c r="E66" s="3">
        <v>2.0</v>
      </c>
      <c r="F66" s="5">
        <v>2.34838907979971E-6</v>
      </c>
      <c r="G66" s="5">
        <v>0.544927446996604</v>
      </c>
      <c r="H66" s="5">
        <v>2.56151947363077E-6</v>
      </c>
      <c r="I66" s="5">
        <v>0.096243603476175</v>
      </c>
      <c r="J66" s="5">
        <v>0.791612622624256</v>
      </c>
      <c r="K66" s="5">
        <v>0.019949750478807</v>
      </c>
      <c r="L66" s="5">
        <v>0.011321794925315</v>
      </c>
      <c r="M66" s="5">
        <v>0.497057228843879</v>
      </c>
      <c r="N66" s="5">
        <v>0.00660194002737</v>
      </c>
      <c r="O66" s="5">
        <v>0.156084239442176</v>
      </c>
      <c r="P66" s="5">
        <v>0.798508766548179</v>
      </c>
      <c r="Q66" s="5">
        <v>0.038485798899691</v>
      </c>
      <c r="R66" s="3">
        <v>1.0</v>
      </c>
      <c r="S66" s="3">
        <v>-2.0</v>
      </c>
      <c r="T66" s="3">
        <v>1.0</v>
      </c>
      <c r="U66" s="6">
        <f t="shared" ref="U66:W66" si="72">RANK(R66,$R66:$T66)</f>
        <v>1</v>
      </c>
      <c r="V66" s="6">
        <f t="shared" si="72"/>
        <v>3</v>
      </c>
      <c r="W66" s="6">
        <f t="shared" si="72"/>
        <v>1</v>
      </c>
      <c r="Y66" s="6">
        <f t="shared" si="9"/>
        <v>1</v>
      </c>
      <c r="Z66" s="6">
        <f t="shared" si="10"/>
        <v>0</v>
      </c>
      <c r="AA66" s="6">
        <f t="shared" si="3"/>
        <v>0</v>
      </c>
      <c r="AB66" s="6">
        <f t="shared" si="4"/>
        <v>1</v>
      </c>
      <c r="AC66" s="6">
        <f t="shared" si="5"/>
        <v>0</v>
      </c>
      <c r="AD66" s="6">
        <f t="shared" si="6"/>
        <v>0</v>
      </c>
      <c r="AE66" s="6">
        <f t="shared" si="7"/>
        <v>0</v>
      </c>
    </row>
    <row r="67">
      <c r="A67" s="3">
        <v>2000.0</v>
      </c>
      <c r="B67" s="4" t="s">
        <v>29</v>
      </c>
      <c r="C67" s="4" t="s">
        <v>26</v>
      </c>
      <c r="D67" s="3">
        <v>5.0</v>
      </c>
      <c r="E67" s="3">
        <v>5.0</v>
      </c>
      <c r="F67" s="5">
        <v>3.10980240825E-4</v>
      </c>
      <c r="G67" s="5">
        <v>7.79364163204E-4</v>
      </c>
      <c r="H67" s="5">
        <v>1.17419453989985E-6</v>
      </c>
      <c r="I67" s="5">
        <v>0.19855293037672</v>
      </c>
      <c r="J67" s="5">
        <v>0.068210697431583</v>
      </c>
      <c r="K67" s="5">
        <v>0.44379025140317</v>
      </c>
      <c r="L67" s="5">
        <v>0.151043597972633</v>
      </c>
      <c r="M67" s="5">
        <v>0.078141279206689</v>
      </c>
      <c r="N67" s="5">
        <v>0.394986622200223</v>
      </c>
      <c r="O67" s="5">
        <v>0.156768296066543</v>
      </c>
      <c r="P67" s="5">
        <v>0.024653177884073</v>
      </c>
      <c r="Q67" s="5">
        <v>0.268055424129019</v>
      </c>
      <c r="R67" s="3">
        <v>0.0</v>
      </c>
      <c r="S67" s="3">
        <v>2.0</v>
      </c>
      <c r="T67" s="3">
        <v>-2.0</v>
      </c>
      <c r="U67" s="6">
        <f t="shared" ref="U67:W67" si="73">RANK(R67,$R67:$T67)</f>
        <v>2</v>
      </c>
      <c r="V67" s="6">
        <f t="shared" si="73"/>
        <v>1</v>
      </c>
      <c r="W67" s="6">
        <f t="shared" si="73"/>
        <v>3</v>
      </c>
      <c r="Y67" s="6">
        <f t="shared" si="9"/>
        <v>0</v>
      </c>
      <c r="Z67" s="6">
        <f t="shared" si="10"/>
        <v>0</v>
      </c>
      <c r="AA67" s="6">
        <f t="shared" si="3"/>
        <v>0</v>
      </c>
      <c r="AB67" s="6">
        <f t="shared" si="4"/>
        <v>0</v>
      </c>
      <c r="AC67" s="6">
        <f t="shared" si="5"/>
        <v>1</v>
      </c>
      <c r="AD67" s="6">
        <f t="shared" si="6"/>
        <v>1</v>
      </c>
      <c r="AE67" s="6">
        <f t="shared" si="7"/>
        <v>0</v>
      </c>
    </row>
    <row r="68">
      <c r="A68" s="3">
        <v>2000.0</v>
      </c>
      <c r="B68" s="4" t="s">
        <v>29</v>
      </c>
      <c r="C68" s="4" t="s">
        <v>26</v>
      </c>
      <c r="D68" s="3">
        <v>5.0</v>
      </c>
      <c r="E68" s="3">
        <v>7.0</v>
      </c>
      <c r="F68" s="5">
        <v>2.86038883026035E-6</v>
      </c>
      <c r="G68" s="5">
        <v>4.65313878004146E-6</v>
      </c>
      <c r="H68" s="5">
        <v>1.8187959506E-4</v>
      </c>
      <c r="I68" s="5">
        <v>1.95050456450704</v>
      </c>
      <c r="J68" s="5">
        <v>0.327507197183207</v>
      </c>
      <c r="K68" s="5">
        <v>0.733618873608577</v>
      </c>
      <c r="L68" s="5">
        <v>2.07170157574476</v>
      </c>
      <c r="M68" s="5">
        <v>0.246553725855161</v>
      </c>
      <c r="N68" s="5">
        <v>0.713116208878245</v>
      </c>
      <c r="O68" s="5">
        <v>0.624078759538844</v>
      </c>
      <c r="P68" s="5">
        <v>0.334956853723909</v>
      </c>
      <c r="Q68" s="5">
        <v>0.196816750011972</v>
      </c>
      <c r="R68" s="3">
        <v>-2.0</v>
      </c>
      <c r="S68" s="3">
        <v>2.0</v>
      </c>
      <c r="T68" s="3">
        <v>0.0</v>
      </c>
      <c r="U68" s="6">
        <f t="shared" ref="U68:W68" si="74">RANK(R68,$R68:$T68)</f>
        <v>3</v>
      </c>
      <c r="V68" s="6">
        <f t="shared" si="74"/>
        <v>1</v>
      </c>
      <c r="W68" s="6">
        <f t="shared" si="74"/>
        <v>2</v>
      </c>
      <c r="Y68" s="6">
        <f t="shared" si="9"/>
        <v>0</v>
      </c>
      <c r="Z68" s="6">
        <f t="shared" si="10"/>
        <v>1</v>
      </c>
      <c r="AA68" s="6">
        <f t="shared" si="3"/>
        <v>0</v>
      </c>
      <c r="AB68" s="6">
        <f t="shared" si="4"/>
        <v>0</v>
      </c>
      <c r="AC68" s="6">
        <f t="shared" si="5"/>
        <v>1</v>
      </c>
      <c r="AD68" s="6">
        <f t="shared" si="6"/>
        <v>0</v>
      </c>
      <c r="AE68" s="6">
        <f t="shared" si="7"/>
        <v>0</v>
      </c>
    </row>
    <row r="69">
      <c r="A69" s="3">
        <v>2000.0</v>
      </c>
      <c r="B69" s="4" t="s">
        <v>29</v>
      </c>
      <c r="C69" s="4" t="s">
        <v>26</v>
      </c>
      <c r="D69" s="3">
        <v>5.0</v>
      </c>
      <c r="E69" s="3">
        <v>10.0</v>
      </c>
      <c r="F69" s="5">
        <v>2.34838907979971E-6</v>
      </c>
      <c r="G69" s="5">
        <v>0.015391707533205</v>
      </c>
      <c r="H69" s="5">
        <v>2.11238739030472E-6</v>
      </c>
      <c r="I69" s="5">
        <v>1.86735086852338</v>
      </c>
      <c r="J69" s="5">
        <v>2.73819353236669</v>
      </c>
      <c r="K69" s="5">
        <v>2.07935508161123</v>
      </c>
      <c r="L69" s="5">
        <v>1.86293053423482</v>
      </c>
      <c r="M69" s="5">
        <v>2.75931624392244</v>
      </c>
      <c r="N69" s="5">
        <v>2.03702061031887</v>
      </c>
      <c r="O69" s="5">
        <v>0.194945012444024</v>
      </c>
      <c r="P69" s="5">
        <v>0.15894194206791</v>
      </c>
      <c r="Q69" s="5">
        <v>0.278291667394482</v>
      </c>
      <c r="R69" s="3">
        <v>2.0</v>
      </c>
      <c r="S69" s="3">
        <v>-2.0</v>
      </c>
      <c r="T69" s="3">
        <v>0.0</v>
      </c>
      <c r="U69" s="6">
        <f t="shared" ref="U69:W69" si="75">RANK(R69,$R69:$T69)</f>
        <v>1</v>
      </c>
      <c r="V69" s="6">
        <f t="shared" si="75"/>
        <v>3</v>
      </c>
      <c r="W69" s="6">
        <f t="shared" si="75"/>
        <v>2</v>
      </c>
      <c r="Y69" s="6">
        <f t="shared" si="9"/>
        <v>1</v>
      </c>
      <c r="Z69" s="6">
        <f t="shared" si="10"/>
        <v>0</v>
      </c>
      <c r="AA69" s="6">
        <f t="shared" si="3"/>
        <v>0</v>
      </c>
      <c r="AB69" s="6">
        <f t="shared" si="4"/>
        <v>0</v>
      </c>
      <c r="AC69" s="6">
        <f t="shared" si="5"/>
        <v>0</v>
      </c>
      <c r="AD69" s="6">
        <f t="shared" si="6"/>
        <v>1</v>
      </c>
      <c r="AE69" s="6">
        <f t="shared" si="7"/>
        <v>0</v>
      </c>
    </row>
    <row r="70">
      <c r="A70" s="3">
        <v>2000.0</v>
      </c>
      <c r="B70" s="4" t="s">
        <v>29</v>
      </c>
      <c r="C70" s="4" t="s">
        <v>26</v>
      </c>
      <c r="D70" s="3">
        <v>7.0</v>
      </c>
      <c r="E70" s="3">
        <v>2.0</v>
      </c>
      <c r="F70" s="5">
        <v>2.34838907979971E-6</v>
      </c>
      <c r="G70" s="5">
        <v>8.41869632972095E-5</v>
      </c>
      <c r="H70" s="5">
        <v>5.4164846643916E-5</v>
      </c>
      <c r="I70" s="5">
        <v>0.073619861526866</v>
      </c>
      <c r="J70" s="5">
        <v>0.939232131188099</v>
      </c>
      <c r="K70" s="5">
        <v>0.144493881627954</v>
      </c>
      <c r="L70" s="5">
        <v>0.048252880934328</v>
      </c>
      <c r="M70" s="5">
        <v>0.481713784155495</v>
      </c>
      <c r="N70" s="5">
        <v>0.087945437126365</v>
      </c>
      <c r="O70" s="5">
        <v>0.066205576580799</v>
      </c>
      <c r="P70" s="5">
        <v>0.973702721908015</v>
      </c>
      <c r="Q70" s="5">
        <v>0.111359079310775</v>
      </c>
      <c r="R70" s="3">
        <v>2.0</v>
      </c>
      <c r="S70" s="3">
        <v>-2.0</v>
      </c>
      <c r="T70" s="3">
        <v>0.0</v>
      </c>
      <c r="U70" s="6">
        <f t="shared" ref="U70:W70" si="76">RANK(R70,$R70:$T70)</f>
        <v>1</v>
      </c>
      <c r="V70" s="6">
        <f t="shared" si="76"/>
        <v>3</v>
      </c>
      <c r="W70" s="6">
        <f t="shared" si="76"/>
        <v>2</v>
      </c>
      <c r="Y70" s="6">
        <f t="shared" si="9"/>
        <v>1</v>
      </c>
      <c r="Z70" s="6">
        <f t="shared" si="10"/>
        <v>0</v>
      </c>
      <c r="AA70" s="6">
        <f t="shared" si="3"/>
        <v>0</v>
      </c>
      <c r="AB70" s="6">
        <f t="shared" si="4"/>
        <v>0</v>
      </c>
      <c r="AC70" s="6">
        <f t="shared" si="5"/>
        <v>0</v>
      </c>
      <c r="AD70" s="6">
        <f t="shared" si="6"/>
        <v>1</v>
      </c>
      <c r="AE70" s="6">
        <f t="shared" si="7"/>
        <v>0</v>
      </c>
    </row>
    <row r="71">
      <c r="A71" s="3">
        <v>2000.0</v>
      </c>
      <c r="B71" s="4" t="s">
        <v>29</v>
      </c>
      <c r="C71" s="4" t="s">
        <v>26</v>
      </c>
      <c r="D71" s="3">
        <v>7.0</v>
      </c>
      <c r="E71" s="3">
        <v>5.0</v>
      </c>
      <c r="F71" s="5">
        <v>0.155568690116703</v>
      </c>
      <c r="G71" s="5">
        <v>7.23365155258E-4</v>
      </c>
      <c r="H71" s="5">
        <v>0.399423414754788</v>
      </c>
      <c r="I71" s="5">
        <v>1.3289379008215</v>
      </c>
      <c r="J71" s="5">
        <v>0.931833484504564</v>
      </c>
      <c r="K71" s="5">
        <v>0.595991146698083</v>
      </c>
      <c r="L71" s="5">
        <v>1.45777328753817</v>
      </c>
      <c r="M71" s="5">
        <v>0.266769047079643</v>
      </c>
      <c r="N71" s="5">
        <v>0.429443739072622</v>
      </c>
      <c r="O71" s="5">
        <v>0.82907580803443</v>
      </c>
      <c r="P71" s="5">
        <v>1.0169119393573</v>
      </c>
      <c r="Q71" s="5">
        <v>0.390752984042247</v>
      </c>
      <c r="R71" s="3">
        <v>-1.0</v>
      </c>
      <c r="S71" s="3">
        <v>0.0</v>
      </c>
      <c r="T71" s="3">
        <v>1.0</v>
      </c>
      <c r="U71" s="6">
        <f t="shared" ref="U71:W71" si="77">RANK(R71,$R71:$T71)</f>
        <v>3</v>
      </c>
      <c r="V71" s="6">
        <f t="shared" si="77"/>
        <v>2</v>
      </c>
      <c r="W71" s="6">
        <f t="shared" si="77"/>
        <v>1</v>
      </c>
      <c r="Y71" s="6">
        <f t="shared" si="9"/>
        <v>1</v>
      </c>
      <c r="Z71" s="6">
        <f t="shared" si="10"/>
        <v>1</v>
      </c>
      <c r="AA71" s="6">
        <f t="shared" si="3"/>
        <v>0</v>
      </c>
      <c r="AB71" s="6">
        <f t="shared" si="4"/>
        <v>0</v>
      </c>
      <c r="AC71" s="6">
        <f t="shared" si="5"/>
        <v>0</v>
      </c>
      <c r="AD71" s="6">
        <f t="shared" si="6"/>
        <v>0</v>
      </c>
      <c r="AE71" s="6">
        <f t="shared" si="7"/>
        <v>1</v>
      </c>
    </row>
    <row r="72">
      <c r="A72" s="3">
        <v>2000.0</v>
      </c>
      <c r="B72" s="4" t="s">
        <v>29</v>
      </c>
      <c r="C72" s="4" t="s">
        <v>26</v>
      </c>
      <c r="D72" s="3">
        <v>7.0</v>
      </c>
      <c r="E72" s="3">
        <v>7.0</v>
      </c>
      <c r="F72" s="5">
        <v>2.34838907979971E-6</v>
      </c>
      <c r="G72" s="5">
        <v>0.005430315430597</v>
      </c>
      <c r="H72" s="5">
        <v>1.17419453989985E-6</v>
      </c>
      <c r="I72" s="5">
        <v>0.838770856969419</v>
      </c>
      <c r="J72" s="5">
        <v>3.81075832096009</v>
      </c>
      <c r="K72" s="5">
        <v>1.02424419136902</v>
      </c>
      <c r="L72" s="5">
        <v>0.779776496424567</v>
      </c>
      <c r="M72" s="5">
        <v>3.75970588361838</v>
      </c>
      <c r="N72" s="5">
        <v>0.980032814700799</v>
      </c>
      <c r="O72" s="5">
        <v>0.206674796902068</v>
      </c>
      <c r="P72" s="5">
        <v>0.855159818172553</v>
      </c>
      <c r="Q72" s="5">
        <v>0.237993372328044</v>
      </c>
      <c r="R72" s="3">
        <v>2.0</v>
      </c>
      <c r="S72" s="3">
        <v>-2.0</v>
      </c>
      <c r="T72" s="3">
        <v>0.0</v>
      </c>
      <c r="U72" s="6">
        <f t="shared" ref="U72:W72" si="78">RANK(R72,$R72:$T72)</f>
        <v>1</v>
      </c>
      <c r="V72" s="6">
        <f t="shared" si="78"/>
        <v>3</v>
      </c>
      <c r="W72" s="6">
        <f t="shared" si="78"/>
        <v>2</v>
      </c>
      <c r="Y72" s="6">
        <f t="shared" si="9"/>
        <v>1</v>
      </c>
      <c r="Z72" s="6">
        <f t="shared" si="10"/>
        <v>0</v>
      </c>
      <c r="AA72" s="6">
        <f t="shared" si="3"/>
        <v>0</v>
      </c>
      <c r="AB72" s="6">
        <f t="shared" si="4"/>
        <v>0</v>
      </c>
      <c r="AC72" s="6">
        <f t="shared" si="5"/>
        <v>0</v>
      </c>
      <c r="AD72" s="6">
        <f t="shared" si="6"/>
        <v>1</v>
      </c>
      <c r="AE72" s="6">
        <f t="shared" si="7"/>
        <v>0</v>
      </c>
    </row>
    <row r="73">
      <c r="A73" s="3">
        <v>2000.0</v>
      </c>
      <c r="B73" s="4" t="s">
        <v>29</v>
      </c>
      <c r="C73" s="4" t="s">
        <v>26</v>
      </c>
      <c r="D73" s="3">
        <v>7.0</v>
      </c>
      <c r="E73" s="3">
        <v>10.0</v>
      </c>
      <c r="F73" s="5">
        <v>2.59225712258038E-6</v>
      </c>
      <c r="G73" s="5">
        <v>2.34838907979971E-6</v>
      </c>
      <c r="H73" s="5">
        <v>3.86718979178953E-5</v>
      </c>
      <c r="I73" s="5">
        <v>1.77801373744119</v>
      </c>
      <c r="J73" s="5">
        <v>2.89081652463205</v>
      </c>
      <c r="K73" s="5">
        <v>2.46899868201242</v>
      </c>
      <c r="L73" s="5">
        <v>1.75038558231479</v>
      </c>
      <c r="M73" s="5">
        <v>2.95438482335416</v>
      </c>
      <c r="N73" s="5">
        <v>2.426868613139</v>
      </c>
      <c r="O73" s="5">
        <v>0.347411168418577</v>
      </c>
      <c r="P73" s="5">
        <v>0.428946087535283</v>
      </c>
      <c r="Q73" s="5">
        <v>0.376019794367281</v>
      </c>
      <c r="R73" s="3">
        <v>2.0</v>
      </c>
      <c r="S73" s="3">
        <v>-2.0</v>
      </c>
      <c r="T73" s="3">
        <v>0.0</v>
      </c>
      <c r="U73" s="6">
        <f t="shared" ref="U73:W73" si="79">RANK(R73,$R73:$T73)</f>
        <v>1</v>
      </c>
      <c r="V73" s="6">
        <f t="shared" si="79"/>
        <v>3</v>
      </c>
      <c r="W73" s="6">
        <f t="shared" si="79"/>
        <v>2</v>
      </c>
      <c r="Y73" s="6">
        <f t="shared" si="9"/>
        <v>1</v>
      </c>
      <c r="Z73" s="6">
        <f t="shared" si="10"/>
        <v>0</v>
      </c>
      <c r="AA73" s="6">
        <f t="shared" si="3"/>
        <v>0</v>
      </c>
      <c r="AB73" s="6">
        <f t="shared" si="4"/>
        <v>0</v>
      </c>
      <c r="AC73" s="6">
        <f t="shared" si="5"/>
        <v>0</v>
      </c>
      <c r="AD73" s="6">
        <f t="shared" si="6"/>
        <v>1</v>
      </c>
      <c r="AE73" s="6">
        <f t="shared" si="7"/>
        <v>0</v>
      </c>
    </row>
    <row r="74">
      <c r="A74" s="3">
        <v>2000.0</v>
      </c>
      <c r="B74" s="4" t="s">
        <v>29</v>
      </c>
      <c r="C74" s="4" t="s">
        <v>27</v>
      </c>
      <c r="D74" s="3">
        <v>3.0</v>
      </c>
      <c r="E74" s="3">
        <v>2.0</v>
      </c>
      <c r="F74" s="5">
        <v>2.34838907979971E-6</v>
      </c>
      <c r="G74" s="5">
        <v>1.92613987174E-4</v>
      </c>
      <c r="H74" s="5">
        <v>0.517835194560396</v>
      </c>
      <c r="I74" s="5">
        <v>0.005714240712377</v>
      </c>
      <c r="J74" s="5">
        <v>0.027133567647293</v>
      </c>
      <c r="K74" s="5">
        <v>0.038209779741301</v>
      </c>
      <c r="L74" s="5">
        <v>0.005420654827503</v>
      </c>
      <c r="M74" s="5">
        <v>0.021424707970318</v>
      </c>
      <c r="N74" s="5">
        <v>0.023195465769874</v>
      </c>
      <c r="O74" s="5">
        <v>0.004010547681878</v>
      </c>
      <c r="P74" s="5">
        <v>0.015342242976745</v>
      </c>
      <c r="Q74" s="5">
        <v>0.044834919393497</v>
      </c>
      <c r="R74" s="3">
        <v>2.0</v>
      </c>
      <c r="S74" s="3">
        <v>-1.0</v>
      </c>
      <c r="T74" s="3">
        <v>-1.0</v>
      </c>
      <c r="U74" s="6">
        <f t="shared" ref="U74:W74" si="80">RANK(R74,$R74:$T74)</f>
        <v>1</v>
      </c>
      <c r="V74" s="6">
        <f t="shared" si="80"/>
        <v>2</v>
      </c>
      <c r="W74" s="6">
        <f t="shared" si="80"/>
        <v>2</v>
      </c>
      <c r="Y74" s="6">
        <f t="shared" si="9"/>
        <v>0</v>
      </c>
      <c r="Z74" s="6">
        <f t="shared" si="10"/>
        <v>0</v>
      </c>
      <c r="AA74" s="6">
        <f t="shared" si="3"/>
        <v>1</v>
      </c>
      <c r="AB74" s="6">
        <f t="shared" si="4"/>
        <v>0</v>
      </c>
      <c r="AC74" s="6">
        <f t="shared" si="5"/>
        <v>0</v>
      </c>
      <c r="AD74" s="6">
        <f t="shared" si="6"/>
        <v>1</v>
      </c>
      <c r="AE74" s="6">
        <f t="shared" si="7"/>
        <v>0</v>
      </c>
    </row>
    <row r="75">
      <c r="A75" s="3">
        <v>2000.0</v>
      </c>
      <c r="B75" s="4" t="s">
        <v>29</v>
      </c>
      <c r="C75" s="4" t="s">
        <v>27</v>
      </c>
      <c r="D75" s="3">
        <v>3.0</v>
      </c>
      <c r="E75" s="3">
        <v>5.0</v>
      </c>
      <c r="F75" s="5">
        <v>0.936815517370733</v>
      </c>
      <c r="G75" s="5">
        <v>0.391764877699454</v>
      </c>
      <c r="H75" s="5">
        <v>0.002235187642805</v>
      </c>
      <c r="I75" s="5">
        <v>0.258133796240138</v>
      </c>
      <c r="J75" s="5">
        <v>0.128322356980683</v>
      </c>
      <c r="K75" s="5">
        <v>0.239608063255055</v>
      </c>
      <c r="L75" s="5">
        <v>0.026135841619638</v>
      </c>
      <c r="M75" s="5">
        <v>0.089815885841779</v>
      </c>
      <c r="N75" s="5">
        <v>0.230956811780361</v>
      </c>
      <c r="O75" s="5">
        <v>0.426325578570264</v>
      </c>
      <c r="P75" s="5">
        <v>0.118885426330543</v>
      </c>
      <c r="Q75" s="5">
        <v>0.135987871295068</v>
      </c>
      <c r="R75" s="3">
        <v>0.0</v>
      </c>
      <c r="S75" s="3">
        <v>1.0</v>
      </c>
      <c r="T75" s="3">
        <v>-1.0</v>
      </c>
      <c r="U75" s="6">
        <f t="shared" ref="U75:W75" si="81">RANK(R75,$R75:$T75)</f>
        <v>2</v>
      </c>
      <c r="V75" s="6">
        <f t="shared" si="81"/>
        <v>1</v>
      </c>
      <c r="W75" s="6">
        <f t="shared" si="81"/>
        <v>3</v>
      </c>
      <c r="Y75" s="6">
        <f t="shared" si="9"/>
        <v>0</v>
      </c>
      <c r="Z75" s="6">
        <f t="shared" si="10"/>
        <v>0</v>
      </c>
      <c r="AA75" s="6">
        <f t="shared" si="3"/>
        <v>0</v>
      </c>
      <c r="AB75" s="6">
        <f t="shared" si="4"/>
        <v>0</v>
      </c>
      <c r="AC75" s="6">
        <f t="shared" si="5"/>
        <v>1</v>
      </c>
      <c r="AD75" s="6">
        <f t="shared" si="6"/>
        <v>1</v>
      </c>
      <c r="AE75" s="6">
        <f t="shared" si="7"/>
        <v>0</v>
      </c>
    </row>
    <row r="76">
      <c r="A76" s="3">
        <v>2000.0</v>
      </c>
      <c r="B76" s="4" t="s">
        <v>29</v>
      </c>
      <c r="C76" s="4" t="s">
        <v>27</v>
      </c>
      <c r="D76" s="3">
        <v>3.0</v>
      </c>
      <c r="E76" s="3">
        <v>7.0</v>
      </c>
      <c r="F76" s="5">
        <v>9.72622874353E-4</v>
      </c>
      <c r="G76" s="5">
        <v>2.59225712258038E-6</v>
      </c>
      <c r="H76" s="5">
        <v>2.56151947363077E-6</v>
      </c>
      <c r="I76" s="5">
        <v>0.141688078855527</v>
      </c>
      <c r="J76" s="5">
        <v>0.084266397751683</v>
      </c>
      <c r="K76" s="5">
        <v>0.564776574645362</v>
      </c>
      <c r="L76" s="5">
        <v>0.134066943413366</v>
      </c>
      <c r="M76" s="5">
        <v>0.055033457198705</v>
      </c>
      <c r="N76" s="5">
        <v>0.5598637719206</v>
      </c>
      <c r="O76" s="5">
        <v>0.07994237491209</v>
      </c>
      <c r="P76" s="5">
        <v>0.088681824024078</v>
      </c>
      <c r="Q76" s="5">
        <v>0.216168939003823</v>
      </c>
      <c r="R76" s="3">
        <v>0.0</v>
      </c>
      <c r="S76" s="3">
        <v>2.0</v>
      </c>
      <c r="T76" s="3">
        <v>-2.0</v>
      </c>
      <c r="U76" s="6">
        <f t="shared" ref="U76:W76" si="82">RANK(R76,$R76:$T76)</f>
        <v>2</v>
      </c>
      <c r="V76" s="6">
        <f t="shared" si="82"/>
        <v>1</v>
      </c>
      <c r="W76" s="6">
        <f t="shared" si="82"/>
        <v>3</v>
      </c>
      <c r="Y76" s="6">
        <f t="shared" si="9"/>
        <v>0</v>
      </c>
      <c r="Z76" s="6">
        <f t="shared" si="10"/>
        <v>0</v>
      </c>
      <c r="AA76" s="6">
        <f t="shared" si="3"/>
        <v>0</v>
      </c>
      <c r="AB76" s="6">
        <f t="shared" si="4"/>
        <v>0</v>
      </c>
      <c r="AC76" s="6">
        <f t="shared" si="5"/>
        <v>1</v>
      </c>
      <c r="AD76" s="6">
        <f t="shared" si="6"/>
        <v>1</v>
      </c>
      <c r="AE76" s="6">
        <f t="shared" si="7"/>
        <v>0</v>
      </c>
    </row>
    <row r="77">
      <c r="A77" s="3">
        <v>2000.0</v>
      </c>
      <c r="B77" s="4" t="s">
        <v>29</v>
      </c>
      <c r="C77" s="4" t="s">
        <v>27</v>
      </c>
      <c r="D77" s="3">
        <v>3.0</v>
      </c>
      <c r="E77" s="3">
        <v>10.0</v>
      </c>
      <c r="F77" s="5">
        <v>3.93203403561E-4</v>
      </c>
      <c r="G77" s="5">
        <v>1.0</v>
      </c>
      <c r="H77" s="5">
        <v>3.41097295665896E-6</v>
      </c>
      <c r="I77" s="5">
        <v>0.919178135040186</v>
      </c>
      <c r="J77" s="5">
        <v>1.58262602600896</v>
      </c>
      <c r="K77" s="5">
        <v>0.882084996387019</v>
      </c>
      <c r="L77" s="5">
        <v>1.08100516648268</v>
      </c>
      <c r="M77" s="5">
        <v>1.51864353153962</v>
      </c>
      <c r="N77" s="5">
        <v>0.854530961092707</v>
      </c>
      <c r="O77" s="5">
        <v>0.464909164225891</v>
      </c>
      <c r="P77" s="5">
        <v>0.608655552530617</v>
      </c>
      <c r="Q77" s="5">
        <v>0.199472283167238</v>
      </c>
      <c r="R77" s="3">
        <v>1.0</v>
      </c>
      <c r="S77" s="3">
        <v>-2.0</v>
      </c>
      <c r="T77" s="3">
        <v>1.0</v>
      </c>
      <c r="U77" s="6">
        <f t="shared" ref="U77:W77" si="83">RANK(R77,$R77:$T77)</f>
        <v>1</v>
      </c>
      <c r="V77" s="6">
        <f t="shared" si="83"/>
        <v>3</v>
      </c>
      <c r="W77" s="6">
        <f t="shared" si="83"/>
        <v>1</v>
      </c>
      <c r="Y77" s="6">
        <f t="shared" si="9"/>
        <v>1</v>
      </c>
      <c r="Z77" s="6">
        <f t="shared" si="10"/>
        <v>0</v>
      </c>
      <c r="AA77" s="6">
        <f t="shared" si="3"/>
        <v>0</v>
      </c>
      <c r="AB77" s="6">
        <f t="shared" si="4"/>
        <v>1</v>
      </c>
      <c r="AC77" s="6">
        <f t="shared" si="5"/>
        <v>0</v>
      </c>
      <c r="AD77" s="6">
        <f t="shared" si="6"/>
        <v>0</v>
      </c>
      <c r="AE77" s="6">
        <f t="shared" si="7"/>
        <v>0</v>
      </c>
    </row>
    <row r="78">
      <c r="A78" s="3">
        <v>2000.0</v>
      </c>
      <c r="B78" s="4" t="s">
        <v>29</v>
      </c>
      <c r="C78" s="4" t="s">
        <v>27</v>
      </c>
      <c r="D78" s="3">
        <v>5.0</v>
      </c>
      <c r="E78" s="3">
        <v>2.0</v>
      </c>
      <c r="F78" s="5">
        <v>0.002283657146901</v>
      </c>
      <c r="G78" s="5">
        <v>0.352647244780579</v>
      </c>
      <c r="H78" s="5">
        <v>0.025482669410316</v>
      </c>
      <c r="I78" s="5">
        <v>0.045152253445661</v>
      </c>
      <c r="J78" s="5">
        <v>0.07575666431301</v>
      </c>
      <c r="K78" s="5">
        <v>0.035533370132427</v>
      </c>
      <c r="L78" s="5">
        <v>0.008000404016938</v>
      </c>
      <c r="M78" s="5">
        <v>0.030177779696053</v>
      </c>
      <c r="N78" s="5">
        <v>0.024438128703514</v>
      </c>
      <c r="O78" s="5">
        <v>0.088151704364588</v>
      </c>
      <c r="P78" s="5">
        <v>0.113479180399043</v>
      </c>
      <c r="Q78" s="5">
        <v>0.042453743409661</v>
      </c>
      <c r="R78" s="3">
        <v>1.0</v>
      </c>
      <c r="S78" s="3">
        <v>-2.0</v>
      </c>
      <c r="T78" s="3">
        <v>1.0</v>
      </c>
      <c r="U78" s="6">
        <f t="shared" ref="U78:W78" si="84">RANK(R78,$R78:$T78)</f>
        <v>1</v>
      </c>
      <c r="V78" s="6">
        <f t="shared" si="84"/>
        <v>3</v>
      </c>
      <c r="W78" s="6">
        <f t="shared" si="84"/>
        <v>1</v>
      </c>
      <c r="Y78" s="6">
        <f t="shared" si="9"/>
        <v>1</v>
      </c>
      <c r="Z78" s="6">
        <f t="shared" si="10"/>
        <v>0</v>
      </c>
      <c r="AA78" s="6">
        <f t="shared" si="3"/>
        <v>0</v>
      </c>
      <c r="AB78" s="6">
        <f t="shared" si="4"/>
        <v>1</v>
      </c>
      <c r="AC78" s="6">
        <f t="shared" si="5"/>
        <v>0</v>
      </c>
      <c r="AD78" s="6">
        <f t="shared" si="6"/>
        <v>0</v>
      </c>
      <c r="AE78" s="6">
        <f t="shared" si="7"/>
        <v>0</v>
      </c>
    </row>
    <row r="79">
      <c r="A79" s="3">
        <v>2000.0</v>
      </c>
      <c r="B79" s="4" t="s">
        <v>29</v>
      </c>
      <c r="C79" s="4" t="s">
        <v>27</v>
      </c>
      <c r="D79" s="3">
        <v>5.0</v>
      </c>
      <c r="E79" s="3">
        <v>5.0</v>
      </c>
      <c r="F79" s="5">
        <v>0.006171213772325</v>
      </c>
      <c r="G79" s="5">
        <v>2.07484665944136E-5</v>
      </c>
      <c r="H79" s="5">
        <v>0.75386685006165</v>
      </c>
      <c r="I79" s="5">
        <v>1.39318140414848</v>
      </c>
      <c r="J79" s="5">
        <v>0.709912135017059</v>
      </c>
      <c r="K79" s="5">
        <v>0.338165198555102</v>
      </c>
      <c r="L79" s="5">
        <v>1.58719830342916</v>
      </c>
      <c r="M79" s="5">
        <v>0.114602532884928</v>
      </c>
      <c r="N79" s="5">
        <v>0.254968919538916</v>
      </c>
      <c r="O79" s="5">
        <v>0.748907010920993</v>
      </c>
      <c r="P79" s="5">
        <v>0.909251679270567</v>
      </c>
      <c r="Q79" s="5">
        <v>0.238906675296936</v>
      </c>
      <c r="R79" s="3">
        <v>-2.0</v>
      </c>
      <c r="S79" s="3">
        <v>1.0</v>
      </c>
      <c r="T79" s="3">
        <v>1.0</v>
      </c>
      <c r="U79" s="6">
        <f t="shared" ref="U79:W79" si="85">RANK(R79,$R79:$T79)</f>
        <v>3</v>
      </c>
      <c r="V79" s="6">
        <f t="shared" si="85"/>
        <v>1</v>
      </c>
      <c r="W79" s="6">
        <f t="shared" si="85"/>
        <v>1</v>
      </c>
      <c r="Y79" s="6">
        <f t="shared" si="9"/>
        <v>0</v>
      </c>
      <c r="Z79" s="6">
        <f t="shared" si="10"/>
        <v>1</v>
      </c>
      <c r="AA79" s="6">
        <f t="shared" si="3"/>
        <v>1</v>
      </c>
      <c r="AB79" s="6">
        <f t="shared" si="4"/>
        <v>0</v>
      </c>
      <c r="AC79" s="6">
        <f t="shared" si="5"/>
        <v>0</v>
      </c>
      <c r="AD79" s="6">
        <f t="shared" si="6"/>
        <v>0</v>
      </c>
      <c r="AE79" s="6">
        <f t="shared" si="7"/>
        <v>0</v>
      </c>
    </row>
    <row r="80">
      <c r="A80" s="3">
        <v>2000.0</v>
      </c>
      <c r="B80" s="4" t="s">
        <v>29</v>
      </c>
      <c r="C80" s="4" t="s">
        <v>27</v>
      </c>
      <c r="D80" s="3">
        <v>5.0</v>
      </c>
      <c r="E80" s="3">
        <v>7.0</v>
      </c>
      <c r="F80" s="5">
        <v>1.89500835800089E-5</v>
      </c>
      <c r="G80" s="5">
        <v>2.59225712258038E-6</v>
      </c>
      <c r="H80" s="5">
        <v>1.17419453989985E-6</v>
      </c>
      <c r="I80" s="5">
        <v>0.186084119403157</v>
      </c>
      <c r="J80" s="5">
        <v>0.073321938408359</v>
      </c>
      <c r="K80" s="5">
        <v>0.684414968701331</v>
      </c>
      <c r="L80" s="5">
        <v>0.150892618233433</v>
      </c>
      <c r="M80" s="5">
        <v>0.065353699103822</v>
      </c>
      <c r="N80" s="5">
        <v>0.671488845010329</v>
      </c>
      <c r="O80" s="5">
        <v>0.126455343404328</v>
      </c>
      <c r="P80" s="5">
        <v>0.023694957664075</v>
      </c>
      <c r="Q80" s="5">
        <v>0.185954863960376</v>
      </c>
      <c r="R80" s="3">
        <v>0.0</v>
      </c>
      <c r="S80" s="3">
        <v>2.0</v>
      </c>
      <c r="T80" s="3">
        <v>-2.0</v>
      </c>
      <c r="U80" s="6">
        <f t="shared" ref="U80:W80" si="86">RANK(R80,$R80:$T80)</f>
        <v>2</v>
      </c>
      <c r="V80" s="6">
        <f t="shared" si="86"/>
        <v>1</v>
      </c>
      <c r="W80" s="6">
        <f t="shared" si="86"/>
        <v>3</v>
      </c>
      <c r="Y80" s="6">
        <f t="shared" si="9"/>
        <v>0</v>
      </c>
      <c r="Z80" s="6">
        <f t="shared" si="10"/>
        <v>0</v>
      </c>
      <c r="AA80" s="6">
        <f t="shared" si="3"/>
        <v>0</v>
      </c>
      <c r="AB80" s="6">
        <f t="shared" si="4"/>
        <v>0</v>
      </c>
      <c r="AC80" s="6">
        <f t="shared" si="5"/>
        <v>1</v>
      </c>
      <c r="AD80" s="6">
        <f t="shared" si="6"/>
        <v>1</v>
      </c>
      <c r="AE80" s="6">
        <f t="shared" si="7"/>
        <v>0</v>
      </c>
    </row>
    <row r="81">
      <c r="A81" s="3">
        <v>2000.0</v>
      </c>
      <c r="B81" s="4" t="s">
        <v>29</v>
      </c>
      <c r="C81" s="4" t="s">
        <v>27</v>
      </c>
      <c r="D81" s="3">
        <v>5.0</v>
      </c>
      <c r="E81" s="3">
        <v>10.0</v>
      </c>
      <c r="F81" s="5">
        <v>2.08813388414E-4</v>
      </c>
      <c r="G81" s="5">
        <v>0.002619512994725</v>
      </c>
      <c r="H81" s="5">
        <v>0.12638087355671</v>
      </c>
      <c r="I81" s="5">
        <v>1.2419372221064</v>
      </c>
      <c r="J81" s="5">
        <v>1.76479507951904</v>
      </c>
      <c r="K81" s="5">
        <v>1.60455161878414</v>
      </c>
      <c r="L81" s="5">
        <v>1.12432112443321</v>
      </c>
      <c r="M81" s="5">
        <v>1.93486632393462</v>
      </c>
      <c r="N81" s="5">
        <v>1.44370510323792</v>
      </c>
      <c r="O81" s="5">
        <v>0.429899683766969</v>
      </c>
      <c r="P81" s="5">
        <v>0.342983218167036</v>
      </c>
      <c r="Q81" s="5">
        <v>0.444808302904329</v>
      </c>
      <c r="R81" s="3">
        <v>2.0</v>
      </c>
      <c r="S81" s="3">
        <v>-1.0</v>
      </c>
      <c r="T81" s="3">
        <v>-1.0</v>
      </c>
      <c r="U81" s="6">
        <f t="shared" ref="U81:W81" si="87">RANK(R81,$R81:$T81)</f>
        <v>1</v>
      </c>
      <c r="V81" s="6">
        <f t="shared" si="87"/>
        <v>2</v>
      </c>
      <c r="W81" s="6">
        <f t="shared" si="87"/>
        <v>2</v>
      </c>
      <c r="Y81" s="6">
        <f t="shared" si="9"/>
        <v>0</v>
      </c>
      <c r="Z81" s="6">
        <f t="shared" si="10"/>
        <v>0</v>
      </c>
      <c r="AA81" s="6">
        <f t="shared" si="3"/>
        <v>1</v>
      </c>
      <c r="AB81" s="6">
        <f t="shared" si="4"/>
        <v>0</v>
      </c>
      <c r="AC81" s="6">
        <f t="shared" si="5"/>
        <v>0</v>
      </c>
      <c r="AD81" s="6">
        <f t="shared" si="6"/>
        <v>1</v>
      </c>
      <c r="AE81" s="6">
        <f t="shared" si="7"/>
        <v>0</v>
      </c>
    </row>
    <row r="82">
      <c r="A82" s="3">
        <v>2000.0</v>
      </c>
      <c r="B82" s="4" t="s">
        <v>29</v>
      </c>
      <c r="C82" s="4" t="s">
        <v>27</v>
      </c>
      <c r="D82" s="3">
        <v>7.0</v>
      </c>
      <c r="E82" s="3">
        <v>2.0</v>
      </c>
      <c r="F82" s="5">
        <v>0.035462599741893</v>
      </c>
      <c r="G82" s="5">
        <v>0.378387113594112</v>
      </c>
      <c r="H82" s="5">
        <v>1.93686896028706E-5</v>
      </c>
      <c r="I82" s="5">
        <v>0.120715986203162</v>
      </c>
      <c r="J82" s="5">
        <v>0.055039622332688</v>
      </c>
      <c r="K82" s="5">
        <v>0.194851458411366</v>
      </c>
      <c r="L82" s="5">
        <v>0.08860488339183</v>
      </c>
      <c r="M82" s="5">
        <v>0.050714441992855</v>
      </c>
      <c r="N82" s="5">
        <v>0.15667187878147</v>
      </c>
      <c r="O82" s="5">
        <v>0.11549096723291</v>
      </c>
      <c r="P82" s="5">
        <v>0.018664161985032</v>
      </c>
      <c r="Q82" s="5">
        <v>0.152989589100867</v>
      </c>
      <c r="R82" s="3">
        <v>-1.0</v>
      </c>
      <c r="S82" s="3">
        <v>2.0</v>
      </c>
      <c r="T82" s="3">
        <v>-1.0</v>
      </c>
      <c r="U82" s="6">
        <f t="shared" ref="U82:W82" si="88">RANK(R82,$R82:$T82)</f>
        <v>2</v>
      </c>
      <c r="V82" s="6">
        <f t="shared" si="88"/>
        <v>1</v>
      </c>
      <c r="W82" s="6">
        <f t="shared" si="88"/>
        <v>2</v>
      </c>
      <c r="Y82" s="6">
        <f t="shared" si="9"/>
        <v>0</v>
      </c>
      <c r="Z82" s="6">
        <f t="shared" si="10"/>
        <v>0</v>
      </c>
      <c r="AA82" s="6">
        <f t="shared" si="3"/>
        <v>0</v>
      </c>
      <c r="AB82" s="6">
        <f t="shared" si="4"/>
        <v>1</v>
      </c>
      <c r="AC82" s="6">
        <f t="shared" si="5"/>
        <v>1</v>
      </c>
      <c r="AD82" s="6">
        <f t="shared" si="6"/>
        <v>0</v>
      </c>
      <c r="AE82" s="6">
        <f t="shared" si="7"/>
        <v>0</v>
      </c>
    </row>
    <row r="83">
      <c r="A83" s="3">
        <v>2000.0</v>
      </c>
      <c r="B83" s="4" t="s">
        <v>29</v>
      </c>
      <c r="C83" s="4" t="s">
        <v>27</v>
      </c>
      <c r="D83" s="3">
        <v>7.0</v>
      </c>
      <c r="E83" s="3">
        <v>5.0</v>
      </c>
      <c r="F83" s="5">
        <v>0.016312438214787</v>
      </c>
      <c r="G83" s="5">
        <v>1.38937105399E-4</v>
      </c>
      <c r="H83" s="5">
        <v>0.569831410586453</v>
      </c>
      <c r="I83" s="5">
        <v>1.53728138130175</v>
      </c>
      <c r="J83" s="5">
        <v>0.852788298903594</v>
      </c>
      <c r="K83" s="5">
        <v>0.361435537465333</v>
      </c>
      <c r="L83" s="5">
        <v>2.06028645442054</v>
      </c>
      <c r="M83" s="5">
        <v>0.131412050703939</v>
      </c>
      <c r="N83" s="5">
        <v>0.253163217030556</v>
      </c>
      <c r="O83" s="5">
        <v>1.01445514917157</v>
      </c>
      <c r="P83" s="5">
        <v>1.11891826586414</v>
      </c>
      <c r="Q83" s="5">
        <v>0.287043970840416</v>
      </c>
      <c r="R83" s="3">
        <v>-2.0</v>
      </c>
      <c r="S83" s="3">
        <v>1.0</v>
      </c>
      <c r="T83" s="3">
        <v>1.0</v>
      </c>
      <c r="U83" s="6">
        <f t="shared" ref="U83:W83" si="89">RANK(R83,$R83:$T83)</f>
        <v>3</v>
      </c>
      <c r="V83" s="6">
        <f t="shared" si="89"/>
        <v>1</v>
      </c>
      <c r="W83" s="6">
        <f t="shared" si="89"/>
        <v>1</v>
      </c>
      <c r="Y83" s="6">
        <f t="shared" si="9"/>
        <v>0</v>
      </c>
      <c r="Z83" s="6">
        <f t="shared" si="10"/>
        <v>1</v>
      </c>
      <c r="AA83" s="6">
        <f t="shared" si="3"/>
        <v>1</v>
      </c>
      <c r="AB83" s="6">
        <f t="shared" si="4"/>
        <v>0</v>
      </c>
      <c r="AC83" s="6">
        <f t="shared" si="5"/>
        <v>0</v>
      </c>
      <c r="AD83" s="6">
        <f t="shared" si="6"/>
        <v>0</v>
      </c>
      <c r="AE83" s="6">
        <f t="shared" si="7"/>
        <v>0</v>
      </c>
    </row>
    <row r="84">
      <c r="A84" s="3">
        <v>2000.0</v>
      </c>
      <c r="B84" s="4" t="s">
        <v>29</v>
      </c>
      <c r="C84" s="4" t="s">
        <v>27</v>
      </c>
      <c r="D84" s="3">
        <v>7.0</v>
      </c>
      <c r="E84" s="3">
        <v>7.0</v>
      </c>
      <c r="F84" s="5">
        <v>9.05405746892159E-6</v>
      </c>
      <c r="G84" s="5">
        <v>6.20309952935221E-6</v>
      </c>
      <c r="H84" s="5">
        <v>0.052372646483964</v>
      </c>
      <c r="I84" s="5">
        <v>6.2923161306917</v>
      </c>
      <c r="J84" s="5">
        <v>1.73388015687126</v>
      </c>
      <c r="K84" s="5">
        <v>1.50826470037623</v>
      </c>
      <c r="L84" s="5">
        <v>7.09345803851498</v>
      </c>
      <c r="M84" s="5">
        <v>1.65678705034537</v>
      </c>
      <c r="N84" s="5">
        <v>1.49284556340947</v>
      </c>
      <c r="O84" s="5">
        <v>2.80959434573064</v>
      </c>
      <c r="P84" s="5">
        <v>0.626849848641956</v>
      </c>
      <c r="Q84" s="5">
        <v>0.192273259818858</v>
      </c>
      <c r="R84" s="3">
        <v>-2.0</v>
      </c>
      <c r="S84" s="3">
        <v>1.0</v>
      </c>
      <c r="T84" s="3">
        <v>1.0</v>
      </c>
      <c r="U84" s="6">
        <f t="shared" ref="U84:W84" si="90">RANK(R84,$R84:$T84)</f>
        <v>3</v>
      </c>
      <c r="V84" s="6">
        <f t="shared" si="90"/>
        <v>1</v>
      </c>
      <c r="W84" s="6">
        <f t="shared" si="90"/>
        <v>1</v>
      </c>
      <c r="Y84" s="6">
        <f t="shared" si="9"/>
        <v>0</v>
      </c>
      <c r="Z84" s="6">
        <f t="shared" si="10"/>
        <v>1</v>
      </c>
      <c r="AA84" s="6">
        <f t="shared" si="3"/>
        <v>1</v>
      </c>
      <c r="AB84" s="6">
        <f t="shared" si="4"/>
        <v>0</v>
      </c>
      <c r="AC84" s="6">
        <f t="shared" si="5"/>
        <v>0</v>
      </c>
      <c r="AD84" s="6">
        <f t="shared" si="6"/>
        <v>0</v>
      </c>
      <c r="AE84" s="6">
        <f t="shared" si="7"/>
        <v>0</v>
      </c>
    </row>
    <row r="85">
      <c r="A85" s="3">
        <v>2000.0</v>
      </c>
      <c r="B85" s="4" t="s">
        <v>29</v>
      </c>
      <c r="C85" s="4" t="s">
        <v>27</v>
      </c>
      <c r="D85" s="3">
        <v>7.0</v>
      </c>
      <c r="E85" s="3">
        <v>10.0</v>
      </c>
      <c r="F85" s="5">
        <v>5.12303894726155E-6</v>
      </c>
      <c r="G85" s="5">
        <v>2.86038883026035E-6</v>
      </c>
      <c r="H85" s="5">
        <v>0.209776993645448</v>
      </c>
      <c r="I85" s="5">
        <v>0.706831240080813</v>
      </c>
      <c r="J85" s="5">
        <v>1.02956775598668</v>
      </c>
      <c r="K85" s="5">
        <v>1.0733267390675</v>
      </c>
      <c r="L85" s="5">
        <v>0.739360650673118</v>
      </c>
      <c r="M85" s="5">
        <v>1.04025633875702</v>
      </c>
      <c r="N85" s="5">
        <v>1.08399634164897</v>
      </c>
      <c r="O85" s="5">
        <v>0.169521406505842</v>
      </c>
      <c r="P85" s="5">
        <v>0.206591818663081</v>
      </c>
      <c r="Q85" s="5">
        <v>0.193507596141787</v>
      </c>
      <c r="R85" s="3">
        <v>2.0</v>
      </c>
      <c r="S85" s="3">
        <v>-1.0</v>
      </c>
      <c r="T85" s="3">
        <v>-1.0</v>
      </c>
      <c r="U85" s="6">
        <f t="shared" ref="U85:W85" si="91">RANK(R85,$R85:$T85)</f>
        <v>1</v>
      </c>
      <c r="V85" s="6">
        <f t="shared" si="91"/>
        <v>2</v>
      </c>
      <c r="W85" s="6">
        <f t="shared" si="91"/>
        <v>2</v>
      </c>
      <c r="Y85" s="6">
        <f t="shared" si="9"/>
        <v>0</v>
      </c>
      <c r="Z85" s="6">
        <f t="shared" si="10"/>
        <v>0</v>
      </c>
      <c r="AA85" s="6">
        <f t="shared" si="3"/>
        <v>1</v>
      </c>
      <c r="AB85" s="6">
        <f t="shared" si="4"/>
        <v>0</v>
      </c>
      <c r="AC85" s="6">
        <f t="shared" si="5"/>
        <v>0</v>
      </c>
      <c r="AD85" s="6">
        <f t="shared" si="6"/>
        <v>1</v>
      </c>
      <c r="AE85" s="6">
        <f t="shared" si="7"/>
        <v>0</v>
      </c>
    </row>
    <row r="86">
      <c r="A86" s="3">
        <v>2000.0</v>
      </c>
      <c r="B86" s="4" t="s">
        <v>29</v>
      </c>
      <c r="C86" s="4" t="s">
        <v>28</v>
      </c>
      <c r="D86" s="3">
        <v>3.0</v>
      </c>
      <c r="E86" s="3">
        <v>2.0</v>
      </c>
      <c r="F86" s="5">
        <v>2.59225712258038E-6</v>
      </c>
      <c r="G86" s="5">
        <v>3.83442534529915E-6</v>
      </c>
      <c r="H86" s="5">
        <v>0.289958148803657</v>
      </c>
      <c r="I86" s="5">
        <v>0.005725342443948</v>
      </c>
      <c r="J86" s="5">
        <v>0.031297300784063</v>
      </c>
      <c r="K86" s="5">
        <v>0.027788290746312</v>
      </c>
      <c r="L86" s="5">
        <v>0.004194598319049</v>
      </c>
      <c r="M86" s="5">
        <v>0.030875835195285</v>
      </c>
      <c r="N86" s="5">
        <v>0.010515840162229</v>
      </c>
      <c r="O86" s="5">
        <v>0.005630086895691</v>
      </c>
      <c r="P86" s="5">
        <v>0.002964232008279</v>
      </c>
      <c r="Q86" s="5">
        <v>0.034822809888131</v>
      </c>
      <c r="R86" s="3">
        <v>2.0</v>
      </c>
      <c r="S86" s="3">
        <v>-1.0</v>
      </c>
      <c r="T86" s="3">
        <v>-1.0</v>
      </c>
      <c r="U86" s="6">
        <f t="shared" ref="U86:W86" si="92">RANK(R86,$R86:$T86)</f>
        <v>1</v>
      </c>
      <c r="V86" s="6">
        <f t="shared" si="92"/>
        <v>2</v>
      </c>
      <c r="W86" s="6">
        <f t="shared" si="92"/>
        <v>2</v>
      </c>
      <c r="Y86" s="6">
        <f t="shared" si="9"/>
        <v>0</v>
      </c>
      <c r="Z86" s="6">
        <f t="shared" si="10"/>
        <v>0</v>
      </c>
      <c r="AA86" s="6">
        <f t="shared" si="3"/>
        <v>1</v>
      </c>
      <c r="AB86" s="6">
        <f t="shared" si="4"/>
        <v>0</v>
      </c>
      <c r="AC86" s="6">
        <f t="shared" si="5"/>
        <v>0</v>
      </c>
      <c r="AD86" s="6">
        <f t="shared" si="6"/>
        <v>1</v>
      </c>
      <c r="AE86" s="6">
        <f t="shared" si="7"/>
        <v>0</v>
      </c>
    </row>
    <row r="87">
      <c r="A87" s="3">
        <v>2000.0</v>
      </c>
      <c r="B87" s="4" t="s">
        <v>29</v>
      </c>
      <c r="C87" s="4" t="s">
        <v>28</v>
      </c>
      <c r="D87" s="3">
        <v>3.0</v>
      </c>
      <c r="E87" s="3">
        <v>5.0</v>
      </c>
      <c r="F87" s="5">
        <v>2.87378833927E-4</v>
      </c>
      <c r="G87" s="5">
        <v>1.50842557143E-4</v>
      </c>
      <c r="H87" s="5">
        <v>0.054799642564143</v>
      </c>
      <c r="I87" s="5">
        <v>0.743838482274713</v>
      </c>
      <c r="J87" s="5">
        <v>0.82829279850062</v>
      </c>
      <c r="K87" s="5">
        <v>0.856958590100322</v>
      </c>
      <c r="L87" s="5">
        <v>0.748445892699145</v>
      </c>
      <c r="M87" s="5">
        <v>0.837498313996745</v>
      </c>
      <c r="N87" s="5">
        <v>0.911296543103368</v>
      </c>
      <c r="O87" s="5">
        <v>0.16433524136322</v>
      </c>
      <c r="P87" s="5">
        <v>0.087128329651928</v>
      </c>
      <c r="Q87" s="5">
        <v>0.180258611306514</v>
      </c>
      <c r="R87" s="3">
        <v>2.0</v>
      </c>
      <c r="S87" s="3">
        <v>-1.0</v>
      </c>
      <c r="T87" s="3">
        <v>-1.0</v>
      </c>
      <c r="U87" s="6">
        <f t="shared" ref="U87:W87" si="93">RANK(R87,$R87:$T87)</f>
        <v>1</v>
      </c>
      <c r="V87" s="6">
        <f t="shared" si="93"/>
        <v>2</v>
      </c>
      <c r="W87" s="6">
        <f t="shared" si="93"/>
        <v>2</v>
      </c>
      <c r="Y87" s="6">
        <f t="shared" si="9"/>
        <v>0</v>
      </c>
      <c r="Z87" s="6">
        <f t="shared" si="10"/>
        <v>0</v>
      </c>
      <c r="AA87" s="6">
        <f t="shared" si="3"/>
        <v>1</v>
      </c>
      <c r="AB87" s="6">
        <f t="shared" si="4"/>
        <v>0</v>
      </c>
      <c r="AC87" s="6">
        <f t="shared" si="5"/>
        <v>0</v>
      </c>
      <c r="AD87" s="6">
        <f t="shared" si="6"/>
        <v>1</v>
      </c>
      <c r="AE87" s="6">
        <f t="shared" si="7"/>
        <v>0</v>
      </c>
    </row>
    <row r="88">
      <c r="A88" s="3">
        <v>2000.0</v>
      </c>
      <c r="B88" s="4" t="s">
        <v>29</v>
      </c>
      <c r="C88" s="4" t="s">
        <v>28</v>
      </c>
      <c r="D88" s="3">
        <v>3.0</v>
      </c>
      <c r="E88" s="3">
        <v>7.0</v>
      </c>
      <c r="F88" s="5">
        <v>0.075559976087329</v>
      </c>
      <c r="G88" s="5">
        <v>1.44054051871988E-5</v>
      </c>
      <c r="H88" s="5">
        <v>2.32656939002073E-6</v>
      </c>
      <c r="I88" s="5">
        <v>0.340746770980949</v>
      </c>
      <c r="J88" s="5">
        <v>0.276935180263728</v>
      </c>
      <c r="K88" s="5">
        <v>0.5790430117747</v>
      </c>
      <c r="L88" s="5">
        <v>0.343722013259773</v>
      </c>
      <c r="M88" s="5">
        <v>0.261161624110789</v>
      </c>
      <c r="N88" s="5">
        <v>0.540301245722371</v>
      </c>
      <c r="O88" s="5">
        <v>0.159443832313471</v>
      </c>
      <c r="P88" s="5">
        <v>0.164067519773202</v>
      </c>
      <c r="Q88" s="5">
        <v>0.147752241134185</v>
      </c>
      <c r="R88" s="3">
        <v>1.0</v>
      </c>
      <c r="S88" s="3">
        <v>1.0</v>
      </c>
      <c r="T88" s="3">
        <v>-2.0</v>
      </c>
      <c r="U88" s="6">
        <f t="shared" ref="U88:W88" si="94">RANK(R88,$R88:$T88)</f>
        <v>1</v>
      </c>
      <c r="V88" s="6">
        <f t="shared" si="94"/>
        <v>1</v>
      </c>
      <c r="W88" s="6">
        <f t="shared" si="94"/>
        <v>3</v>
      </c>
      <c r="Y88" s="6">
        <f t="shared" si="9"/>
        <v>0</v>
      </c>
      <c r="Z88" s="6">
        <f t="shared" si="10"/>
        <v>0</v>
      </c>
      <c r="AA88" s="6">
        <f t="shared" si="3"/>
        <v>0</v>
      </c>
      <c r="AB88" s="6">
        <f t="shared" si="4"/>
        <v>0</v>
      </c>
      <c r="AC88" s="6">
        <f t="shared" si="5"/>
        <v>1</v>
      </c>
      <c r="AD88" s="6">
        <f t="shared" si="6"/>
        <v>1</v>
      </c>
      <c r="AE88" s="6">
        <f t="shared" si="7"/>
        <v>0</v>
      </c>
    </row>
    <row r="89">
      <c r="A89" s="3">
        <v>2000.0</v>
      </c>
      <c r="B89" s="4" t="s">
        <v>29</v>
      </c>
      <c r="C89" s="4" t="s">
        <v>28</v>
      </c>
      <c r="D89" s="3">
        <v>3.0</v>
      </c>
      <c r="E89" s="3">
        <v>10.0</v>
      </c>
      <c r="F89" s="5">
        <v>1.77606400741E-4</v>
      </c>
      <c r="G89" s="5">
        <v>2.34838907979971E-6</v>
      </c>
      <c r="H89" s="5">
        <v>1.17419453989985E-6</v>
      </c>
      <c r="I89" s="5">
        <v>0.152965102444682</v>
      </c>
      <c r="J89" s="5">
        <v>0.099720796320417</v>
      </c>
      <c r="K89" s="5">
        <v>0.647301214206065</v>
      </c>
      <c r="L89" s="5">
        <v>0.152557810777151</v>
      </c>
      <c r="M89" s="5">
        <v>0.096241519903775</v>
      </c>
      <c r="N89" s="5">
        <v>0.665086867118065</v>
      </c>
      <c r="O89" s="5">
        <v>0.037946019298007</v>
      </c>
      <c r="P89" s="5">
        <v>0.063834823655016</v>
      </c>
      <c r="Q89" s="5">
        <v>0.111870183520836</v>
      </c>
      <c r="R89" s="3">
        <v>0.0</v>
      </c>
      <c r="S89" s="3">
        <v>2.0</v>
      </c>
      <c r="T89" s="3">
        <v>-2.0</v>
      </c>
      <c r="U89" s="6">
        <f t="shared" ref="U89:W89" si="95">RANK(R89,$R89:$T89)</f>
        <v>2</v>
      </c>
      <c r="V89" s="6">
        <f t="shared" si="95"/>
        <v>1</v>
      </c>
      <c r="W89" s="6">
        <f t="shared" si="95"/>
        <v>3</v>
      </c>
      <c r="Y89" s="6">
        <f t="shared" si="9"/>
        <v>0</v>
      </c>
      <c r="Z89" s="6">
        <f t="shared" si="10"/>
        <v>0</v>
      </c>
      <c r="AA89" s="6">
        <f t="shared" si="3"/>
        <v>0</v>
      </c>
      <c r="AB89" s="6">
        <f t="shared" si="4"/>
        <v>0</v>
      </c>
      <c r="AC89" s="6">
        <f t="shared" si="5"/>
        <v>1</v>
      </c>
      <c r="AD89" s="6">
        <f t="shared" si="6"/>
        <v>1</v>
      </c>
      <c r="AE89" s="6">
        <f t="shared" si="7"/>
        <v>0</v>
      </c>
    </row>
    <row r="90">
      <c r="A90" s="3">
        <v>2000.0</v>
      </c>
      <c r="B90" s="4" t="s">
        <v>29</v>
      </c>
      <c r="C90" s="4" t="s">
        <v>28</v>
      </c>
      <c r="D90" s="3">
        <v>5.0</v>
      </c>
      <c r="E90" s="3">
        <v>2.0</v>
      </c>
      <c r="F90" s="5">
        <v>2.34838907979971E-6</v>
      </c>
      <c r="G90" s="5">
        <v>3.83442534529915E-6</v>
      </c>
      <c r="H90" s="5">
        <v>1.17419453989985E-6</v>
      </c>
      <c r="I90" s="5">
        <v>7.41342034285E-4</v>
      </c>
      <c r="J90" s="5">
        <v>0.025390657083816</v>
      </c>
      <c r="K90" s="5">
        <v>0.00403427870469</v>
      </c>
      <c r="L90" s="5">
        <v>6.34173954293E-4</v>
      </c>
      <c r="M90" s="5">
        <v>0.025886016342581</v>
      </c>
      <c r="N90" s="5">
        <v>0.0036618396757</v>
      </c>
      <c r="O90" s="5">
        <v>4.18306876127E-4</v>
      </c>
      <c r="P90" s="5">
        <v>0.002671733584486</v>
      </c>
      <c r="Q90" s="5">
        <v>0.002997515802468</v>
      </c>
      <c r="R90" s="3">
        <v>2.0</v>
      </c>
      <c r="S90" s="3">
        <v>-2.0</v>
      </c>
      <c r="T90" s="3">
        <v>0.0</v>
      </c>
      <c r="U90" s="6">
        <f t="shared" ref="U90:W90" si="96">RANK(R90,$R90:$T90)</f>
        <v>1</v>
      </c>
      <c r="V90" s="6">
        <f t="shared" si="96"/>
        <v>3</v>
      </c>
      <c r="W90" s="6">
        <f t="shared" si="96"/>
        <v>2</v>
      </c>
      <c r="Y90" s="6">
        <f t="shared" si="9"/>
        <v>1</v>
      </c>
      <c r="Z90" s="6">
        <f t="shared" si="10"/>
        <v>0</v>
      </c>
      <c r="AA90" s="6">
        <f t="shared" si="3"/>
        <v>0</v>
      </c>
      <c r="AB90" s="6">
        <f t="shared" si="4"/>
        <v>0</v>
      </c>
      <c r="AC90" s="6">
        <f t="shared" si="5"/>
        <v>0</v>
      </c>
      <c r="AD90" s="6">
        <f t="shared" si="6"/>
        <v>1</v>
      </c>
      <c r="AE90" s="6">
        <f t="shared" si="7"/>
        <v>0</v>
      </c>
    </row>
    <row r="91">
      <c r="A91" s="3">
        <v>2000.0</v>
      </c>
      <c r="B91" s="4" t="s">
        <v>29</v>
      </c>
      <c r="C91" s="4" t="s">
        <v>28</v>
      </c>
      <c r="D91" s="3">
        <v>5.0</v>
      </c>
      <c r="E91" s="3">
        <v>5.0</v>
      </c>
      <c r="F91" s="5">
        <v>1.0</v>
      </c>
      <c r="G91" s="5">
        <v>0.109599285128285</v>
      </c>
      <c r="H91" s="5">
        <v>0.14701827454219</v>
      </c>
      <c r="I91" s="5">
        <v>0.52138484196247</v>
      </c>
      <c r="J91" s="5">
        <v>0.533108698447818</v>
      </c>
      <c r="K91" s="5">
        <v>0.463260600839902</v>
      </c>
      <c r="L91" s="5">
        <v>0.499870020618692</v>
      </c>
      <c r="M91" s="5">
        <v>0.521286692604834</v>
      </c>
      <c r="N91" s="5">
        <v>0.474410406955483</v>
      </c>
      <c r="O91" s="5">
        <v>0.100731360818988</v>
      </c>
      <c r="P91" s="5">
        <v>0.227214334270918</v>
      </c>
      <c r="Q91" s="5">
        <v>0.114781977052396</v>
      </c>
      <c r="R91" s="3">
        <v>0.0</v>
      </c>
      <c r="S91" s="3">
        <v>0.0</v>
      </c>
      <c r="T91" s="3">
        <v>0.0</v>
      </c>
      <c r="U91" s="6">
        <f t="shared" ref="U91:W91" si="97">RANK(R91,$R91:$T91)</f>
        <v>1</v>
      </c>
      <c r="V91" s="6">
        <f t="shared" si="97"/>
        <v>1</v>
      </c>
      <c r="W91" s="6">
        <f t="shared" si="97"/>
        <v>1</v>
      </c>
      <c r="Y91" s="6">
        <f t="shared" si="9"/>
        <v>0</v>
      </c>
      <c r="Z91" s="6">
        <f t="shared" si="10"/>
        <v>0</v>
      </c>
      <c r="AA91" s="6">
        <f t="shared" si="3"/>
        <v>1</v>
      </c>
      <c r="AB91" s="6">
        <f t="shared" si="4"/>
        <v>1</v>
      </c>
      <c r="AC91" s="6">
        <f t="shared" si="5"/>
        <v>0</v>
      </c>
      <c r="AD91" s="6">
        <f t="shared" si="6"/>
        <v>0</v>
      </c>
      <c r="AE91" s="6">
        <f t="shared" si="7"/>
        <v>0</v>
      </c>
    </row>
    <row r="92">
      <c r="A92" s="3">
        <v>2000.0</v>
      </c>
      <c r="B92" s="4" t="s">
        <v>29</v>
      </c>
      <c r="C92" s="4" t="s">
        <v>28</v>
      </c>
      <c r="D92" s="3">
        <v>5.0</v>
      </c>
      <c r="E92" s="3">
        <v>7.0</v>
      </c>
      <c r="F92" s="5">
        <v>1.09143362698121E-5</v>
      </c>
      <c r="G92" s="5">
        <v>4.22477478060943E-6</v>
      </c>
      <c r="H92" s="5">
        <v>1.17419453989985E-6</v>
      </c>
      <c r="I92" s="5">
        <v>0.300522241540851</v>
      </c>
      <c r="J92" s="5">
        <v>0.165159237687149</v>
      </c>
      <c r="K92" s="5">
        <v>0.711797429010862</v>
      </c>
      <c r="L92" s="5">
        <v>0.292275247698728</v>
      </c>
      <c r="M92" s="5">
        <v>0.14319305707853</v>
      </c>
      <c r="N92" s="5">
        <v>0.742170147621355</v>
      </c>
      <c r="O92" s="5">
        <v>0.103958925388921</v>
      </c>
      <c r="P92" s="5">
        <v>0.072165719379494</v>
      </c>
      <c r="Q92" s="5">
        <v>0.225881508833326</v>
      </c>
      <c r="R92" s="3">
        <v>0.0</v>
      </c>
      <c r="S92" s="3">
        <v>2.0</v>
      </c>
      <c r="T92" s="3">
        <v>-2.0</v>
      </c>
      <c r="U92" s="6">
        <f t="shared" ref="U92:W92" si="98">RANK(R92,$R92:$T92)</f>
        <v>2</v>
      </c>
      <c r="V92" s="6">
        <f t="shared" si="98"/>
        <v>1</v>
      </c>
      <c r="W92" s="6">
        <f t="shared" si="98"/>
        <v>3</v>
      </c>
      <c r="Y92" s="6">
        <f t="shared" si="9"/>
        <v>0</v>
      </c>
      <c r="Z92" s="6">
        <f t="shared" si="10"/>
        <v>0</v>
      </c>
      <c r="AA92" s="6">
        <f t="shared" si="3"/>
        <v>0</v>
      </c>
      <c r="AB92" s="6">
        <f t="shared" si="4"/>
        <v>0</v>
      </c>
      <c r="AC92" s="6">
        <f t="shared" si="5"/>
        <v>1</v>
      </c>
      <c r="AD92" s="6">
        <f t="shared" si="6"/>
        <v>1</v>
      </c>
      <c r="AE92" s="6">
        <f t="shared" si="7"/>
        <v>0</v>
      </c>
    </row>
    <row r="93">
      <c r="A93" s="3">
        <v>2000.0</v>
      </c>
      <c r="B93" s="4" t="s">
        <v>29</v>
      </c>
      <c r="C93" s="4" t="s">
        <v>28</v>
      </c>
      <c r="D93" s="3">
        <v>5.0</v>
      </c>
      <c r="E93" s="3">
        <v>10.0</v>
      </c>
      <c r="F93" s="5">
        <v>9.16019951559138E-5</v>
      </c>
      <c r="G93" s="5">
        <v>0.007456382898585</v>
      </c>
      <c r="H93" s="5">
        <v>1.91721267264957E-6</v>
      </c>
      <c r="I93" s="5">
        <v>1.48468653971554</v>
      </c>
      <c r="J93" s="5">
        <v>1.75780909145102</v>
      </c>
      <c r="K93" s="5">
        <v>1.32074742701502</v>
      </c>
      <c r="L93" s="5">
        <v>1.51218131515488</v>
      </c>
      <c r="M93" s="5">
        <v>1.76380995240072</v>
      </c>
      <c r="N93" s="5">
        <v>1.29457477720245</v>
      </c>
      <c r="O93" s="5">
        <v>0.211856776545719</v>
      </c>
      <c r="P93" s="5">
        <v>0.207769796666061</v>
      </c>
      <c r="Q93" s="5">
        <v>0.121358583679651</v>
      </c>
      <c r="R93" s="3">
        <v>0.0</v>
      </c>
      <c r="S93" s="3">
        <v>-2.0</v>
      </c>
      <c r="T93" s="3">
        <v>2.0</v>
      </c>
      <c r="U93" s="6">
        <f t="shared" ref="U93:W93" si="99">RANK(R93,$R93:$T93)</f>
        <v>2</v>
      </c>
      <c r="V93" s="6">
        <f t="shared" si="99"/>
        <v>3</v>
      </c>
      <c r="W93" s="6">
        <f t="shared" si="99"/>
        <v>1</v>
      </c>
      <c r="Y93" s="6">
        <f t="shared" si="9"/>
        <v>1</v>
      </c>
      <c r="Z93" s="6">
        <f t="shared" si="10"/>
        <v>1</v>
      </c>
      <c r="AA93" s="6">
        <f t="shared" si="3"/>
        <v>0</v>
      </c>
      <c r="AB93" s="6">
        <f t="shared" si="4"/>
        <v>0</v>
      </c>
      <c r="AC93" s="6">
        <f t="shared" si="5"/>
        <v>0</v>
      </c>
      <c r="AD93" s="6">
        <f t="shared" si="6"/>
        <v>0</v>
      </c>
      <c r="AE93" s="6">
        <f t="shared" si="7"/>
        <v>1</v>
      </c>
    </row>
    <row r="94">
      <c r="A94" s="3">
        <v>2000.0</v>
      </c>
      <c r="B94" s="4" t="s">
        <v>29</v>
      </c>
      <c r="C94" s="4" t="s">
        <v>28</v>
      </c>
      <c r="D94" s="3">
        <v>7.0</v>
      </c>
      <c r="E94" s="3">
        <v>2.0</v>
      </c>
      <c r="F94" s="5">
        <v>3.15508512883693E-6</v>
      </c>
      <c r="G94" s="5">
        <v>2.59225712258038E-6</v>
      </c>
      <c r="H94" s="5">
        <v>0.263993013669215</v>
      </c>
      <c r="I94" s="5">
        <v>0.003338519699103</v>
      </c>
      <c r="J94" s="5">
        <v>0.03340392417753</v>
      </c>
      <c r="K94" s="5">
        <v>0.035081756680481</v>
      </c>
      <c r="L94" s="5">
        <v>9.23712078903E-4</v>
      </c>
      <c r="M94" s="5">
        <v>0.0245452884002</v>
      </c>
      <c r="N94" s="5">
        <v>0.035959088419366</v>
      </c>
      <c r="O94" s="5">
        <v>0.009317941836023</v>
      </c>
      <c r="P94" s="5">
        <v>0.028263211419559</v>
      </c>
      <c r="Q94" s="5">
        <v>0.017428468649601</v>
      </c>
      <c r="R94" s="3">
        <v>2.0</v>
      </c>
      <c r="S94" s="3">
        <v>-1.0</v>
      </c>
      <c r="T94" s="3">
        <v>-1.0</v>
      </c>
      <c r="U94" s="6">
        <f t="shared" ref="U94:W94" si="100">RANK(R94,$R94:$T94)</f>
        <v>1</v>
      </c>
      <c r="V94" s="6">
        <f t="shared" si="100"/>
        <v>2</v>
      </c>
      <c r="W94" s="6">
        <f t="shared" si="100"/>
        <v>2</v>
      </c>
      <c r="Y94" s="6">
        <f t="shared" si="9"/>
        <v>0</v>
      </c>
      <c r="Z94" s="6">
        <f t="shared" si="10"/>
        <v>0</v>
      </c>
      <c r="AA94" s="6">
        <f t="shared" si="3"/>
        <v>1</v>
      </c>
      <c r="AB94" s="6">
        <f t="shared" si="4"/>
        <v>0</v>
      </c>
      <c r="AC94" s="6">
        <f t="shared" si="5"/>
        <v>0</v>
      </c>
      <c r="AD94" s="6">
        <f t="shared" si="6"/>
        <v>1</v>
      </c>
      <c r="AE94" s="6">
        <f t="shared" si="7"/>
        <v>0</v>
      </c>
    </row>
    <row r="95">
      <c r="A95" s="3">
        <v>2000.0</v>
      </c>
      <c r="B95" s="4" t="s">
        <v>29</v>
      </c>
      <c r="C95" s="4" t="s">
        <v>28</v>
      </c>
      <c r="D95" s="3">
        <v>7.0</v>
      </c>
      <c r="E95" s="3">
        <v>5.0</v>
      </c>
      <c r="F95" s="5">
        <v>5.48977068878359E-5</v>
      </c>
      <c r="G95" s="5">
        <v>0.003000446939264</v>
      </c>
      <c r="H95" s="5">
        <v>2.11238739030472E-6</v>
      </c>
      <c r="I95" s="5">
        <v>0.278530570473287</v>
      </c>
      <c r="J95" s="5">
        <v>0.10253343733027</v>
      </c>
      <c r="K95" s="5">
        <v>0.435770074161698</v>
      </c>
      <c r="L95" s="5">
        <v>0.291805405988218</v>
      </c>
      <c r="M95" s="5">
        <v>0.089326700387877</v>
      </c>
      <c r="N95" s="5">
        <v>0.375080369653232</v>
      </c>
      <c r="O95" s="5">
        <v>0.160455317464253</v>
      </c>
      <c r="P95" s="5">
        <v>0.053337122941311</v>
      </c>
      <c r="Q95" s="5">
        <v>0.250048789935558</v>
      </c>
      <c r="R95" s="3">
        <v>0.0</v>
      </c>
      <c r="S95" s="3">
        <v>2.0</v>
      </c>
      <c r="T95" s="3">
        <v>-2.0</v>
      </c>
      <c r="U95" s="6">
        <f t="shared" ref="U95:W95" si="101">RANK(R95,$R95:$T95)</f>
        <v>2</v>
      </c>
      <c r="V95" s="6">
        <f t="shared" si="101"/>
        <v>1</v>
      </c>
      <c r="W95" s="6">
        <f t="shared" si="101"/>
        <v>3</v>
      </c>
      <c r="Y95" s="6">
        <f t="shared" si="9"/>
        <v>0</v>
      </c>
      <c r="Z95" s="6">
        <f t="shared" si="10"/>
        <v>0</v>
      </c>
      <c r="AA95" s="6">
        <f t="shared" si="3"/>
        <v>0</v>
      </c>
      <c r="AB95" s="6">
        <f t="shared" si="4"/>
        <v>0</v>
      </c>
      <c r="AC95" s="6">
        <f t="shared" si="5"/>
        <v>1</v>
      </c>
      <c r="AD95" s="6">
        <f t="shared" si="6"/>
        <v>1</v>
      </c>
      <c r="AE95" s="6">
        <f t="shared" si="7"/>
        <v>0</v>
      </c>
    </row>
    <row r="96">
      <c r="A96" s="3">
        <v>2000.0</v>
      </c>
      <c r="B96" s="4" t="s">
        <v>29</v>
      </c>
      <c r="C96" s="4" t="s">
        <v>28</v>
      </c>
      <c r="D96" s="3">
        <v>7.0</v>
      </c>
      <c r="E96" s="3">
        <v>7.0</v>
      </c>
      <c r="F96" s="5">
        <v>2.34838907979971E-6</v>
      </c>
      <c r="G96" s="5">
        <v>0.00130021623227</v>
      </c>
      <c r="H96" s="5">
        <v>1.43019441513017E-6</v>
      </c>
      <c r="I96" s="5">
        <v>0.782219448186787</v>
      </c>
      <c r="J96" s="5">
        <v>2.09409068616999</v>
      </c>
      <c r="K96" s="5">
        <v>0.950631505697174</v>
      </c>
      <c r="L96" s="5">
        <v>0.808852699059635</v>
      </c>
      <c r="M96" s="5">
        <v>2.1154549614523</v>
      </c>
      <c r="N96" s="5">
        <v>0.912233740101464</v>
      </c>
      <c r="O96" s="5">
        <v>0.102599288280642</v>
      </c>
      <c r="P96" s="5">
        <v>0.560475529106417</v>
      </c>
      <c r="Q96" s="5">
        <v>0.18222066206934</v>
      </c>
      <c r="R96" s="3">
        <v>2.0</v>
      </c>
      <c r="S96" s="3">
        <v>-2.0</v>
      </c>
      <c r="T96" s="3">
        <v>0.0</v>
      </c>
      <c r="U96" s="6">
        <f t="shared" ref="U96:W96" si="102">RANK(R96,$R96:$T96)</f>
        <v>1</v>
      </c>
      <c r="V96" s="6">
        <f t="shared" si="102"/>
        <v>3</v>
      </c>
      <c r="W96" s="6">
        <f t="shared" si="102"/>
        <v>2</v>
      </c>
      <c r="Y96" s="6">
        <f t="shared" si="9"/>
        <v>1</v>
      </c>
      <c r="Z96" s="6">
        <f t="shared" si="10"/>
        <v>0</v>
      </c>
      <c r="AA96" s="6">
        <f t="shared" si="3"/>
        <v>0</v>
      </c>
      <c r="AB96" s="6">
        <f t="shared" si="4"/>
        <v>0</v>
      </c>
      <c r="AC96" s="6">
        <f t="shared" si="5"/>
        <v>0</v>
      </c>
      <c r="AD96" s="6">
        <f t="shared" si="6"/>
        <v>1</v>
      </c>
      <c r="AE96" s="6">
        <f t="shared" si="7"/>
        <v>0</v>
      </c>
    </row>
    <row r="97">
      <c r="A97" s="3">
        <v>2000.0</v>
      </c>
      <c r="B97" s="4" t="s">
        <v>29</v>
      </c>
      <c r="C97" s="4" t="s">
        <v>28</v>
      </c>
      <c r="D97" s="3">
        <v>7.0</v>
      </c>
      <c r="E97" s="3">
        <v>10.0</v>
      </c>
      <c r="F97" s="5">
        <v>2.34838907979971E-6</v>
      </c>
      <c r="G97" s="5">
        <v>2.34838907979971E-6</v>
      </c>
      <c r="H97" s="5">
        <v>5.88708251515974E-5</v>
      </c>
      <c r="I97" s="5">
        <v>1.78014173861838</v>
      </c>
      <c r="J97" s="5">
        <v>2.80755523805032</v>
      </c>
      <c r="K97" s="5">
        <v>2.40924792211587</v>
      </c>
      <c r="L97" s="5">
        <v>1.74823009334578</v>
      </c>
      <c r="M97" s="5">
        <v>2.86133376502767</v>
      </c>
      <c r="N97" s="5">
        <v>2.32147106463539</v>
      </c>
      <c r="O97" s="5">
        <v>0.332439779134948</v>
      </c>
      <c r="P97" s="5">
        <v>0.405755490193438</v>
      </c>
      <c r="Q97" s="5">
        <v>0.354754739878677</v>
      </c>
      <c r="R97" s="3">
        <v>2.0</v>
      </c>
      <c r="S97" s="3">
        <v>-2.0</v>
      </c>
      <c r="T97" s="3">
        <v>0.0</v>
      </c>
      <c r="U97" s="6">
        <f t="shared" ref="U97:W97" si="103">RANK(R97,$R97:$T97)</f>
        <v>1</v>
      </c>
      <c r="V97" s="6">
        <f t="shared" si="103"/>
        <v>3</v>
      </c>
      <c r="W97" s="6">
        <f t="shared" si="103"/>
        <v>2</v>
      </c>
      <c r="Y97" s="6">
        <f t="shared" si="9"/>
        <v>1</v>
      </c>
      <c r="Z97" s="6">
        <f t="shared" si="10"/>
        <v>0</v>
      </c>
      <c r="AA97" s="6">
        <f t="shared" si="3"/>
        <v>0</v>
      </c>
      <c r="AB97" s="6">
        <f t="shared" si="4"/>
        <v>0</v>
      </c>
      <c r="AC97" s="6">
        <f t="shared" si="5"/>
        <v>0</v>
      </c>
      <c r="AD97" s="6">
        <f t="shared" si="6"/>
        <v>1</v>
      </c>
      <c r="AE97" s="6">
        <f t="shared" si="7"/>
        <v>0</v>
      </c>
    </row>
    <row r="99">
      <c r="R99" s="6">
        <f t="shared" ref="R99:T99" si="104">SUM(R2:R97)</f>
        <v>110</v>
      </c>
      <c r="S99" s="6">
        <f t="shared" si="104"/>
        <v>-41</v>
      </c>
      <c r="T99" s="6">
        <f t="shared" si="104"/>
        <v>-69</v>
      </c>
      <c r="U99" s="6">
        <f t="shared" ref="U99:W99" si="105">RANK(R99,$R99:$T99)</f>
        <v>1</v>
      </c>
      <c r="V99" s="6">
        <f t="shared" si="105"/>
        <v>2</v>
      </c>
      <c r="W99" s="6">
        <f t="shared" si="105"/>
        <v>3</v>
      </c>
    </row>
    <row r="100">
      <c r="R100" s="6">
        <f t="shared" ref="R100:T100" si="106">SUM(R2:R49)</f>
        <v>73</v>
      </c>
      <c r="S100" s="6">
        <f t="shared" si="106"/>
        <v>-35</v>
      </c>
      <c r="T100" s="6">
        <f t="shared" si="106"/>
        <v>-38</v>
      </c>
      <c r="U100" s="6">
        <f t="shared" ref="U100:W100" si="107">RANK(R100,$R100:$T100)</f>
        <v>1</v>
      </c>
      <c r="V100" s="6">
        <f t="shared" si="107"/>
        <v>2</v>
      </c>
      <c r="W100" s="6">
        <f t="shared" si="107"/>
        <v>3</v>
      </c>
      <c r="AE100" s="6">
        <f>SUM(AE2:AE97)</f>
        <v>3</v>
      </c>
    </row>
    <row r="101">
      <c r="R101" s="6">
        <f t="shared" ref="R101:T101" si="108">SUM(R50:R97)</f>
        <v>37</v>
      </c>
      <c r="S101" s="6">
        <f t="shared" si="108"/>
        <v>-6</v>
      </c>
      <c r="T101" s="6">
        <f t="shared" si="108"/>
        <v>-31</v>
      </c>
      <c r="U101" s="6">
        <f t="shared" ref="U101:W101" si="109">RANK(R101,$R101:$T101)</f>
        <v>1</v>
      </c>
      <c r="V101" s="6">
        <f t="shared" si="109"/>
        <v>2</v>
      </c>
      <c r="W101" s="6">
        <f t="shared" si="109"/>
        <v>3</v>
      </c>
      <c r="AE101" s="6">
        <f>sum(AE2:AE49)</f>
        <v>1</v>
      </c>
    </row>
    <row r="102">
      <c r="P102" s="6" t="s">
        <v>30</v>
      </c>
      <c r="U102" s="6">
        <f t="shared" ref="U102:W102" si="110">COUNTIF(R$2:R$97,2)</f>
        <v>53</v>
      </c>
      <c r="V102" s="6">
        <f t="shared" si="110"/>
        <v>14</v>
      </c>
      <c r="W102" s="6">
        <f t="shared" si="110"/>
        <v>2</v>
      </c>
      <c r="AE102" s="6">
        <f>sum(AE50:AE97)</f>
        <v>2</v>
      </c>
    </row>
    <row r="103">
      <c r="P103" s="6" t="s">
        <v>32</v>
      </c>
      <c r="U103" s="6">
        <f t="shared" ref="U103:W103" si="111">COUNTIF(R$2:R$97,1)</f>
        <v>19</v>
      </c>
      <c r="V103" s="6">
        <f t="shared" si="111"/>
        <v>15</v>
      </c>
      <c r="W103" s="6">
        <f t="shared" si="111"/>
        <v>12</v>
      </c>
    </row>
    <row r="104">
      <c r="P104" s="6" t="s">
        <v>33</v>
      </c>
      <c r="U104" s="6">
        <f t="shared" ref="U104:W104" si="112">COUNTIF(R$2:R$97,-2)</f>
        <v>6</v>
      </c>
      <c r="V104" s="6">
        <f t="shared" si="112"/>
        <v>34</v>
      </c>
      <c r="W104" s="6">
        <f t="shared" si="112"/>
        <v>34</v>
      </c>
    </row>
    <row r="105">
      <c r="P105" s="6" t="s">
        <v>34</v>
      </c>
    </row>
    <row r="107">
      <c r="P107" s="6" t="s">
        <v>35</v>
      </c>
      <c r="U107" s="6">
        <f>COUNTIF(Y$2:Y$97,1)</f>
        <v>37</v>
      </c>
    </row>
    <row r="108">
      <c r="P108" s="6" t="s">
        <v>36</v>
      </c>
      <c r="U108" s="6">
        <f>COUNTIF(Z$2:Z$97,1)</f>
        <v>9</v>
      </c>
    </row>
    <row r="110">
      <c r="P110" s="6" t="s">
        <v>37</v>
      </c>
      <c r="U110" s="6">
        <f>COUNTIF(AA$2:AA$97,1)</f>
        <v>20</v>
      </c>
    </row>
    <row r="111">
      <c r="P111" s="6" t="s">
        <v>38</v>
      </c>
      <c r="U111" s="6">
        <f>COUNTIF(AB$2:AB$97,1)</f>
        <v>10</v>
      </c>
    </row>
    <row r="113">
      <c r="P113" s="6" t="s">
        <v>39</v>
      </c>
      <c r="U113" s="6">
        <f>COUNTIF(AC$2:AC$97,1)</f>
        <v>39</v>
      </c>
    </row>
    <row r="114">
      <c r="P114" s="6" t="s">
        <v>40</v>
      </c>
      <c r="U114" s="6">
        <f>COUNTIF(AD$2:AD$97,1)</f>
        <v>77</v>
      </c>
    </row>
    <row r="116">
      <c r="O116" s="2" t="s">
        <v>24</v>
      </c>
      <c r="P116" s="6" t="s">
        <v>35</v>
      </c>
      <c r="U116" s="6">
        <f>COUNTIF(Y$2:Y$49,1)</f>
        <v>21</v>
      </c>
    </row>
    <row r="117">
      <c r="P117" s="6" t="s">
        <v>36</v>
      </c>
      <c r="U117" s="6">
        <f>COUNTIF(Z$2:Z$49,1)</f>
        <v>2</v>
      </c>
    </row>
    <row r="119">
      <c r="P119" s="6" t="s">
        <v>37</v>
      </c>
      <c r="U119" s="6">
        <f>COUNTIF(AA$2:AA$49,1)</f>
        <v>8</v>
      </c>
    </row>
    <row r="120">
      <c r="P120" s="6" t="s">
        <v>38</v>
      </c>
      <c r="U120" s="6">
        <f>COUNTIF(AB$2:AB$49,1)</f>
        <v>3</v>
      </c>
    </row>
    <row r="122">
      <c r="P122" s="6" t="s">
        <v>39</v>
      </c>
      <c r="U122" s="6">
        <f>COUNTIF(AC$2:AC$49,1)</f>
        <v>19</v>
      </c>
    </row>
    <row r="123">
      <c r="P123" s="6" t="s">
        <v>40</v>
      </c>
      <c r="U123" s="6">
        <f>COUNTIF(AD$2:AD$49,1)</f>
        <v>43</v>
      </c>
    </row>
    <row r="125">
      <c r="O125" s="2" t="s">
        <v>41</v>
      </c>
      <c r="P125" s="8" t="s">
        <v>35</v>
      </c>
      <c r="Q125" s="8"/>
      <c r="R125" s="8"/>
      <c r="S125" s="8"/>
      <c r="T125" s="8"/>
      <c r="U125" s="9">
        <f>COUNTIF(Y$50:Y$97,1)</f>
        <v>16</v>
      </c>
    </row>
    <row r="126">
      <c r="P126" s="8" t="s">
        <v>36</v>
      </c>
      <c r="Q126" s="8"/>
      <c r="R126" s="8"/>
      <c r="S126" s="8"/>
      <c r="T126" s="8"/>
      <c r="U126" s="9">
        <f>COUNTIF(Z$50:Z$97,1)</f>
        <v>7</v>
      </c>
    </row>
    <row r="127">
      <c r="P127" s="8"/>
      <c r="Q127" s="8"/>
      <c r="R127" s="8"/>
      <c r="S127" s="8"/>
      <c r="T127" s="8"/>
      <c r="U127" s="8"/>
    </row>
    <row r="128">
      <c r="P128" s="8" t="s">
        <v>37</v>
      </c>
      <c r="Q128" s="8"/>
      <c r="R128" s="8"/>
      <c r="S128" s="8"/>
      <c r="T128" s="8"/>
      <c r="U128" s="9">
        <f>COUNTIF(AA$50:AA$97,1)</f>
        <v>12</v>
      </c>
    </row>
    <row r="129">
      <c r="P129" s="8" t="s">
        <v>38</v>
      </c>
      <c r="Q129" s="8"/>
      <c r="R129" s="8"/>
      <c r="S129" s="8"/>
      <c r="T129" s="8"/>
      <c r="U129" s="9">
        <f>COUNTIF(AB$50:AB$97,1)</f>
        <v>7</v>
      </c>
    </row>
    <row r="130">
      <c r="P130" s="8"/>
      <c r="Q130" s="8"/>
      <c r="R130" s="8"/>
      <c r="S130" s="8"/>
      <c r="T130" s="8"/>
      <c r="U130" s="8"/>
    </row>
    <row r="131">
      <c r="P131" s="8" t="s">
        <v>39</v>
      </c>
      <c r="Q131" s="8"/>
      <c r="R131" s="8"/>
      <c r="S131" s="8"/>
      <c r="T131" s="8"/>
      <c r="U131" s="9">
        <f>COUNTIF(AC$50:AC$97,1)</f>
        <v>20</v>
      </c>
    </row>
    <row r="132">
      <c r="P132" s="8" t="s">
        <v>40</v>
      </c>
      <c r="Q132" s="8"/>
      <c r="R132" s="8"/>
      <c r="S132" s="8"/>
      <c r="T132" s="8"/>
      <c r="U132" s="9">
        <f>COUNTIF(AD$50:AD$97,1)</f>
        <v>34</v>
      </c>
    </row>
  </sheetData>
  <conditionalFormatting sqref="U2:W97 U99:W101">
    <cfRule type="cellIs" dxfId="0" priority="1" operator="equal">
      <formula>3</formula>
    </cfRule>
  </conditionalFormatting>
  <conditionalFormatting sqref="U2:W97 U99:W101">
    <cfRule type="cellIs" dxfId="1" priority="2" operator="equal">
      <formula>1</formula>
    </cfRule>
  </conditionalFormatting>
  <conditionalFormatting sqref="U2:W97 U99:W101">
    <cfRule type="cellIs" dxfId="2" priority="3" operator="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0.0"/>
    <col customWidth="1" min="3" max="3" width="8.71"/>
    <col customWidth="1" min="4" max="5" width="5.0"/>
    <col customWidth="1" min="6" max="8" width="15.86"/>
    <col customWidth="1" min="9" max="17" width="10.57"/>
    <col customWidth="1" min="18" max="23" width="9.71"/>
    <col customWidth="1" min="25" max="31" width="8.0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>
      <c r="A2" s="3">
        <v>2000.0</v>
      </c>
      <c r="B2" s="4" t="s">
        <v>24</v>
      </c>
      <c r="C2" s="4" t="s">
        <v>25</v>
      </c>
      <c r="D2" s="3">
        <v>3.0</v>
      </c>
      <c r="E2" s="3">
        <v>2.0</v>
      </c>
      <c r="F2" s="5">
        <v>2.34838907979971E-6</v>
      </c>
      <c r="G2" s="5">
        <v>2.34838907979971E-6</v>
      </c>
      <c r="H2" s="5">
        <v>1.73942674747906E-6</v>
      </c>
      <c r="I2" s="5">
        <v>229.419494959616</v>
      </c>
      <c r="J2" s="5">
        <v>30.8791015148163</v>
      </c>
      <c r="K2" s="5">
        <v>18.7551117020269</v>
      </c>
      <c r="L2" s="5">
        <v>226.477568864822</v>
      </c>
      <c r="M2" s="5">
        <v>32.0701079368591</v>
      </c>
      <c r="N2" s="5">
        <v>17.4241111278534</v>
      </c>
      <c r="O2" s="5">
        <v>64.5592149865241</v>
      </c>
      <c r="P2" s="5">
        <v>6.76911207559343</v>
      </c>
      <c r="Q2" s="5">
        <v>5.48666679303876</v>
      </c>
      <c r="R2" s="3">
        <v>-2.0</v>
      </c>
      <c r="S2" s="3">
        <v>0.0</v>
      </c>
      <c r="T2" s="3">
        <v>2.0</v>
      </c>
      <c r="U2" s="6">
        <f t="shared" ref="U2:W2" si="1">RANK(R2,$R2:$T2)</f>
        <v>3</v>
      </c>
      <c r="V2" s="6">
        <f t="shared" si="1"/>
        <v>2</v>
      </c>
      <c r="W2" s="6">
        <f t="shared" si="1"/>
        <v>1</v>
      </c>
      <c r="Y2" s="6">
        <f>if($T2:$T97&gt;$S2:$S97,1,0)</f>
        <v>1</v>
      </c>
      <c r="Z2" s="6">
        <f>if($T2:$T97&gt;$R2:$R97,1,0)</f>
        <v>1</v>
      </c>
      <c r="AA2" s="6">
        <f t="shared" ref="AA2:AA97" si="3">if($T2:$T97=$S2:$S97,1,0)</f>
        <v>0</v>
      </c>
      <c r="AB2" s="6">
        <f t="shared" ref="AB2:AB97" si="4">if($T2:$T97=$R2:$R97,1,0)</f>
        <v>0</v>
      </c>
      <c r="AC2" s="6">
        <f t="shared" ref="AC2:AC97" si="5">if($T2:$T97&lt;$S2:$S97,1,0)</f>
        <v>0</v>
      </c>
      <c r="AD2" s="6">
        <f t="shared" ref="AD2:AD97" si="6">if($T2:$T97&lt;$R2:$R97,1,0)</f>
        <v>0</v>
      </c>
      <c r="AE2" s="6">
        <f t="shared" ref="AE2:AE97" si="7">if(AND(W2=1, V2&gt;1,U2&gt;1),1,0)</f>
        <v>1</v>
      </c>
    </row>
    <row r="3">
      <c r="A3" s="3">
        <v>2000.0</v>
      </c>
      <c r="B3" s="4" t="s">
        <v>24</v>
      </c>
      <c r="C3" s="4" t="s">
        <v>25</v>
      </c>
      <c r="D3" s="3">
        <v>3.0</v>
      </c>
      <c r="E3" s="3">
        <v>5.0</v>
      </c>
      <c r="F3" s="5">
        <v>2.34838907979971E-6</v>
      </c>
      <c r="G3" s="5">
        <v>2.34838907979971E-6</v>
      </c>
      <c r="H3" s="5">
        <v>1.17419453989985E-6</v>
      </c>
      <c r="I3" s="5">
        <v>158.290705988484</v>
      </c>
      <c r="J3" s="5">
        <v>89.0235186776807</v>
      </c>
      <c r="K3" s="5">
        <v>13.4355889827974</v>
      </c>
      <c r="L3" s="5">
        <v>144.698770523071</v>
      </c>
      <c r="M3" s="5">
        <v>89.7768938541412</v>
      </c>
      <c r="N3" s="5">
        <v>10.7378180027008</v>
      </c>
      <c r="O3" s="5">
        <v>44.176467029683</v>
      </c>
      <c r="P3" s="5">
        <v>13.2487132487245</v>
      </c>
      <c r="Q3" s="5">
        <v>7.76291076245294</v>
      </c>
      <c r="R3" s="3">
        <v>-2.0</v>
      </c>
      <c r="S3" s="3">
        <v>0.0</v>
      </c>
      <c r="T3" s="3">
        <v>2.0</v>
      </c>
      <c r="U3" s="6">
        <f t="shared" ref="U3:W3" si="2">RANK(R3,$R3:$T3)</f>
        <v>3</v>
      </c>
      <c r="V3" s="6">
        <f t="shared" si="2"/>
        <v>2</v>
      </c>
      <c r="W3" s="6">
        <f t="shared" si="2"/>
        <v>1</v>
      </c>
      <c r="Y3" s="6">
        <f t="shared" ref="Y3:Y97" si="9">if(T3:T98&gt;S3:S98,1,0)</f>
        <v>1</v>
      </c>
      <c r="Z3" s="6">
        <f t="shared" ref="Z3:Z97" si="10">if(T3:T98&gt;R3:R98,1,0)</f>
        <v>1</v>
      </c>
      <c r="AA3" s="6">
        <f t="shared" si="3"/>
        <v>0</v>
      </c>
      <c r="AB3" s="6">
        <f t="shared" si="4"/>
        <v>0</v>
      </c>
      <c r="AC3" s="6">
        <f t="shared" si="5"/>
        <v>0</v>
      </c>
      <c r="AD3" s="6">
        <f t="shared" si="6"/>
        <v>0</v>
      </c>
      <c r="AE3" s="6">
        <f t="shared" si="7"/>
        <v>1</v>
      </c>
    </row>
    <row r="4">
      <c r="A4" s="3">
        <v>2000.0</v>
      </c>
      <c r="B4" s="4" t="s">
        <v>24</v>
      </c>
      <c r="C4" s="4" t="s">
        <v>25</v>
      </c>
      <c r="D4" s="3">
        <v>3.0</v>
      </c>
      <c r="E4" s="3">
        <v>7.0</v>
      </c>
      <c r="F4" s="5">
        <v>2.34838907979971E-6</v>
      </c>
      <c r="G4" s="5">
        <v>2.34838907979971E-6</v>
      </c>
      <c r="H4" s="5">
        <v>1.17419453989985E-6</v>
      </c>
      <c r="I4" s="5">
        <v>459.291226671588</v>
      </c>
      <c r="J4" s="5">
        <v>197.759865760803</v>
      </c>
      <c r="K4" s="5">
        <v>7.5401316073633</v>
      </c>
      <c r="L4" s="5">
        <v>448.943719148636</v>
      </c>
      <c r="M4" s="5">
        <v>189.952558755875</v>
      </c>
      <c r="N4" s="5">
        <v>6.54592037200928</v>
      </c>
      <c r="O4" s="5">
        <v>95.4870672653699</v>
      </c>
      <c r="P4" s="5">
        <v>38.6486000393178</v>
      </c>
      <c r="Q4" s="5">
        <v>2.88198187886456</v>
      </c>
      <c r="R4" s="3">
        <v>-2.0</v>
      </c>
      <c r="S4" s="3">
        <v>0.0</v>
      </c>
      <c r="T4" s="3">
        <v>2.0</v>
      </c>
      <c r="U4" s="6">
        <f t="shared" ref="U4:W4" si="8">RANK(R4,$R4:$T4)</f>
        <v>3</v>
      </c>
      <c r="V4" s="6">
        <f t="shared" si="8"/>
        <v>2</v>
      </c>
      <c r="W4" s="6">
        <f t="shared" si="8"/>
        <v>1</v>
      </c>
      <c r="Y4" s="6">
        <f t="shared" si="9"/>
        <v>1</v>
      </c>
      <c r="Z4" s="6">
        <f t="shared" si="10"/>
        <v>1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6">
        <f t="shared" si="6"/>
        <v>0</v>
      </c>
      <c r="AE4" s="6">
        <f t="shared" si="7"/>
        <v>1</v>
      </c>
    </row>
    <row r="5">
      <c r="A5" s="3">
        <v>2000.0</v>
      </c>
      <c r="B5" s="4" t="s">
        <v>24</v>
      </c>
      <c r="C5" s="4" t="s">
        <v>25</v>
      </c>
      <c r="D5" s="3">
        <v>3.0</v>
      </c>
      <c r="E5" s="3">
        <v>10.0</v>
      </c>
      <c r="F5" s="5">
        <v>0.378387113594112</v>
      </c>
      <c r="G5" s="5">
        <v>2.34838907979971E-6</v>
      </c>
      <c r="H5" s="5">
        <v>1.17419453989985E-6</v>
      </c>
      <c r="I5" s="5">
        <v>323.108928218965</v>
      </c>
      <c r="J5" s="5">
        <v>342.512192372353</v>
      </c>
      <c r="K5" s="5">
        <v>30.9697017669678</v>
      </c>
      <c r="L5" s="5">
        <v>304.019250869751</v>
      </c>
      <c r="M5" s="5">
        <v>348.426781177521</v>
      </c>
      <c r="N5" s="5">
        <v>30.5186784267426</v>
      </c>
      <c r="O5" s="5">
        <v>108.529103043496</v>
      </c>
      <c r="P5" s="5">
        <v>76.285575433344</v>
      </c>
      <c r="Q5" s="5">
        <v>6.78267197258038</v>
      </c>
      <c r="R5" s="3">
        <v>-1.0</v>
      </c>
      <c r="S5" s="3">
        <v>-1.0</v>
      </c>
      <c r="T5" s="3">
        <v>2.0</v>
      </c>
      <c r="U5" s="6">
        <f t="shared" ref="U5:W5" si="11">RANK(R5,$R5:$T5)</f>
        <v>2</v>
      </c>
      <c r="V5" s="6">
        <f t="shared" si="11"/>
        <v>2</v>
      </c>
      <c r="W5" s="6">
        <f t="shared" si="11"/>
        <v>1</v>
      </c>
      <c r="Y5" s="6">
        <f t="shared" si="9"/>
        <v>1</v>
      </c>
      <c r="Z5" s="6">
        <f t="shared" si="10"/>
        <v>1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6">
        <f t="shared" si="6"/>
        <v>0</v>
      </c>
      <c r="AE5" s="6">
        <f t="shared" si="7"/>
        <v>1</v>
      </c>
    </row>
    <row r="6">
      <c r="A6" s="3">
        <v>2000.0</v>
      </c>
      <c r="B6" s="4" t="s">
        <v>24</v>
      </c>
      <c r="C6" s="4" t="s">
        <v>25</v>
      </c>
      <c r="D6" s="3">
        <v>5.0</v>
      </c>
      <c r="E6" s="3">
        <v>2.0</v>
      </c>
      <c r="F6" s="5">
        <v>2.34838907979971E-6</v>
      </c>
      <c r="G6" s="5">
        <v>2.34838907979971E-6</v>
      </c>
      <c r="H6" s="5">
        <v>1.17419453989985E-6</v>
      </c>
      <c r="I6" s="5">
        <v>339.585955650576</v>
      </c>
      <c r="J6" s="5">
        <v>53.664035612537</v>
      </c>
      <c r="K6" s="5">
        <v>15.5995444866919</v>
      </c>
      <c r="L6" s="5">
        <v>329.203105211258</v>
      </c>
      <c r="M6" s="5">
        <v>50.9676780700684</v>
      </c>
      <c r="N6" s="5">
        <v>15.5869476795197</v>
      </c>
      <c r="O6" s="5">
        <v>59.8029399694925</v>
      </c>
      <c r="P6" s="5">
        <v>10.4228671333081</v>
      </c>
      <c r="Q6" s="5">
        <v>4.1692606836586</v>
      </c>
      <c r="R6" s="3">
        <v>-2.0</v>
      </c>
      <c r="S6" s="3">
        <v>0.0</v>
      </c>
      <c r="T6" s="3">
        <v>2.0</v>
      </c>
      <c r="U6" s="6">
        <f t="shared" ref="U6:W6" si="12">RANK(R6,$R6:$T6)</f>
        <v>3</v>
      </c>
      <c r="V6" s="6">
        <f t="shared" si="12"/>
        <v>2</v>
      </c>
      <c r="W6" s="6">
        <f t="shared" si="12"/>
        <v>1</v>
      </c>
      <c r="Y6" s="6">
        <f t="shared" si="9"/>
        <v>1</v>
      </c>
      <c r="Z6" s="6">
        <f t="shared" si="10"/>
        <v>1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0</v>
      </c>
      <c r="AE6" s="6">
        <f t="shared" si="7"/>
        <v>1</v>
      </c>
    </row>
    <row r="7">
      <c r="A7" s="3">
        <v>2000.0</v>
      </c>
      <c r="B7" s="4" t="s">
        <v>24</v>
      </c>
      <c r="C7" s="4" t="s">
        <v>25</v>
      </c>
      <c r="D7" s="3">
        <v>5.0</v>
      </c>
      <c r="E7" s="3">
        <v>5.0</v>
      </c>
      <c r="F7" s="5">
        <v>2.34838907979971E-6</v>
      </c>
      <c r="G7" s="5">
        <v>2.34838907979971E-6</v>
      </c>
      <c r="H7" s="5">
        <v>1.17419453989985E-6</v>
      </c>
      <c r="I7" s="5">
        <v>971.246936228967</v>
      </c>
      <c r="J7" s="5">
        <v>183.36390250729</v>
      </c>
      <c r="K7" s="5">
        <v>7.400230392333</v>
      </c>
      <c r="L7" s="5">
        <v>964.829532623291</v>
      </c>
      <c r="M7" s="5">
        <v>180.444922447205</v>
      </c>
      <c r="N7" s="5">
        <v>7.17095065116882</v>
      </c>
      <c r="O7" s="5">
        <v>235.844933400148</v>
      </c>
      <c r="P7" s="5">
        <v>33.5715705026445</v>
      </c>
      <c r="Q7" s="5">
        <v>1.91975910724157</v>
      </c>
      <c r="R7" s="3">
        <v>-2.0</v>
      </c>
      <c r="S7" s="3">
        <v>0.0</v>
      </c>
      <c r="T7" s="3">
        <v>2.0</v>
      </c>
      <c r="U7" s="6">
        <f t="shared" ref="U7:W7" si="13">RANK(R7,$R7:$T7)</f>
        <v>3</v>
      </c>
      <c r="V7" s="6">
        <f t="shared" si="13"/>
        <v>2</v>
      </c>
      <c r="W7" s="6">
        <f t="shared" si="13"/>
        <v>1</v>
      </c>
      <c r="Y7" s="6">
        <f t="shared" si="9"/>
        <v>1</v>
      </c>
      <c r="Z7" s="6">
        <f t="shared" si="10"/>
        <v>1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6">
        <f t="shared" si="6"/>
        <v>0</v>
      </c>
      <c r="AE7" s="6">
        <f t="shared" si="7"/>
        <v>1</v>
      </c>
    </row>
    <row r="8">
      <c r="A8" s="3">
        <v>2000.0</v>
      </c>
      <c r="B8" s="4" t="s">
        <v>24</v>
      </c>
      <c r="C8" s="4" t="s">
        <v>25</v>
      </c>
      <c r="D8" s="3">
        <v>5.0</v>
      </c>
      <c r="E8" s="3">
        <v>7.0</v>
      </c>
      <c r="F8" s="5">
        <v>2.07484665944136E-5</v>
      </c>
      <c r="G8" s="5">
        <v>2.34838907979971E-6</v>
      </c>
      <c r="H8" s="5">
        <v>1.17419453989985E-6</v>
      </c>
      <c r="I8" s="5">
        <v>479.237419028436</v>
      </c>
      <c r="J8" s="5">
        <v>313.589875144343</v>
      </c>
      <c r="K8" s="5">
        <v>40.1517093950702</v>
      </c>
      <c r="L8" s="5">
        <v>465.531506061554</v>
      </c>
      <c r="M8" s="5">
        <v>308.462300539017</v>
      </c>
      <c r="N8" s="5">
        <v>39.5348923206329</v>
      </c>
      <c r="O8" s="5">
        <v>78.366419557073</v>
      </c>
      <c r="P8" s="5">
        <v>84.1165004809684</v>
      </c>
      <c r="Q8" s="5">
        <v>12.6996762369369</v>
      </c>
      <c r="R8" s="3">
        <v>-2.0</v>
      </c>
      <c r="S8" s="3">
        <v>0.0</v>
      </c>
      <c r="T8" s="3">
        <v>2.0</v>
      </c>
      <c r="U8" s="6">
        <f t="shared" ref="U8:W8" si="14">RANK(R8,$R8:$T8)</f>
        <v>3</v>
      </c>
      <c r="V8" s="6">
        <f t="shared" si="14"/>
        <v>2</v>
      </c>
      <c r="W8" s="6">
        <f t="shared" si="14"/>
        <v>1</v>
      </c>
      <c r="Y8" s="6">
        <f t="shared" si="9"/>
        <v>1</v>
      </c>
      <c r="Z8" s="6">
        <f t="shared" si="10"/>
        <v>1</v>
      </c>
      <c r="AA8" s="6">
        <f t="shared" si="3"/>
        <v>0</v>
      </c>
      <c r="AB8" s="6">
        <f t="shared" si="4"/>
        <v>0</v>
      </c>
      <c r="AC8" s="6">
        <f t="shared" si="5"/>
        <v>0</v>
      </c>
      <c r="AD8" s="6">
        <f t="shared" si="6"/>
        <v>0</v>
      </c>
      <c r="AE8" s="6">
        <f t="shared" si="7"/>
        <v>1</v>
      </c>
    </row>
    <row r="9">
      <c r="A9" s="3">
        <v>2000.0</v>
      </c>
      <c r="B9" s="4" t="s">
        <v>24</v>
      </c>
      <c r="C9" s="4" t="s">
        <v>25</v>
      </c>
      <c r="D9" s="3">
        <v>5.0</v>
      </c>
      <c r="E9" s="3">
        <v>10.0</v>
      </c>
      <c r="F9" s="5">
        <v>8.41869632972095E-5</v>
      </c>
      <c r="G9" s="5">
        <v>2.34838907979971E-6</v>
      </c>
      <c r="H9" s="5">
        <v>1.17419453989985E-6</v>
      </c>
      <c r="I9" s="5">
        <v>456.336707722756</v>
      </c>
      <c r="J9" s="5">
        <v>594.859763060847</v>
      </c>
      <c r="K9" s="5">
        <v>12.2002856731415</v>
      </c>
      <c r="L9" s="5">
        <v>445.702292203903</v>
      </c>
      <c r="M9" s="5">
        <v>560.696951389313</v>
      </c>
      <c r="N9" s="5">
        <v>12.1191518306732</v>
      </c>
      <c r="O9" s="5">
        <v>84.8741079254415</v>
      </c>
      <c r="P9" s="5">
        <v>120.538624908551</v>
      </c>
      <c r="Q9" s="5">
        <v>2.11928424896778</v>
      </c>
      <c r="R9" s="3">
        <v>0.0</v>
      </c>
      <c r="S9" s="3">
        <v>-2.0</v>
      </c>
      <c r="T9" s="3">
        <v>2.0</v>
      </c>
      <c r="U9" s="6">
        <f t="shared" ref="U9:W9" si="15">RANK(R9,$R9:$T9)</f>
        <v>2</v>
      </c>
      <c r="V9" s="6">
        <f t="shared" si="15"/>
        <v>3</v>
      </c>
      <c r="W9" s="6">
        <f t="shared" si="15"/>
        <v>1</v>
      </c>
      <c r="Y9" s="6">
        <f t="shared" si="9"/>
        <v>1</v>
      </c>
      <c r="Z9" s="6">
        <f t="shared" si="10"/>
        <v>1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6">
        <f t="shared" si="6"/>
        <v>0</v>
      </c>
      <c r="AE9" s="6">
        <f t="shared" si="7"/>
        <v>1</v>
      </c>
    </row>
    <row r="10">
      <c r="A10" s="3">
        <v>2000.0</v>
      </c>
      <c r="B10" s="4" t="s">
        <v>24</v>
      </c>
      <c r="C10" s="4" t="s">
        <v>25</v>
      </c>
      <c r="D10" s="3">
        <v>7.0</v>
      </c>
      <c r="E10" s="3">
        <v>2.0</v>
      </c>
      <c r="F10" s="5">
        <v>2.34838907979971E-6</v>
      </c>
      <c r="G10" s="5">
        <v>2.34838907979971E-6</v>
      </c>
      <c r="H10" s="5">
        <v>1.73942674747906E-6</v>
      </c>
      <c r="I10" s="5">
        <v>499.016738307092</v>
      </c>
      <c r="J10" s="5">
        <v>73.6342675532064</v>
      </c>
      <c r="K10" s="5">
        <v>37.7303218687734</v>
      </c>
      <c r="L10" s="5">
        <v>489.793536663055</v>
      </c>
      <c r="M10" s="5">
        <v>68.677618265152</v>
      </c>
      <c r="N10" s="5">
        <v>36.0698456764221</v>
      </c>
      <c r="O10" s="5">
        <v>101.767676495034</v>
      </c>
      <c r="P10" s="5">
        <v>19.694666120359</v>
      </c>
      <c r="Q10" s="5">
        <v>10.6145048505398</v>
      </c>
      <c r="R10" s="3">
        <v>-2.0</v>
      </c>
      <c r="S10" s="3">
        <v>0.0</v>
      </c>
      <c r="T10" s="3">
        <v>2.0</v>
      </c>
      <c r="U10" s="6">
        <f t="shared" ref="U10:W10" si="16">RANK(R10,$R10:$T10)</f>
        <v>3</v>
      </c>
      <c r="V10" s="6">
        <f t="shared" si="16"/>
        <v>2</v>
      </c>
      <c r="W10" s="6">
        <f t="shared" si="16"/>
        <v>1</v>
      </c>
      <c r="Y10" s="6">
        <f t="shared" si="9"/>
        <v>1</v>
      </c>
      <c r="Z10" s="6">
        <f t="shared" si="10"/>
        <v>1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6">
        <f t="shared" si="6"/>
        <v>0</v>
      </c>
      <c r="AE10" s="6">
        <f t="shared" si="7"/>
        <v>1</v>
      </c>
    </row>
    <row r="11">
      <c r="A11" s="3">
        <v>2000.0</v>
      </c>
      <c r="B11" s="4" t="s">
        <v>24</v>
      </c>
      <c r="C11" s="4" t="s">
        <v>25</v>
      </c>
      <c r="D11" s="3">
        <v>7.0</v>
      </c>
      <c r="E11" s="3">
        <v>5.0</v>
      </c>
      <c r="F11" s="5">
        <v>2.34838907979971E-6</v>
      </c>
      <c r="G11" s="5">
        <v>2.34838907979971E-6</v>
      </c>
      <c r="H11" s="5">
        <v>1.17419453989985E-6</v>
      </c>
      <c r="I11" s="5">
        <v>1038.84500316651</v>
      </c>
      <c r="J11" s="5">
        <v>285.552860875283</v>
      </c>
      <c r="K11" s="5">
        <v>9.14632654190064</v>
      </c>
      <c r="L11" s="5">
        <v>963.47252202034</v>
      </c>
      <c r="M11" s="5">
        <v>283.005706787109</v>
      </c>
      <c r="N11" s="5">
        <v>8.53338146209717</v>
      </c>
      <c r="O11" s="5">
        <v>284.48658255519</v>
      </c>
      <c r="P11" s="5">
        <v>37.6463715375018</v>
      </c>
      <c r="Q11" s="5">
        <v>2.55415840134474</v>
      </c>
      <c r="R11" s="3">
        <v>-2.0</v>
      </c>
      <c r="S11" s="3">
        <v>0.0</v>
      </c>
      <c r="T11" s="3">
        <v>2.0</v>
      </c>
      <c r="U11" s="6">
        <f t="shared" ref="U11:W11" si="17">RANK(R11,$R11:$T11)</f>
        <v>3</v>
      </c>
      <c r="V11" s="6">
        <f t="shared" si="17"/>
        <v>2</v>
      </c>
      <c r="W11" s="6">
        <f t="shared" si="17"/>
        <v>1</v>
      </c>
      <c r="Y11" s="6">
        <f t="shared" si="9"/>
        <v>1</v>
      </c>
      <c r="Z11" s="6">
        <f t="shared" si="10"/>
        <v>1</v>
      </c>
      <c r="AA11" s="6">
        <f t="shared" si="3"/>
        <v>0</v>
      </c>
      <c r="AB11" s="6">
        <f t="shared" si="4"/>
        <v>0</v>
      </c>
      <c r="AC11" s="6">
        <f t="shared" si="5"/>
        <v>0</v>
      </c>
      <c r="AD11" s="6">
        <f t="shared" si="6"/>
        <v>0</v>
      </c>
      <c r="AE11" s="6">
        <f t="shared" si="7"/>
        <v>1</v>
      </c>
    </row>
    <row r="12">
      <c r="A12" s="3">
        <v>2000.0</v>
      </c>
      <c r="B12" s="4" t="s">
        <v>24</v>
      </c>
      <c r="C12" s="4" t="s">
        <v>25</v>
      </c>
      <c r="D12" s="3">
        <v>7.0</v>
      </c>
      <c r="E12" s="3">
        <v>7.0</v>
      </c>
      <c r="F12" s="5">
        <v>2.59225712258038E-6</v>
      </c>
      <c r="G12" s="5">
        <v>2.34838907979971E-6</v>
      </c>
      <c r="H12" s="5">
        <v>1.17419453989985E-6</v>
      </c>
      <c r="I12" s="5">
        <v>622.894885686136</v>
      </c>
      <c r="J12" s="5">
        <v>410.967294239229</v>
      </c>
      <c r="K12" s="5">
        <v>57.2431551333397</v>
      </c>
      <c r="L12" s="5">
        <v>620.345273017883</v>
      </c>
      <c r="M12" s="5">
        <v>396.917723655701</v>
      </c>
      <c r="N12" s="5">
        <v>51.163843870163</v>
      </c>
      <c r="O12" s="5">
        <v>105.199867223843</v>
      </c>
      <c r="P12" s="5">
        <v>69.5794350083114</v>
      </c>
      <c r="Q12" s="5">
        <v>20.4522052618955</v>
      </c>
      <c r="R12" s="3">
        <v>-2.0</v>
      </c>
      <c r="S12" s="3">
        <v>0.0</v>
      </c>
      <c r="T12" s="3">
        <v>2.0</v>
      </c>
      <c r="U12" s="6">
        <f t="shared" ref="U12:W12" si="18">RANK(R12,$R12:$T12)</f>
        <v>3</v>
      </c>
      <c r="V12" s="6">
        <f t="shared" si="18"/>
        <v>2</v>
      </c>
      <c r="W12" s="6">
        <f t="shared" si="18"/>
        <v>1</v>
      </c>
      <c r="Y12" s="6">
        <f t="shared" si="9"/>
        <v>1</v>
      </c>
      <c r="Z12" s="6">
        <f t="shared" si="10"/>
        <v>1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6">
        <f t="shared" si="6"/>
        <v>0</v>
      </c>
      <c r="AE12" s="6">
        <f t="shared" si="7"/>
        <v>1</v>
      </c>
    </row>
    <row r="13">
      <c r="A13" s="3">
        <v>2000.0</v>
      </c>
      <c r="B13" s="4" t="s">
        <v>24</v>
      </c>
      <c r="C13" s="4" t="s">
        <v>25</v>
      </c>
      <c r="D13" s="3">
        <v>7.0</v>
      </c>
      <c r="E13" s="3">
        <v>10.0</v>
      </c>
      <c r="F13" s="5">
        <v>8.41869632972095E-5</v>
      </c>
      <c r="G13" s="5">
        <v>2.34838907979971E-6</v>
      </c>
      <c r="H13" s="5">
        <v>1.17419453989985E-6</v>
      </c>
      <c r="I13" s="5">
        <v>837.134351515001</v>
      </c>
      <c r="J13" s="5">
        <v>636.024208307266</v>
      </c>
      <c r="K13" s="5">
        <v>21.281484688482</v>
      </c>
      <c r="L13" s="5">
        <v>844.045494556427</v>
      </c>
      <c r="M13" s="5">
        <v>629.367373943329</v>
      </c>
      <c r="N13" s="5">
        <v>19.7754218578339</v>
      </c>
      <c r="O13" s="5">
        <v>154.135169721923</v>
      </c>
      <c r="P13" s="5">
        <v>126.845336039988</v>
      </c>
      <c r="Q13" s="5">
        <v>10.1095162912156</v>
      </c>
      <c r="R13" s="3">
        <v>-2.0</v>
      </c>
      <c r="S13" s="3">
        <v>0.0</v>
      </c>
      <c r="T13" s="3">
        <v>2.0</v>
      </c>
      <c r="U13" s="6">
        <f t="shared" ref="U13:W13" si="19">RANK(R13,$R13:$T13)</f>
        <v>3</v>
      </c>
      <c r="V13" s="6">
        <f t="shared" si="19"/>
        <v>2</v>
      </c>
      <c r="W13" s="6">
        <f t="shared" si="19"/>
        <v>1</v>
      </c>
      <c r="Y13" s="6">
        <f t="shared" si="9"/>
        <v>1</v>
      </c>
      <c r="Z13" s="6">
        <f t="shared" si="10"/>
        <v>1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0</v>
      </c>
      <c r="AE13" s="6">
        <f t="shared" si="7"/>
        <v>1</v>
      </c>
    </row>
    <row r="14">
      <c r="A14" s="3">
        <v>2000.0</v>
      </c>
      <c r="B14" s="4" t="s">
        <v>24</v>
      </c>
      <c r="C14" s="4" t="s">
        <v>26</v>
      </c>
      <c r="D14" s="3">
        <v>3.0</v>
      </c>
      <c r="E14" s="3">
        <v>2.0</v>
      </c>
      <c r="F14" s="5">
        <v>2.34838907979971E-6</v>
      </c>
      <c r="G14" s="5">
        <v>2.34838907979971E-6</v>
      </c>
      <c r="H14" s="5">
        <v>4.52702873446079E-6</v>
      </c>
      <c r="I14" s="5">
        <v>219.09695556856</v>
      </c>
      <c r="J14" s="5">
        <v>31.193393453475</v>
      </c>
      <c r="K14" s="5">
        <v>20.8179531635777</v>
      </c>
      <c r="L14" s="5">
        <v>202.693127632141</v>
      </c>
      <c r="M14" s="5">
        <v>31.4618909358978</v>
      </c>
      <c r="N14" s="5">
        <v>21.0656092166901</v>
      </c>
      <c r="O14" s="5">
        <v>65.0833776179304</v>
      </c>
      <c r="P14" s="5">
        <v>5.36594106951821</v>
      </c>
      <c r="Q14" s="5">
        <v>4.56107804941162</v>
      </c>
      <c r="R14" s="3">
        <v>-2.0</v>
      </c>
      <c r="S14" s="3">
        <v>0.0</v>
      </c>
      <c r="T14" s="3">
        <v>2.0</v>
      </c>
      <c r="U14" s="6">
        <f t="shared" ref="U14:W14" si="20">RANK(R14,$R14:$T14)</f>
        <v>3</v>
      </c>
      <c r="V14" s="6">
        <f t="shared" si="20"/>
        <v>2</v>
      </c>
      <c r="W14" s="6">
        <f t="shared" si="20"/>
        <v>1</v>
      </c>
      <c r="Y14" s="6">
        <f t="shared" si="9"/>
        <v>1</v>
      </c>
      <c r="Z14" s="6">
        <f t="shared" si="10"/>
        <v>1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6">
        <f t="shared" si="6"/>
        <v>0</v>
      </c>
      <c r="AE14" s="6">
        <f t="shared" si="7"/>
        <v>1</v>
      </c>
    </row>
    <row r="15">
      <c r="A15" s="3">
        <v>2000.0</v>
      </c>
      <c r="B15" s="4" t="s">
        <v>24</v>
      </c>
      <c r="C15" s="4" t="s">
        <v>26</v>
      </c>
      <c r="D15" s="3">
        <v>3.0</v>
      </c>
      <c r="E15" s="3">
        <v>5.0</v>
      </c>
      <c r="F15" s="5">
        <v>3.15508512883693E-6</v>
      </c>
      <c r="G15" s="5">
        <v>2.34838907979971E-6</v>
      </c>
      <c r="H15" s="5">
        <v>1.17419453989985E-6</v>
      </c>
      <c r="I15" s="5">
        <v>192.267347766507</v>
      </c>
      <c r="J15" s="5">
        <v>116.372955345338</v>
      </c>
      <c r="K15" s="5">
        <v>11.0858065928182</v>
      </c>
      <c r="L15" s="5">
        <v>181.698846817017</v>
      </c>
      <c r="M15" s="5">
        <v>112.810597896576</v>
      </c>
      <c r="N15" s="5">
        <v>8.53023600578308</v>
      </c>
      <c r="O15" s="5">
        <v>52.3498392647815</v>
      </c>
      <c r="P15" s="5">
        <v>21.9954178466566</v>
      </c>
      <c r="Q15" s="5">
        <v>7.06748001431764</v>
      </c>
      <c r="R15" s="3">
        <v>-2.0</v>
      </c>
      <c r="S15" s="3">
        <v>0.0</v>
      </c>
      <c r="T15" s="3">
        <v>2.0</v>
      </c>
      <c r="U15" s="6">
        <f t="shared" ref="U15:W15" si="21">RANK(R15,$R15:$T15)</f>
        <v>3</v>
      </c>
      <c r="V15" s="6">
        <f t="shared" si="21"/>
        <v>2</v>
      </c>
      <c r="W15" s="6">
        <f t="shared" si="21"/>
        <v>1</v>
      </c>
      <c r="Y15" s="6">
        <f t="shared" si="9"/>
        <v>1</v>
      </c>
      <c r="Z15" s="6">
        <f t="shared" si="10"/>
        <v>1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6">
        <f t="shared" si="6"/>
        <v>0</v>
      </c>
      <c r="AE15" s="6">
        <f t="shared" si="7"/>
        <v>1</v>
      </c>
    </row>
    <row r="16">
      <c r="A16" s="3">
        <v>2000.0</v>
      </c>
      <c r="B16" s="4" t="s">
        <v>24</v>
      </c>
      <c r="C16" s="4" t="s">
        <v>26</v>
      </c>
      <c r="D16" s="3">
        <v>3.0</v>
      </c>
      <c r="E16" s="3">
        <v>7.0</v>
      </c>
      <c r="F16" s="5">
        <v>3.15508512883693E-6</v>
      </c>
      <c r="G16" s="5">
        <v>2.34838907979971E-6</v>
      </c>
      <c r="H16" s="5">
        <v>1.17419453989985E-6</v>
      </c>
      <c r="I16" s="5">
        <v>274.972377292572</v>
      </c>
      <c r="J16" s="5">
        <v>171.731602115016</v>
      </c>
      <c r="K16" s="5">
        <v>16.5077779985243</v>
      </c>
      <c r="L16" s="5">
        <v>256.067650079727</v>
      </c>
      <c r="M16" s="5">
        <v>164.495685100555</v>
      </c>
      <c r="N16" s="5">
        <v>16.0063600540161</v>
      </c>
      <c r="O16" s="5">
        <v>64.8943307104348</v>
      </c>
      <c r="P16" s="5">
        <v>28.0526012208815</v>
      </c>
      <c r="Q16" s="5">
        <v>7.05194004595938</v>
      </c>
      <c r="R16" s="3">
        <v>-2.0</v>
      </c>
      <c r="S16" s="3">
        <v>0.0</v>
      </c>
      <c r="T16" s="3">
        <v>2.0</v>
      </c>
      <c r="U16" s="6">
        <f t="shared" ref="U16:W16" si="22">RANK(R16,$R16:$T16)</f>
        <v>3</v>
      </c>
      <c r="V16" s="6">
        <f t="shared" si="22"/>
        <v>2</v>
      </c>
      <c r="W16" s="6">
        <f t="shared" si="22"/>
        <v>1</v>
      </c>
      <c r="Y16" s="6">
        <f t="shared" si="9"/>
        <v>1</v>
      </c>
      <c r="Z16" s="6">
        <f t="shared" si="10"/>
        <v>1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0</v>
      </c>
      <c r="AE16" s="6">
        <f t="shared" si="7"/>
        <v>1</v>
      </c>
    </row>
    <row r="17">
      <c r="A17" s="3">
        <v>2000.0</v>
      </c>
      <c r="B17" s="4" t="s">
        <v>24</v>
      </c>
      <c r="C17" s="4" t="s">
        <v>26</v>
      </c>
      <c r="D17" s="3">
        <v>3.0</v>
      </c>
      <c r="E17" s="3">
        <v>10.0</v>
      </c>
      <c r="F17" s="5">
        <v>0.041512146977692</v>
      </c>
      <c r="G17" s="5">
        <v>2.34838907979971E-6</v>
      </c>
      <c r="H17" s="5">
        <v>1.17419453989985E-6</v>
      </c>
      <c r="I17" s="5">
        <v>298.61773526284</v>
      </c>
      <c r="J17" s="5">
        <v>335.933666452285</v>
      </c>
      <c r="K17" s="5">
        <v>33.1854086614424</v>
      </c>
      <c r="L17" s="5">
        <v>282.200169801712</v>
      </c>
      <c r="M17" s="5">
        <v>329.158107280731</v>
      </c>
      <c r="N17" s="5">
        <v>30.6378886699677</v>
      </c>
      <c r="O17" s="5">
        <v>53.0932979787499</v>
      </c>
      <c r="P17" s="5">
        <v>59.8572240310898</v>
      </c>
      <c r="Q17" s="5">
        <v>9.04190963935393</v>
      </c>
      <c r="R17" s="3">
        <v>0.0</v>
      </c>
      <c r="S17" s="3">
        <v>-2.0</v>
      </c>
      <c r="T17" s="3">
        <v>2.0</v>
      </c>
      <c r="U17" s="6">
        <f t="shared" ref="U17:W17" si="23">RANK(R17,$R17:$T17)</f>
        <v>2</v>
      </c>
      <c r="V17" s="6">
        <f t="shared" si="23"/>
        <v>3</v>
      </c>
      <c r="W17" s="6">
        <f t="shared" si="23"/>
        <v>1</v>
      </c>
      <c r="Y17" s="6">
        <f t="shared" si="9"/>
        <v>1</v>
      </c>
      <c r="Z17" s="6">
        <f t="shared" si="10"/>
        <v>1</v>
      </c>
      <c r="AA17" s="6">
        <f t="shared" si="3"/>
        <v>0</v>
      </c>
      <c r="AB17" s="6">
        <f t="shared" si="4"/>
        <v>0</v>
      </c>
      <c r="AC17" s="6">
        <f t="shared" si="5"/>
        <v>0</v>
      </c>
      <c r="AD17" s="6">
        <f t="shared" si="6"/>
        <v>0</v>
      </c>
      <c r="AE17" s="6">
        <f t="shared" si="7"/>
        <v>1</v>
      </c>
    </row>
    <row r="18">
      <c r="A18" s="3">
        <v>2000.0</v>
      </c>
      <c r="B18" s="4" t="s">
        <v>24</v>
      </c>
      <c r="C18" s="4" t="s">
        <v>26</v>
      </c>
      <c r="D18" s="3">
        <v>5.0</v>
      </c>
      <c r="E18" s="3">
        <v>2.0</v>
      </c>
      <c r="F18" s="5">
        <v>2.34838907979971E-6</v>
      </c>
      <c r="G18" s="5">
        <v>2.34838907979971E-6</v>
      </c>
      <c r="H18" s="5">
        <v>1.17419453989985E-6</v>
      </c>
      <c r="I18" s="5">
        <v>351.977980098417</v>
      </c>
      <c r="J18" s="5">
        <v>51.317774972608</v>
      </c>
      <c r="K18" s="5">
        <v>19.1365813593711</v>
      </c>
      <c r="L18" s="5">
        <v>345.942163705826</v>
      </c>
      <c r="M18" s="5">
        <v>51.9235022068024</v>
      </c>
      <c r="N18" s="5">
        <v>18.5008926391602</v>
      </c>
      <c r="O18" s="5">
        <v>66.3375130172786</v>
      </c>
      <c r="P18" s="5">
        <v>8.63299405163716</v>
      </c>
      <c r="Q18" s="5">
        <v>3.36026215984842</v>
      </c>
      <c r="R18" s="3">
        <v>-2.0</v>
      </c>
      <c r="S18" s="3">
        <v>0.0</v>
      </c>
      <c r="T18" s="3">
        <v>2.0</v>
      </c>
      <c r="U18" s="6">
        <f t="shared" ref="U18:W18" si="24">RANK(R18,$R18:$T18)</f>
        <v>3</v>
      </c>
      <c r="V18" s="6">
        <f t="shared" si="24"/>
        <v>2</v>
      </c>
      <c r="W18" s="6">
        <f t="shared" si="24"/>
        <v>1</v>
      </c>
      <c r="Y18" s="6">
        <f t="shared" si="9"/>
        <v>1</v>
      </c>
      <c r="Z18" s="6">
        <f t="shared" si="10"/>
        <v>1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0</v>
      </c>
      <c r="AE18" s="6">
        <f t="shared" si="7"/>
        <v>1</v>
      </c>
    </row>
    <row r="19">
      <c r="A19" s="3">
        <v>2000.0</v>
      </c>
      <c r="B19" s="4" t="s">
        <v>24</v>
      </c>
      <c r="C19" s="4" t="s">
        <v>26</v>
      </c>
      <c r="D19" s="3">
        <v>5.0</v>
      </c>
      <c r="E19" s="3">
        <v>5.0</v>
      </c>
      <c r="F19" s="5">
        <v>4.65313878004146E-6</v>
      </c>
      <c r="G19" s="5">
        <v>2.34838907979971E-6</v>
      </c>
      <c r="H19" s="5">
        <v>1.17419453989985E-6</v>
      </c>
      <c r="I19" s="5">
        <v>288.389769577211</v>
      </c>
      <c r="J19" s="5">
        <v>162.913813252603</v>
      </c>
      <c r="K19" s="5">
        <v>15.6277213711892</v>
      </c>
      <c r="L19" s="5">
        <v>295.217745304108</v>
      </c>
      <c r="M19" s="5">
        <v>158.703001022339</v>
      </c>
      <c r="N19" s="5">
        <v>10.3515644073486</v>
      </c>
      <c r="O19" s="5">
        <v>80.5352610996664</v>
      </c>
      <c r="P19" s="5">
        <v>36.1561070572275</v>
      </c>
      <c r="Q19" s="5">
        <v>9.79082348060573</v>
      </c>
      <c r="R19" s="3">
        <v>-2.0</v>
      </c>
      <c r="S19" s="3">
        <v>0.0</v>
      </c>
      <c r="T19" s="3">
        <v>2.0</v>
      </c>
      <c r="U19" s="6">
        <f t="shared" ref="U19:W19" si="25">RANK(R19,$R19:$T19)</f>
        <v>3</v>
      </c>
      <c r="V19" s="6">
        <f t="shared" si="25"/>
        <v>2</v>
      </c>
      <c r="W19" s="6">
        <f t="shared" si="25"/>
        <v>1</v>
      </c>
      <c r="Y19" s="6">
        <f t="shared" si="9"/>
        <v>1</v>
      </c>
      <c r="Z19" s="6">
        <f t="shared" si="10"/>
        <v>1</v>
      </c>
      <c r="AA19" s="6">
        <f t="shared" si="3"/>
        <v>0</v>
      </c>
      <c r="AB19" s="6">
        <f t="shared" si="4"/>
        <v>0</v>
      </c>
      <c r="AC19" s="6">
        <f t="shared" si="5"/>
        <v>0</v>
      </c>
      <c r="AD19" s="6">
        <f t="shared" si="6"/>
        <v>0</v>
      </c>
      <c r="AE19" s="6">
        <f t="shared" si="7"/>
        <v>1</v>
      </c>
    </row>
    <row r="20">
      <c r="A20" s="3">
        <v>2000.0</v>
      </c>
      <c r="B20" s="4" t="s">
        <v>24</v>
      </c>
      <c r="C20" s="4" t="s">
        <v>26</v>
      </c>
      <c r="D20" s="3">
        <v>5.0</v>
      </c>
      <c r="E20" s="3">
        <v>7.0</v>
      </c>
      <c r="F20" s="5">
        <v>4.22477478060943E-6</v>
      </c>
      <c r="G20" s="5">
        <v>2.34838907979971E-6</v>
      </c>
      <c r="H20" s="5">
        <v>1.17419453989985E-6</v>
      </c>
      <c r="I20" s="5">
        <v>408.433415897431</v>
      </c>
      <c r="J20" s="5">
        <v>287.072334543351</v>
      </c>
      <c r="K20" s="5">
        <v>35.1057807937745</v>
      </c>
      <c r="L20" s="5">
        <v>402.955336093903</v>
      </c>
      <c r="M20" s="5">
        <v>278.059563875198</v>
      </c>
      <c r="N20" s="5">
        <v>27.8839058876038</v>
      </c>
      <c r="O20" s="5">
        <v>61.8843023307345</v>
      </c>
      <c r="P20" s="5">
        <v>51.7536263626721</v>
      </c>
      <c r="Q20" s="5">
        <v>16.1514068362863</v>
      </c>
      <c r="R20" s="3">
        <v>-2.0</v>
      </c>
      <c r="S20" s="3">
        <v>0.0</v>
      </c>
      <c r="T20" s="3">
        <v>2.0</v>
      </c>
      <c r="U20" s="6">
        <f t="shared" ref="U20:W20" si="26">RANK(R20,$R20:$T20)</f>
        <v>3</v>
      </c>
      <c r="V20" s="6">
        <f t="shared" si="26"/>
        <v>2</v>
      </c>
      <c r="W20" s="6">
        <f t="shared" si="26"/>
        <v>1</v>
      </c>
      <c r="Y20" s="6">
        <f t="shared" si="9"/>
        <v>1</v>
      </c>
      <c r="Z20" s="6">
        <f t="shared" si="10"/>
        <v>1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6">
        <f t="shared" si="6"/>
        <v>0</v>
      </c>
      <c r="AE20" s="6">
        <f t="shared" si="7"/>
        <v>1</v>
      </c>
    </row>
    <row r="21">
      <c r="A21" s="3">
        <v>2000.0</v>
      </c>
      <c r="B21" s="4" t="s">
        <v>24</v>
      </c>
      <c r="C21" s="4" t="s">
        <v>26</v>
      </c>
      <c r="D21" s="3">
        <v>5.0</v>
      </c>
      <c r="E21" s="3">
        <v>10.0</v>
      </c>
      <c r="F21" s="5">
        <v>1.0</v>
      </c>
      <c r="G21" s="5">
        <v>2.34838907979971E-6</v>
      </c>
      <c r="H21" s="5">
        <v>1.17419453989985E-6</v>
      </c>
      <c r="I21" s="5">
        <v>596.600349864652</v>
      </c>
      <c r="J21" s="5">
        <v>587.454180802068</v>
      </c>
      <c r="K21" s="5">
        <v>23.2835790264991</v>
      </c>
      <c r="L21" s="5">
        <v>584.929855585098</v>
      </c>
      <c r="M21" s="5">
        <v>593.092661380768</v>
      </c>
      <c r="N21" s="5">
        <v>19.7953224182129</v>
      </c>
      <c r="O21" s="5">
        <v>71.7936359983149</v>
      </c>
      <c r="P21" s="5">
        <v>91.0038172436247</v>
      </c>
      <c r="Q21" s="5">
        <v>9.10193138548465</v>
      </c>
      <c r="R21" s="3">
        <v>-1.0</v>
      </c>
      <c r="S21" s="3">
        <v>-1.0</v>
      </c>
      <c r="T21" s="3">
        <v>2.0</v>
      </c>
      <c r="U21" s="6">
        <f t="shared" ref="U21:W21" si="27">RANK(R21,$R21:$T21)</f>
        <v>2</v>
      </c>
      <c r="V21" s="6">
        <f t="shared" si="27"/>
        <v>2</v>
      </c>
      <c r="W21" s="6">
        <f t="shared" si="27"/>
        <v>1</v>
      </c>
      <c r="Y21" s="6">
        <f t="shared" si="9"/>
        <v>1</v>
      </c>
      <c r="Z21" s="6">
        <f t="shared" si="10"/>
        <v>1</v>
      </c>
      <c r="AA21" s="6">
        <f t="shared" si="3"/>
        <v>0</v>
      </c>
      <c r="AB21" s="6">
        <f t="shared" si="4"/>
        <v>0</v>
      </c>
      <c r="AC21" s="6">
        <f t="shared" si="5"/>
        <v>0</v>
      </c>
      <c r="AD21" s="6">
        <f t="shared" si="6"/>
        <v>0</v>
      </c>
      <c r="AE21" s="6">
        <f t="shared" si="7"/>
        <v>1</v>
      </c>
    </row>
    <row r="22">
      <c r="A22" s="3">
        <v>2000.0</v>
      </c>
      <c r="B22" s="4" t="s">
        <v>24</v>
      </c>
      <c r="C22" s="4" t="s">
        <v>26</v>
      </c>
      <c r="D22" s="3">
        <v>7.0</v>
      </c>
      <c r="E22" s="3">
        <v>2.0</v>
      </c>
      <c r="F22" s="5">
        <v>2.34838907979971E-6</v>
      </c>
      <c r="G22" s="5">
        <v>2.34838907979971E-6</v>
      </c>
      <c r="H22" s="5">
        <v>1.32735898124E-4</v>
      </c>
      <c r="I22" s="5">
        <v>486.951227118892</v>
      </c>
      <c r="J22" s="5">
        <v>80.7626752930303</v>
      </c>
      <c r="K22" s="5">
        <v>61.1018841881906</v>
      </c>
      <c r="L22" s="5">
        <v>491.264044761658</v>
      </c>
      <c r="M22" s="5">
        <v>79.8030185699463</v>
      </c>
      <c r="N22" s="5">
        <v>59.1073820590973</v>
      </c>
      <c r="O22" s="5">
        <v>88.3706139130373</v>
      </c>
      <c r="P22" s="5">
        <v>13.7910855651574</v>
      </c>
      <c r="Q22" s="5">
        <v>15.3504130327939</v>
      </c>
      <c r="R22" s="3">
        <v>-2.0</v>
      </c>
      <c r="S22" s="3">
        <v>0.0</v>
      </c>
      <c r="T22" s="3">
        <v>2.0</v>
      </c>
      <c r="U22" s="6">
        <f t="shared" ref="U22:W22" si="28">RANK(R22,$R22:$T22)</f>
        <v>3</v>
      </c>
      <c r="V22" s="6">
        <f t="shared" si="28"/>
        <v>2</v>
      </c>
      <c r="W22" s="6">
        <f t="shared" si="28"/>
        <v>1</v>
      </c>
      <c r="Y22" s="6">
        <f t="shared" si="9"/>
        <v>1</v>
      </c>
      <c r="Z22" s="6">
        <f t="shared" si="10"/>
        <v>1</v>
      </c>
      <c r="AA22" s="6">
        <f t="shared" si="3"/>
        <v>0</v>
      </c>
      <c r="AB22" s="6">
        <f t="shared" si="4"/>
        <v>0</v>
      </c>
      <c r="AC22" s="6">
        <f t="shared" si="5"/>
        <v>0</v>
      </c>
      <c r="AD22" s="6">
        <f t="shared" si="6"/>
        <v>0</v>
      </c>
      <c r="AE22" s="6">
        <f t="shared" si="7"/>
        <v>1</v>
      </c>
    </row>
    <row r="23">
      <c r="A23" s="3">
        <v>2000.0</v>
      </c>
      <c r="B23" s="4" t="s">
        <v>24</v>
      </c>
      <c r="C23" s="4" t="s">
        <v>26</v>
      </c>
      <c r="D23" s="3">
        <v>7.0</v>
      </c>
      <c r="E23" s="3">
        <v>5.0</v>
      </c>
      <c r="F23" s="5">
        <v>3.83442534529915E-6</v>
      </c>
      <c r="G23" s="5">
        <v>2.34838907979971E-6</v>
      </c>
      <c r="H23" s="5">
        <v>1.17419453989985E-6</v>
      </c>
      <c r="I23" s="5">
        <v>273.662302186412</v>
      </c>
      <c r="J23" s="5">
        <v>206.935486593554</v>
      </c>
      <c r="K23" s="5">
        <v>23.5904969246157</v>
      </c>
      <c r="L23" s="5">
        <v>275.186625003815</v>
      </c>
      <c r="M23" s="5">
        <v>208.223826885223</v>
      </c>
      <c r="N23" s="5">
        <v>20.5897567272186</v>
      </c>
      <c r="O23" s="5">
        <v>33.1808980496039</v>
      </c>
      <c r="P23" s="5">
        <v>33.9721097061831</v>
      </c>
      <c r="Q23" s="5">
        <v>13.0566016045297</v>
      </c>
      <c r="R23" s="3">
        <v>-2.0</v>
      </c>
      <c r="S23" s="3">
        <v>0.0</v>
      </c>
      <c r="T23" s="3">
        <v>2.0</v>
      </c>
      <c r="U23" s="6">
        <f t="shared" ref="U23:W23" si="29">RANK(R23,$R23:$T23)</f>
        <v>3</v>
      </c>
      <c r="V23" s="6">
        <f t="shared" si="29"/>
        <v>2</v>
      </c>
      <c r="W23" s="6">
        <f t="shared" si="29"/>
        <v>1</v>
      </c>
      <c r="Y23" s="6">
        <f t="shared" si="9"/>
        <v>1</v>
      </c>
      <c r="Z23" s="6">
        <f t="shared" si="10"/>
        <v>1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6">
        <f t="shared" si="6"/>
        <v>0</v>
      </c>
      <c r="AE23" s="6">
        <f t="shared" si="7"/>
        <v>1</v>
      </c>
    </row>
    <row r="24">
      <c r="A24" s="3">
        <v>2000.0</v>
      </c>
      <c r="B24" s="4" t="s">
        <v>24</v>
      </c>
      <c r="C24" s="4" t="s">
        <v>26</v>
      </c>
      <c r="D24" s="3">
        <v>7.0</v>
      </c>
      <c r="E24" s="3">
        <v>7.0</v>
      </c>
      <c r="F24" s="5">
        <v>0.00130021623227</v>
      </c>
      <c r="G24" s="5">
        <v>2.34838907979971E-6</v>
      </c>
      <c r="H24" s="5">
        <v>1.17419453989985E-6</v>
      </c>
      <c r="I24" s="5">
        <v>530.593073867982</v>
      </c>
      <c r="J24" s="5">
        <v>448.265233078311</v>
      </c>
      <c r="K24" s="5">
        <v>46.2793474428115</v>
      </c>
      <c r="L24" s="5">
        <v>529.775609493256</v>
      </c>
      <c r="M24" s="5">
        <v>427.712379932404</v>
      </c>
      <c r="N24" s="5">
        <v>41.1486570835114</v>
      </c>
      <c r="O24" s="5">
        <v>71.2459545286396</v>
      </c>
      <c r="P24" s="5">
        <v>100.735358689433</v>
      </c>
      <c r="Q24" s="5">
        <v>19.7725670804734</v>
      </c>
      <c r="R24" s="3">
        <v>-2.0</v>
      </c>
      <c r="S24" s="3">
        <v>0.0</v>
      </c>
      <c r="T24" s="3">
        <v>2.0</v>
      </c>
      <c r="U24" s="6">
        <f t="shared" ref="U24:W24" si="30">RANK(R24,$R24:$T24)</f>
        <v>3</v>
      </c>
      <c r="V24" s="6">
        <f t="shared" si="30"/>
        <v>2</v>
      </c>
      <c r="W24" s="6">
        <f t="shared" si="30"/>
        <v>1</v>
      </c>
      <c r="Y24" s="6">
        <f t="shared" si="9"/>
        <v>1</v>
      </c>
      <c r="Z24" s="6">
        <f t="shared" si="10"/>
        <v>1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0</v>
      </c>
      <c r="AE24" s="6">
        <f t="shared" si="7"/>
        <v>1</v>
      </c>
    </row>
    <row r="25">
      <c r="A25" s="3">
        <v>2000.0</v>
      </c>
      <c r="B25" s="4" t="s">
        <v>24</v>
      </c>
      <c r="C25" s="4" t="s">
        <v>26</v>
      </c>
      <c r="D25" s="3">
        <v>7.0</v>
      </c>
      <c r="E25" s="3">
        <v>10.0</v>
      </c>
      <c r="F25" s="5">
        <v>0.49520186240146</v>
      </c>
      <c r="G25" s="5">
        <v>2.34838907979971E-6</v>
      </c>
      <c r="H25" s="5">
        <v>1.17419453989985E-6</v>
      </c>
      <c r="I25" s="5">
        <v>846.083924178154</v>
      </c>
      <c r="J25" s="5">
        <v>798.85525818794</v>
      </c>
      <c r="K25" s="5">
        <v>39.1229449625938</v>
      </c>
      <c r="L25" s="5">
        <v>881.320215940476</v>
      </c>
      <c r="M25" s="5">
        <v>772.577103614807</v>
      </c>
      <c r="N25" s="5">
        <v>37.0999279022217</v>
      </c>
      <c r="O25" s="5">
        <v>142.564301932212</v>
      </c>
      <c r="P25" s="5">
        <v>147.329847828345</v>
      </c>
      <c r="Q25" s="5">
        <v>12.7674271983634</v>
      </c>
      <c r="R25" s="3">
        <v>-1.0</v>
      </c>
      <c r="S25" s="3">
        <v>-1.0</v>
      </c>
      <c r="T25" s="3">
        <v>2.0</v>
      </c>
      <c r="U25" s="6">
        <f t="shared" ref="U25:W25" si="31">RANK(R25,$R25:$T25)</f>
        <v>2</v>
      </c>
      <c r="V25" s="6">
        <f t="shared" si="31"/>
        <v>2</v>
      </c>
      <c r="W25" s="6">
        <f t="shared" si="31"/>
        <v>1</v>
      </c>
      <c r="Y25" s="6">
        <f t="shared" si="9"/>
        <v>1</v>
      </c>
      <c r="Z25" s="6">
        <f t="shared" si="10"/>
        <v>1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0</v>
      </c>
      <c r="AE25" s="6">
        <f t="shared" si="7"/>
        <v>1</v>
      </c>
    </row>
    <row r="26">
      <c r="A26" s="3">
        <v>2000.0</v>
      </c>
      <c r="B26" s="4" t="s">
        <v>24</v>
      </c>
      <c r="C26" s="4" t="s">
        <v>27</v>
      </c>
      <c r="D26" s="3">
        <v>3.0</v>
      </c>
      <c r="E26" s="3">
        <v>2.0</v>
      </c>
      <c r="F26" s="5">
        <v>2.34838907979971E-6</v>
      </c>
      <c r="G26" s="5">
        <v>2.34838907979971E-6</v>
      </c>
      <c r="H26" s="5">
        <v>0.116945650741561</v>
      </c>
      <c r="I26" s="5">
        <v>199.223200690362</v>
      </c>
      <c r="J26" s="5">
        <v>24.4936162425626</v>
      </c>
      <c r="K26" s="5">
        <v>26.8456999255765</v>
      </c>
      <c r="L26" s="5">
        <v>182.940991401672</v>
      </c>
      <c r="M26" s="5">
        <v>23.1926763057709</v>
      </c>
      <c r="N26" s="5">
        <v>25.9073610305786</v>
      </c>
      <c r="O26" s="5">
        <v>44.7010149858112</v>
      </c>
      <c r="P26" s="5">
        <v>4.11808705692885</v>
      </c>
      <c r="Q26" s="5">
        <v>5.34526765880516</v>
      </c>
      <c r="R26" s="3">
        <v>-2.0</v>
      </c>
      <c r="S26" s="3">
        <v>1.0</v>
      </c>
      <c r="T26" s="3">
        <v>1.0</v>
      </c>
      <c r="U26" s="6">
        <f t="shared" ref="U26:W26" si="32">RANK(R26,$R26:$T26)</f>
        <v>3</v>
      </c>
      <c r="V26" s="6">
        <f t="shared" si="32"/>
        <v>1</v>
      </c>
      <c r="W26" s="6">
        <f t="shared" si="32"/>
        <v>1</v>
      </c>
      <c r="Y26" s="6">
        <f t="shared" si="9"/>
        <v>0</v>
      </c>
      <c r="Z26" s="6">
        <f t="shared" si="10"/>
        <v>1</v>
      </c>
      <c r="AA26" s="6">
        <f t="shared" si="3"/>
        <v>1</v>
      </c>
      <c r="AB26" s="6">
        <f t="shared" si="4"/>
        <v>0</v>
      </c>
      <c r="AC26" s="6">
        <f t="shared" si="5"/>
        <v>0</v>
      </c>
      <c r="AD26" s="6">
        <f t="shared" si="6"/>
        <v>0</v>
      </c>
      <c r="AE26" s="6">
        <f t="shared" si="7"/>
        <v>0</v>
      </c>
    </row>
    <row r="27">
      <c r="A27" s="3">
        <v>2000.0</v>
      </c>
      <c r="B27" s="4" t="s">
        <v>24</v>
      </c>
      <c r="C27" s="4" t="s">
        <v>27</v>
      </c>
      <c r="D27" s="3">
        <v>3.0</v>
      </c>
      <c r="E27" s="3">
        <v>5.0</v>
      </c>
      <c r="F27" s="5">
        <v>3.47885349495812E-6</v>
      </c>
      <c r="G27" s="5">
        <v>2.34838907979971E-6</v>
      </c>
      <c r="H27" s="5">
        <v>1.17419453989985E-6</v>
      </c>
      <c r="I27" s="5">
        <v>134.018472071617</v>
      </c>
      <c r="J27" s="5">
        <v>90.4770789992425</v>
      </c>
      <c r="K27" s="5">
        <v>17.8203351805287</v>
      </c>
      <c r="L27" s="5">
        <v>136.355672359467</v>
      </c>
      <c r="M27" s="5">
        <v>86.4092442989349</v>
      </c>
      <c r="N27" s="5">
        <v>13.9517033100128</v>
      </c>
      <c r="O27" s="5">
        <v>18.4571878942639</v>
      </c>
      <c r="P27" s="5">
        <v>21.6064731543464</v>
      </c>
      <c r="Q27" s="5">
        <v>11.950170316508</v>
      </c>
      <c r="R27" s="3">
        <v>-2.0</v>
      </c>
      <c r="S27" s="3">
        <v>0.0</v>
      </c>
      <c r="T27" s="3">
        <v>2.0</v>
      </c>
      <c r="U27" s="6">
        <f t="shared" ref="U27:W27" si="33">RANK(R27,$R27:$T27)</f>
        <v>3</v>
      </c>
      <c r="V27" s="6">
        <f t="shared" si="33"/>
        <v>2</v>
      </c>
      <c r="W27" s="6">
        <f t="shared" si="33"/>
        <v>1</v>
      </c>
      <c r="Y27" s="6">
        <f t="shared" si="9"/>
        <v>1</v>
      </c>
      <c r="Z27" s="6">
        <f t="shared" si="10"/>
        <v>1</v>
      </c>
      <c r="AA27" s="6">
        <f t="shared" si="3"/>
        <v>0</v>
      </c>
      <c r="AB27" s="6">
        <f t="shared" si="4"/>
        <v>0</v>
      </c>
      <c r="AC27" s="6">
        <f t="shared" si="5"/>
        <v>0</v>
      </c>
      <c r="AD27" s="6">
        <f t="shared" si="6"/>
        <v>0</v>
      </c>
      <c r="AE27" s="6">
        <f t="shared" si="7"/>
        <v>1</v>
      </c>
    </row>
    <row r="28">
      <c r="A28" s="3">
        <v>2000.0</v>
      </c>
      <c r="B28" s="4" t="s">
        <v>24</v>
      </c>
      <c r="C28" s="4" t="s">
        <v>27</v>
      </c>
      <c r="D28" s="3">
        <v>3.0</v>
      </c>
      <c r="E28" s="3">
        <v>7.0</v>
      </c>
      <c r="F28" s="5">
        <v>0.003431846202865</v>
      </c>
      <c r="G28" s="5">
        <v>2.34838907979971E-6</v>
      </c>
      <c r="H28" s="5">
        <v>1.17419453989985E-6</v>
      </c>
      <c r="I28" s="5">
        <v>254.743817760098</v>
      </c>
      <c r="J28" s="5">
        <v>199.267210737351</v>
      </c>
      <c r="K28" s="5">
        <v>25.5034637220444</v>
      </c>
      <c r="L28" s="5">
        <v>246.304259300232</v>
      </c>
      <c r="M28" s="5">
        <v>190.097406625748</v>
      </c>
      <c r="N28" s="5">
        <v>25.2272799015045</v>
      </c>
      <c r="O28" s="5">
        <v>55.9794751125414</v>
      </c>
      <c r="P28" s="5">
        <v>55.2386972986385</v>
      </c>
      <c r="Q28" s="5">
        <v>10.6125641446167</v>
      </c>
      <c r="R28" s="3">
        <v>-2.0</v>
      </c>
      <c r="S28" s="3">
        <v>0.0</v>
      </c>
      <c r="T28" s="3">
        <v>2.0</v>
      </c>
      <c r="U28" s="6">
        <f t="shared" ref="U28:W28" si="34">RANK(R28,$R28:$T28)</f>
        <v>3</v>
      </c>
      <c r="V28" s="6">
        <f t="shared" si="34"/>
        <v>2</v>
      </c>
      <c r="W28" s="6">
        <f t="shared" si="34"/>
        <v>1</v>
      </c>
      <c r="Y28" s="6">
        <f t="shared" si="9"/>
        <v>1</v>
      </c>
      <c r="Z28" s="6">
        <f t="shared" si="10"/>
        <v>1</v>
      </c>
      <c r="AA28" s="6">
        <f t="shared" si="3"/>
        <v>0</v>
      </c>
      <c r="AB28" s="6">
        <f t="shared" si="4"/>
        <v>0</v>
      </c>
      <c r="AC28" s="6">
        <f t="shared" si="5"/>
        <v>0</v>
      </c>
      <c r="AD28" s="6">
        <f t="shared" si="6"/>
        <v>0</v>
      </c>
      <c r="AE28" s="6">
        <f t="shared" si="7"/>
        <v>1</v>
      </c>
    </row>
    <row r="29">
      <c r="A29" s="3">
        <v>2000.0</v>
      </c>
      <c r="B29" s="4" t="s">
        <v>24</v>
      </c>
      <c r="C29" s="4" t="s">
        <v>27</v>
      </c>
      <c r="D29" s="3">
        <v>3.0</v>
      </c>
      <c r="E29" s="3">
        <v>10.0</v>
      </c>
      <c r="F29" s="5">
        <v>2.59225712258038E-6</v>
      </c>
      <c r="G29" s="5">
        <v>2.34838907979971E-6</v>
      </c>
      <c r="H29" s="5">
        <v>1.17419453989985E-6</v>
      </c>
      <c r="I29" s="5">
        <v>207.345201592292</v>
      </c>
      <c r="J29" s="5">
        <v>356.812364293683</v>
      </c>
      <c r="K29" s="5">
        <v>18.084594580435</v>
      </c>
      <c r="L29" s="5">
        <v>212.363306045532</v>
      </c>
      <c r="M29" s="5">
        <v>340.307822227478</v>
      </c>
      <c r="N29" s="5">
        <v>16.5796113014221</v>
      </c>
      <c r="O29" s="5">
        <v>28.9876891753715</v>
      </c>
      <c r="P29" s="5">
        <v>89.3374631200033</v>
      </c>
      <c r="Q29" s="5">
        <v>5.99564541682701</v>
      </c>
      <c r="R29" s="3">
        <v>0.0</v>
      </c>
      <c r="S29" s="3">
        <v>-2.0</v>
      </c>
      <c r="T29" s="3">
        <v>2.0</v>
      </c>
      <c r="U29" s="6">
        <f t="shared" ref="U29:W29" si="35">RANK(R29,$R29:$T29)</f>
        <v>2</v>
      </c>
      <c r="V29" s="6">
        <f t="shared" si="35"/>
        <v>3</v>
      </c>
      <c r="W29" s="6">
        <f t="shared" si="35"/>
        <v>1</v>
      </c>
      <c r="Y29" s="6">
        <f t="shared" si="9"/>
        <v>1</v>
      </c>
      <c r="Z29" s="6">
        <f t="shared" si="10"/>
        <v>1</v>
      </c>
      <c r="AA29" s="6">
        <f t="shared" si="3"/>
        <v>0</v>
      </c>
      <c r="AB29" s="6">
        <f t="shared" si="4"/>
        <v>0</v>
      </c>
      <c r="AC29" s="6">
        <f t="shared" si="5"/>
        <v>0</v>
      </c>
      <c r="AD29" s="6">
        <f t="shared" si="6"/>
        <v>0</v>
      </c>
      <c r="AE29" s="6">
        <f t="shared" si="7"/>
        <v>1</v>
      </c>
    </row>
    <row r="30">
      <c r="A30" s="3">
        <v>2000.0</v>
      </c>
      <c r="B30" s="4" t="s">
        <v>24</v>
      </c>
      <c r="C30" s="4" t="s">
        <v>27</v>
      </c>
      <c r="D30" s="3">
        <v>5.0</v>
      </c>
      <c r="E30" s="3">
        <v>2.0</v>
      </c>
      <c r="F30" s="5">
        <v>2.34838907979971E-6</v>
      </c>
      <c r="G30" s="5">
        <v>2.34838907979971E-6</v>
      </c>
      <c r="H30" s="5">
        <v>1.29612856129019E-6</v>
      </c>
      <c r="I30" s="5">
        <v>314.372309530935</v>
      </c>
      <c r="J30" s="5">
        <v>36.7122218916493</v>
      </c>
      <c r="K30" s="5">
        <v>21.3534233108644</v>
      </c>
      <c r="L30" s="5">
        <v>297.460018634796</v>
      </c>
      <c r="M30" s="5">
        <v>34.9642221927643</v>
      </c>
      <c r="N30" s="5">
        <v>21.4580807685852</v>
      </c>
      <c r="O30" s="5">
        <v>73.5095462341184</v>
      </c>
      <c r="P30" s="5">
        <v>7.05637234318376</v>
      </c>
      <c r="Q30" s="5">
        <v>3.78025930451776</v>
      </c>
      <c r="R30" s="3">
        <v>-2.0</v>
      </c>
      <c r="S30" s="3">
        <v>0.0</v>
      </c>
      <c r="T30" s="3">
        <v>2.0</v>
      </c>
      <c r="U30" s="6">
        <f t="shared" ref="U30:W30" si="36">RANK(R30,$R30:$T30)</f>
        <v>3</v>
      </c>
      <c r="V30" s="6">
        <f t="shared" si="36"/>
        <v>2</v>
      </c>
      <c r="W30" s="6">
        <f t="shared" si="36"/>
        <v>1</v>
      </c>
      <c r="Y30" s="6">
        <f t="shared" si="9"/>
        <v>1</v>
      </c>
      <c r="Z30" s="6">
        <f t="shared" si="10"/>
        <v>1</v>
      </c>
      <c r="AA30" s="6">
        <f t="shared" si="3"/>
        <v>0</v>
      </c>
      <c r="AB30" s="6">
        <f t="shared" si="4"/>
        <v>0</v>
      </c>
      <c r="AC30" s="6">
        <f t="shared" si="5"/>
        <v>0</v>
      </c>
      <c r="AD30" s="6">
        <f t="shared" si="6"/>
        <v>0</v>
      </c>
      <c r="AE30" s="6">
        <f t="shared" si="7"/>
        <v>1</v>
      </c>
    </row>
    <row r="31">
      <c r="A31" s="3">
        <v>2000.0</v>
      </c>
      <c r="B31" s="4" t="s">
        <v>24</v>
      </c>
      <c r="C31" s="4" t="s">
        <v>27</v>
      </c>
      <c r="D31" s="3">
        <v>5.0</v>
      </c>
      <c r="E31" s="3">
        <v>5.0</v>
      </c>
      <c r="F31" s="5">
        <v>4.22477478060943E-6</v>
      </c>
      <c r="G31" s="5">
        <v>2.34838907979971E-6</v>
      </c>
      <c r="H31" s="5">
        <v>1.17419453989985E-6</v>
      </c>
      <c r="I31" s="5">
        <v>237.943613060059</v>
      </c>
      <c r="J31" s="5">
        <v>153.870444859228</v>
      </c>
      <c r="K31" s="5">
        <v>16.6597491002852</v>
      </c>
      <c r="L31" s="5">
        <v>231.647080183029</v>
      </c>
      <c r="M31" s="5">
        <v>147.757218122482</v>
      </c>
      <c r="N31" s="5">
        <v>12.8285257816315</v>
      </c>
      <c r="O31" s="5">
        <v>42.6563247635886</v>
      </c>
      <c r="P31" s="5">
        <v>28.510365256034</v>
      </c>
      <c r="Q31" s="5">
        <v>9.59955176886394</v>
      </c>
      <c r="R31" s="3">
        <v>-2.0</v>
      </c>
      <c r="S31" s="3">
        <v>0.0</v>
      </c>
      <c r="T31" s="3">
        <v>2.0</v>
      </c>
      <c r="U31" s="6">
        <f t="shared" ref="U31:W31" si="37">RANK(R31,$R31:$T31)</f>
        <v>3</v>
      </c>
      <c r="V31" s="6">
        <f t="shared" si="37"/>
        <v>2</v>
      </c>
      <c r="W31" s="6">
        <f t="shared" si="37"/>
        <v>1</v>
      </c>
      <c r="Y31" s="6">
        <f t="shared" si="9"/>
        <v>1</v>
      </c>
      <c r="Z31" s="6">
        <f t="shared" si="10"/>
        <v>1</v>
      </c>
      <c r="AA31" s="6">
        <f t="shared" si="3"/>
        <v>0</v>
      </c>
      <c r="AB31" s="6">
        <f t="shared" si="4"/>
        <v>0</v>
      </c>
      <c r="AC31" s="6">
        <f t="shared" si="5"/>
        <v>0</v>
      </c>
      <c r="AD31" s="6">
        <f t="shared" si="6"/>
        <v>0</v>
      </c>
      <c r="AE31" s="6">
        <f t="shared" si="7"/>
        <v>1</v>
      </c>
    </row>
    <row r="32">
      <c r="A32" s="3">
        <v>2000.0</v>
      </c>
      <c r="B32" s="4" t="s">
        <v>24</v>
      </c>
      <c r="C32" s="4" t="s">
        <v>27</v>
      </c>
      <c r="D32" s="3">
        <v>5.0</v>
      </c>
      <c r="E32" s="3">
        <v>7.0</v>
      </c>
      <c r="F32" s="5">
        <v>4.65313878004146E-6</v>
      </c>
      <c r="G32" s="5">
        <v>2.34838907979971E-6</v>
      </c>
      <c r="H32" s="5">
        <v>1.17419453989985E-6</v>
      </c>
      <c r="I32" s="5">
        <v>419.110574045489</v>
      </c>
      <c r="J32" s="5">
        <v>309.263092433253</v>
      </c>
      <c r="K32" s="5">
        <v>29.3795609474182</v>
      </c>
      <c r="L32" s="5">
        <v>402.97952246666</v>
      </c>
      <c r="M32" s="5">
        <v>300.665623188019</v>
      </c>
      <c r="N32" s="5">
        <v>26.0968568325043</v>
      </c>
      <c r="O32" s="5">
        <v>71.8476203605924</v>
      </c>
      <c r="P32" s="5">
        <v>55.2091579833584</v>
      </c>
      <c r="Q32" s="5">
        <v>15.4968645828501</v>
      </c>
      <c r="R32" s="3">
        <v>-2.0</v>
      </c>
      <c r="S32" s="3">
        <v>0.0</v>
      </c>
      <c r="T32" s="3">
        <v>2.0</v>
      </c>
      <c r="U32" s="6">
        <f t="shared" ref="U32:W32" si="38">RANK(R32,$R32:$T32)</f>
        <v>3</v>
      </c>
      <c r="V32" s="6">
        <f t="shared" si="38"/>
        <v>2</v>
      </c>
      <c r="W32" s="6">
        <f t="shared" si="38"/>
        <v>1</v>
      </c>
      <c r="Y32" s="6">
        <f t="shared" si="9"/>
        <v>1</v>
      </c>
      <c r="Z32" s="6">
        <f t="shared" si="10"/>
        <v>1</v>
      </c>
      <c r="AA32" s="6">
        <f t="shared" si="3"/>
        <v>0</v>
      </c>
      <c r="AB32" s="6">
        <f t="shared" si="4"/>
        <v>0</v>
      </c>
      <c r="AC32" s="6">
        <f t="shared" si="5"/>
        <v>0</v>
      </c>
      <c r="AD32" s="6">
        <f t="shared" si="6"/>
        <v>0</v>
      </c>
      <c r="AE32" s="6">
        <f t="shared" si="7"/>
        <v>1</v>
      </c>
    </row>
    <row r="33">
      <c r="A33" s="3">
        <v>2000.0</v>
      </c>
      <c r="B33" s="4" t="s">
        <v>24</v>
      </c>
      <c r="C33" s="4" t="s">
        <v>27</v>
      </c>
      <c r="D33" s="3">
        <v>5.0</v>
      </c>
      <c r="E33" s="3">
        <v>10.0</v>
      </c>
      <c r="F33" s="5">
        <v>4.22477478060943E-6</v>
      </c>
      <c r="G33" s="5">
        <v>2.34838907979971E-6</v>
      </c>
      <c r="H33" s="5">
        <v>1.17419453989985E-6</v>
      </c>
      <c r="I33" s="5">
        <v>395.191994182525</v>
      </c>
      <c r="J33" s="5">
        <v>540.152151061643</v>
      </c>
      <c r="K33" s="5">
        <v>15.1064545954427</v>
      </c>
      <c r="L33" s="5">
        <v>388.346637248993</v>
      </c>
      <c r="M33" s="5">
        <v>547.274483919144</v>
      </c>
      <c r="N33" s="5">
        <v>12.8656373023987</v>
      </c>
      <c r="O33" s="5">
        <v>64.638217331463</v>
      </c>
      <c r="P33" s="5">
        <v>64.8881245845534</v>
      </c>
      <c r="Q33" s="5">
        <v>5.93705538045831</v>
      </c>
      <c r="R33" s="3">
        <v>0.0</v>
      </c>
      <c r="S33" s="3">
        <v>-2.0</v>
      </c>
      <c r="T33" s="3">
        <v>2.0</v>
      </c>
      <c r="U33" s="6">
        <f t="shared" ref="U33:W33" si="39">RANK(R33,$R33:$T33)</f>
        <v>2</v>
      </c>
      <c r="V33" s="6">
        <f t="shared" si="39"/>
        <v>3</v>
      </c>
      <c r="W33" s="6">
        <f t="shared" si="39"/>
        <v>1</v>
      </c>
      <c r="Y33" s="6">
        <f t="shared" si="9"/>
        <v>1</v>
      </c>
      <c r="Z33" s="6">
        <f t="shared" si="10"/>
        <v>1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6">
        <f t="shared" si="6"/>
        <v>0</v>
      </c>
      <c r="AE33" s="6">
        <f t="shared" si="7"/>
        <v>1</v>
      </c>
    </row>
    <row r="34">
      <c r="A34" s="3">
        <v>2000.0</v>
      </c>
      <c r="B34" s="4" t="s">
        <v>24</v>
      </c>
      <c r="C34" s="4" t="s">
        <v>27</v>
      </c>
      <c r="D34" s="3">
        <v>7.0</v>
      </c>
      <c r="E34" s="3">
        <v>2.0</v>
      </c>
      <c r="F34" s="5">
        <v>2.34838907979971E-6</v>
      </c>
      <c r="G34" s="5">
        <v>2.34838907979971E-6</v>
      </c>
      <c r="H34" s="5">
        <v>3.1015497646761E-6</v>
      </c>
      <c r="I34" s="5">
        <v>441.434755079208</v>
      </c>
      <c r="J34" s="5">
        <v>46.2677141620267</v>
      </c>
      <c r="K34" s="5">
        <v>115.335435551982</v>
      </c>
      <c r="L34" s="5">
        <v>429.99432015419</v>
      </c>
      <c r="M34" s="5">
        <v>45.291490316391</v>
      </c>
      <c r="N34" s="5">
        <v>116.607581615448</v>
      </c>
      <c r="O34" s="5">
        <v>77.5571319137075</v>
      </c>
      <c r="P34" s="5">
        <v>8.86293936272047</v>
      </c>
      <c r="Q34" s="5">
        <v>40.1440051098953</v>
      </c>
      <c r="R34" s="3">
        <v>-2.0</v>
      </c>
      <c r="S34" s="3">
        <v>2.0</v>
      </c>
      <c r="T34" s="3">
        <v>0.0</v>
      </c>
      <c r="U34" s="6">
        <f t="shared" ref="U34:W34" si="40">RANK(R34,$R34:$T34)</f>
        <v>3</v>
      </c>
      <c r="V34" s="6">
        <f t="shared" si="40"/>
        <v>1</v>
      </c>
      <c r="W34" s="6">
        <f t="shared" si="40"/>
        <v>2</v>
      </c>
      <c r="Y34" s="6">
        <f t="shared" si="9"/>
        <v>0</v>
      </c>
      <c r="Z34" s="6">
        <f t="shared" si="10"/>
        <v>1</v>
      </c>
      <c r="AA34" s="6">
        <f t="shared" si="3"/>
        <v>0</v>
      </c>
      <c r="AB34" s="6">
        <f t="shared" si="4"/>
        <v>0</v>
      </c>
      <c r="AC34" s="6">
        <f t="shared" si="5"/>
        <v>1</v>
      </c>
      <c r="AD34" s="6">
        <f t="shared" si="6"/>
        <v>0</v>
      </c>
      <c r="AE34" s="6">
        <f t="shared" si="7"/>
        <v>0</v>
      </c>
    </row>
    <row r="35">
      <c r="A35" s="3">
        <v>2000.0</v>
      </c>
      <c r="B35" s="4" t="s">
        <v>24</v>
      </c>
      <c r="C35" s="4" t="s">
        <v>27</v>
      </c>
      <c r="D35" s="3">
        <v>7.0</v>
      </c>
      <c r="E35" s="3">
        <v>5.0</v>
      </c>
      <c r="F35" s="5">
        <v>2.34838907979971E-6</v>
      </c>
      <c r="G35" s="5">
        <v>2.34838907979971E-6</v>
      </c>
      <c r="H35" s="5">
        <v>1.17419453989985E-6</v>
      </c>
      <c r="I35" s="5">
        <v>318.01553590067</v>
      </c>
      <c r="J35" s="5">
        <v>215.82894705957</v>
      </c>
      <c r="K35" s="5">
        <v>31.5235572630359</v>
      </c>
      <c r="L35" s="5">
        <v>319.878288269043</v>
      </c>
      <c r="M35" s="5">
        <v>209.693714618683</v>
      </c>
      <c r="N35" s="5">
        <v>28.2552511692047</v>
      </c>
      <c r="O35" s="5">
        <v>53.7935810156189</v>
      </c>
      <c r="P35" s="5">
        <v>34.5928835293573</v>
      </c>
      <c r="Q35" s="5">
        <v>15.3023083993872</v>
      </c>
      <c r="R35" s="3">
        <v>-2.0</v>
      </c>
      <c r="S35" s="3">
        <v>0.0</v>
      </c>
      <c r="T35" s="3">
        <v>2.0</v>
      </c>
      <c r="U35" s="6">
        <f t="shared" ref="U35:W35" si="41">RANK(R35,$R35:$T35)</f>
        <v>3</v>
      </c>
      <c r="V35" s="6">
        <f t="shared" si="41"/>
        <v>2</v>
      </c>
      <c r="W35" s="6">
        <f t="shared" si="41"/>
        <v>1</v>
      </c>
      <c r="Y35" s="6">
        <f t="shared" si="9"/>
        <v>1</v>
      </c>
      <c r="Z35" s="6">
        <f t="shared" si="10"/>
        <v>1</v>
      </c>
      <c r="AA35" s="6">
        <f t="shared" si="3"/>
        <v>0</v>
      </c>
      <c r="AB35" s="6">
        <f t="shared" si="4"/>
        <v>0</v>
      </c>
      <c r="AC35" s="6">
        <f t="shared" si="5"/>
        <v>0</v>
      </c>
      <c r="AD35" s="6">
        <f t="shared" si="6"/>
        <v>0</v>
      </c>
      <c r="AE35" s="6">
        <f t="shared" si="7"/>
        <v>1</v>
      </c>
    </row>
    <row r="36">
      <c r="A36" s="3">
        <v>2000.0</v>
      </c>
      <c r="B36" s="4" t="s">
        <v>24</v>
      </c>
      <c r="C36" s="4" t="s">
        <v>27</v>
      </c>
      <c r="D36" s="3">
        <v>7.0</v>
      </c>
      <c r="E36" s="3">
        <v>7.0</v>
      </c>
      <c r="F36" s="5">
        <v>1.17741650303E-4</v>
      </c>
      <c r="G36" s="5">
        <v>2.34838907979971E-6</v>
      </c>
      <c r="H36" s="5">
        <v>1.17419453989985E-6</v>
      </c>
      <c r="I36" s="5">
        <v>555.927147857605</v>
      </c>
      <c r="J36" s="5">
        <v>417.11845221058</v>
      </c>
      <c r="K36" s="5">
        <v>43.4092916442502</v>
      </c>
      <c r="L36" s="5">
        <v>554.450286388397</v>
      </c>
      <c r="M36" s="5">
        <v>424.63716673851</v>
      </c>
      <c r="N36" s="5">
        <v>40.4547340869904</v>
      </c>
      <c r="O36" s="5">
        <v>103.953798486606</v>
      </c>
      <c r="P36" s="5">
        <v>85.1378345881211</v>
      </c>
      <c r="Q36" s="5">
        <v>19.4804757966919</v>
      </c>
      <c r="R36" s="3">
        <v>-2.0</v>
      </c>
      <c r="S36" s="3">
        <v>0.0</v>
      </c>
      <c r="T36" s="3">
        <v>2.0</v>
      </c>
      <c r="U36" s="6">
        <f t="shared" ref="U36:W36" si="42">RANK(R36,$R36:$T36)</f>
        <v>3</v>
      </c>
      <c r="V36" s="6">
        <f t="shared" si="42"/>
        <v>2</v>
      </c>
      <c r="W36" s="6">
        <f t="shared" si="42"/>
        <v>1</v>
      </c>
      <c r="Y36" s="6">
        <f t="shared" si="9"/>
        <v>1</v>
      </c>
      <c r="Z36" s="6">
        <f t="shared" si="10"/>
        <v>1</v>
      </c>
      <c r="AA36" s="6">
        <f t="shared" si="3"/>
        <v>0</v>
      </c>
      <c r="AB36" s="6">
        <f t="shared" si="4"/>
        <v>0</v>
      </c>
      <c r="AC36" s="6">
        <f t="shared" si="5"/>
        <v>0</v>
      </c>
      <c r="AD36" s="6">
        <f t="shared" si="6"/>
        <v>0</v>
      </c>
      <c r="AE36" s="6">
        <f t="shared" si="7"/>
        <v>1</v>
      </c>
    </row>
    <row r="37">
      <c r="A37" s="3">
        <v>2000.0</v>
      </c>
      <c r="B37" s="4" t="s">
        <v>24</v>
      </c>
      <c r="C37" s="4" t="s">
        <v>27</v>
      </c>
      <c r="D37" s="3">
        <v>7.0</v>
      </c>
      <c r="E37" s="3">
        <v>10.0</v>
      </c>
      <c r="F37" s="5">
        <v>0.002804020867392</v>
      </c>
      <c r="G37" s="5">
        <v>2.34838907979971E-6</v>
      </c>
      <c r="H37" s="5">
        <v>1.17419453989985E-6</v>
      </c>
      <c r="I37" s="5">
        <v>657.43066022473</v>
      </c>
      <c r="J37" s="5">
        <v>767.818109150856</v>
      </c>
      <c r="K37" s="5">
        <v>32.0748207646032</v>
      </c>
      <c r="L37" s="5">
        <v>625.544170379639</v>
      </c>
      <c r="M37" s="5">
        <v>750.690470218659</v>
      </c>
      <c r="N37" s="5">
        <v>29.5131981372833</v>
      </c>
      <c r="O37" s="5">
        <v>119.093000376766</v>
      </c>
      <c r="P37" s="5">
        <v>124.274287926536</v>
      </c>
      <c r="Q37" s="5">
        <v>10.6251264357481</v>
      </c>
      <c r="R37" s="3">
        <v>0.0</v>
      </c>
      <c r="S37" s="3">
        <v>-2.0</v>
      </c>
      <c r="T37" s="3">
        <v>2.0</v>
      </c>
      <c r="U37" s="6">
        <f t="shared" ref="U37:W37" si="43">RANK(R37,$R37:$T37)</f>
        <v>2</v>
      </c>
      <c r="V37" s="6">
        <f t="shared" si="43"/>
        <v>3</v>
      </c>
      <c r="W37" s="6">
        <f t="shared" si="43"/>
        <v>1</v>
      </c>
      <c r="Y37" s="6">
        <f t="shared" si="9"/>
        <v>1</v>
      </c>
      <c r="Z37" s="6">
        <f t="shared" si="10"/>
        <v>1</v>
      </c>
      <c r="AA37" s="6">
        <f t="shared" si="3"/>
        <v>0</v>
      </c>
      <c r="AB37" s="6">
        <f t="shared" si="4"/>
        <v>0</v>
      </c>
      <c r="AC37" s="6">
        <f t="shared" si="5"/>
        <v>0</v>
      </c>
      <c r="AD37" s="6">
        <f t="shared" si="6"/>
        <v>0</v>
      </c>
      <c r="AE37" s="6">
        <f t="shared" si="7"/>
        <v>1</v>
      </c>
    </row>
    <row r="38">
      <c r="A38" s="3">
        <v>2000.0</v>
      </c>
      <c r="B38" s="4" t="s">
        <v>24</v>
      </c>
      <c r="C38" s="4" t="s">
        <v>28</v>
      </c>
      <c r="D38" s="3">
        <v>3.0</v>
      </c>
      <c r="E38" s="3">
        <v>2.0</v>
      </c>
      <c r="F38" s="5">
        <v>2.34838907979971E-6</v>
      </c>
      <c r="G38" s="5">
        <v>2.34838907979971E-6</v>
      </c>
      <c r="H38" s="5">
        <v>1.17419453989985E-6</v>
      </c>
      <c r="I38" s="5">
        <v>201.515313886827</v>
      </c>
      <c r="J38" s="5">
        <v>36.5566513692179</v>
      </c>
      <c r="K38" s="5">
        <v>17.2732699686481</v>
      </c>
      <c r="L38" s="5">
        <v>197.141008615494</v>
      </c>
      <c r="M38" s="5">
        <v>34.9336109161377</v>
      </c>
      <c r="N38" s="5">
        <v>17.0833175182343</v>
      </c>
      <c r="O38" s="5">
        <v>41.1912333282117</v>
      </c>
      <c r="P38" s="5">
        <v>6.69759137228763</v>
      </c>
      <c r="Q38" s="5">
        <v>3.84277694228386</v>
      </c>
      <c r="R38" s="3">
        <v>-2.0</v>
      </c>
      <c r="S38" s="3">
        <v>0.0</v>
      </c>
      <c r="T38" s="3">
        <v>2.0</v>
      </c>
      <c r="U38" s="6">
        <f t="shared" ref="U38:W38" si="44">RANK(R38,$R38:$T38)</f>
        <v>3</v>
      </c>
      <c r="V38" s="6">
        <f t="shared" si="44"/>
        <v>2</v>
      </c>
      <c r="W38" s="6">
        <f t="shared" si="44"/>
        <v>1</v>
      </c>
      <c r="Y38" s="6">
        <f t="shared" si="9"/>
        <v>1</v>
      </c>
      <c r="Z38" s="6">
        <f t="shared" si="10"/>
        <v>1</v>
      </c>
      <c r="AA38" s="6">
        <f t="shared" si="3"/>
        <v>0</v>
      </c>
      <c r="AB38" s="6">
        <f t="shared" si="4"/>
        <v>0</v>
      </c>
      <c r="AC38" s="6">
        <f t="shared" si="5"/>
        <v>0</v>
      </c>
      <c r="AD38" s="6">
        <f t="shared" si="6"/>
        <v>0</v>
      </c>
      <c r="AE38" s="6">
        <f t="shared" si="7"/>
        <v>1</v>
      </c>
    </row>
    <row r="39">
      <c r="A39" s="3">
        <v>2000.0</v>
      </c>
      <c r="B39" s="4" t="s">
        <v>24</v>
      </c>
      <c r="C39" s="4" t="s">
        <v>28</v>
      </c>
      <c r="D39" s="3">
        <v>3.0</v>
      </c>
      <c r="E39" s="3">
        <v>5.0</v>
      </c>
      <c r="F39" s="5">
        <v>3.83442534529915E-6</v>
      </c>
      <c r="G39" s="5">
        <v>2.34838907979971E-6</v>
      </c>
      <c r="H39" s="5">
        <v>1.17419453989985E-6</v>
      </c>
      <c r="I39" s="5">
        <v>183.179109727183</v>
      </c>
      <c r="J39" s="5">
        <v>117.519302829619</v>
      </c>
      <c r="K39" s="5">
        <v>9.92195353969451</v>
      </c>
      <c r="L39" s="5">
        <v>166.234225749969</v>
      </c>
      <c r="M39" s="5">
        <v>114.678364992142</v>
      </c>
      <c r="N39" s="5">
        <v>8.21425247192383</v>
      </c>
      <c r="O39" s="5">
        <v>47.9624776957774</v>
      </c>
      <c r="P39" s="5">
        <v>20.0249803871196</v>
      </c>
      <c r="Q39" s="5">
        <v>5.70831206078695</v>
      </c>
      <c r="R39" s="3">
        <v>-2.0</v>
      </c>
      <c r="S39" s="3">
        <v>0.0</v>
      </c>
      <c r="T39" s="3">
        <v>2.0</v>
      </c>
      <c r="U39" s="6">
        <f t="shared" ref="U39:W39" si="45">RANK(R39,$R39:$T39)</f>
        <v>3</v>
      </c>
      <c r="V39" s="6">
        <f t="shared" si="45"/>
        <v>2</v>
      </c>
      <c r="W39" s="6">
        <f t="shared" si="45"/>
        <v>1</v>
      </c>
      <c r="Y39" s="6">
        <f t="shared" si="9"/>
        <v>1</v>
      </c>
      <c r="Z39" s="6">
        <f t="shared" si="10"/>
        <v>1</v>
      </c>
      <c r="AA39" s="6">
        <f t="shared" si="3"/>
        <v>0</v>
      </c>
      <c r="AB39" s="6">
        <f t="shared" si="4"/>
        <v>0</v>
      </c>
      <c r="AC39" s="6">
        <f t="shared" si="5"/>
        <v>0</v>
      </c>
      <c r="AD39" s="6">
        <f t="shared" si="6"/>
        <v>0</v>
      </c>
      <c r="AE39" s="6">
        <f t="shared" si="7"/>
        <v>1</v>
      </c>
    </row>
    <row r="40">
      <c r="A40" s="3">
        <v>2000.0</v>
      </c>
      <c r="B40" s="4" t="s">
        <v>24</v>
      </c>
      <c r="C40" s="4" t="s">
        <v>28</v>
      </c>
      <c r="D40" s="3">
        <v>3.0</v>
      </c>
      <c r="E40" s="3">
        <v>7.0</v>
      </c>
      <c r="F40" s="5">
        <v>2.27091453183373E-5</v>
      </c>
      <c r="G40" s="5">
        <v>2.34838907979971E-6</v>
      </c>
      <c r="H40" s="5">
        <v>1.17419453989985E-6</v>
      </c>
      <c r="I40" s="5">
        <v>281.894636038811</v>
      </c>
      <c r="J40" s="5">
        <v>190.909317601112</v>
      </c>
      <c r="K40" s="5">
        <v>16.3856409826586</v>
      </c>
      <c r="L40" s="5">
        <v>294.685220241547</v>
      </c>
      <c r="M40" s="5">
        <v>193.742442846298</v>
      </c>
      <c r="N40" s="5">
        <v>15.7121226787567</v>
      </c>
      <c r="O40" s="5">
        <v>62.937101566988</v>
      </c>
      <c r="P40" s="5">
        <v>26.4830332700692</v>
      </c>
      <c r="Q40" s="5">
        <v>7.66802587226963</v>
      </c>
      <c r="R40" s="3">
        <v>-2.0</v>
      </c>
      <c r="S40" s="3">
        <v>0.0</v>
      </c>
      <c r="T40" s="3">
        <v>2.0</v>
      </c>
      <c r="U40" s="6">
        <f t="shared" ref="U40:W40" si="46">RANK(R40,$R40:$T40)</f>
        <v>3</v>
      </c>
      <c r="V40" s="6">
        <f t="shared" si="46"/>
        <v>2</v>
      </c>
      <c r="W40" s="6">
        <f t="shared" si="46"/>
        <v>1</v>
      </c>
      <c r="Y40" s="6">
        <f t="shared" si="9"/>
        <v>1</v>
      </c>
      <c r="Z40" s="6">
        <f t="shared" si="10"/>
        <v>1</v>
      </c>
      <c r="AA40" s="6">
        <f t="shared" si="3"/>
        <v>0</v>
      </c>
      <c r="AB40" s="6">
        <f t="shared" si="4"/>
        <v>0</v>
      </c>
      <c r="AC40" s="6">
        <f t="shared" si="5"/>
        <v>0</v>
      </c>
      <c r="AD40" s="6">
        <f t="shared" si="6"/>
        <v>0</v>
      </c>
      <c r="AE40" s="6">
        <f t="shared" si="7"/>
        <v>1</v>
      </c>
    </row>
    <row r="41">
      <c r="A41" s="3">
        <v>2000.0</v>
      </c>
      <c r="B41" s="4" t="s">
        <v>24</v>
      </c>
      <c r="C41" s="4" t="s">
        <v>28</v>
      </c>
      <c r="D41" s="3">
        <v>3.0</v>
      </c>
      <c r="E41" s="3">
        <v>10.0</v>
      </c>
      <c r="F41" s="5">
        <v>0.00366830265861</v>
      </c>
      <c r="G41" s="5">
        <v>2.34838907979971E-6</v>
      </c>
      <c r="H41" s="5">
        <v>1.17419453989985E-6</v>
      </c>
      <c r="I41" s="5">
        <v>274.020010048343</v>
      </c>
      <c r="J41" s="5">
        <v>318.427130999104</v>
      </c>
      <c r="K41" s="5">
        <v>33.9918061225645</v>
      </c>
      <c r="L41" s="5">
        <v>268.031665563583</v>
      </c>
      <c r="M41" s="5">
        <v>330.186289548874</v>
      </c>
      <c r="N41" s="5">
        <v>31.2156534194946</v>
      </c>
      <c r="O41" s="5">
        <v>48.191233384532</v>
      </c>
      <c r="P41" s="5">
        <v>58.5855984845878</v>
      </c>
      <c r="Q41" s="5">
        <v>10.8185112144796</v>
      </c>
      <c r="R41" s="3">
        <v>0.0</v>
      </c>
      <c r="S41" s="3">
        <v>-2.0</v>
      </c>
      <c r="T41" s="3">
        <v>2.0</v>
      </c>
      <c r="U41" s="6">
        <f t="shared" ref="U41:W41" si="47">RANK(R41,$R41:$T41)</f>
        <v>2</v>
      </c>
      <c r="V41" s="6">
        <f t="shared" si="47"/>
        <v>3</v>
      </c>
      <c r="W41" s="6">
        <f t="shared" si="47"/>
        <v>1</v>
      </c>
      <c r="Y41" s="6">
        <f t="shared" si="9"/>
        <v>1</v>
      </c>
      <c r="Z41" s="6">
        <f t="shared" si="10"/>
        <v>1</v>
      </c>
      <c r="AA41" s="6">
        <f t="shared" si="3"/>
        <v>0</v>
      </c>
      <c r="AB41" s="6">
        <f t="shared" si="4"/>
        <v>0</v>
      </c>
      <c r="AC41" s="6">
        <f t="shared" si="5"/>
        <v>0</v>
      </c>
      <c r="AD41" s="6">
        <f t="shared" si="6"/>
        <v>0</v>
      </c>
      <c r="AE41" s="6">
        <f t="shared" si="7"/>
        <v>1</v>
      </c>
    </row>
    <row r="42">
      <c r="A42" s="3">
        <v>2000.0</v>
      </c>
      <c r="B42" s="4" t="s">
        <v>24</v>
      </c>
      <c r="C42" s="4" t="s">
        <v>28</v>
      </c>
      <c r="D42" s="3">
        <v>5.0</v>
      </c>
      <c r="E42" s="3">
        <v>2.0</v>
      </c>
      <c r="F42" s="5">
        <v>2.34838907979971E-6</v>
      </c>
      <c r="G42" s="5">
        <v>2.34838907979971E-6</v>
      </c>
      <c r="H42" s="5">
        <v>1.17419453989985E-6</v>
      </c>
      <c r="I42" s="5">
        <v>318.380978768872</v>
      </c>
      <c r="J42" s="5">
        <v>48.7417358890657</v>
      </c>
      <c r="K42" s="5">
        <v>14.1519519282926</v>
      </c>
      <c r="L42" s="5">
        <v>307.250993013382</v>
      </c>
      <c r="M42" s="5">
        <v>48.0088570117951</v>
      </c>
      <c r="N42" s="5">
        <v>13.8980717658997</v>
      </c>
      <c r="O42" s="5">
        <v>50.7148188817706</v>
      </c>
      <c r="P42" s="5">
        <v>9.76795008036118</v>
      </c>
      <c r="Q42" s="5">
        <v>4.33163545442767</v>
      </c>
      <c r="R42" s="3">
        <v>-2.0</v>
      </c>
      <c r="S42" s="3">
        <v>0.0</v>
      </c>
      <c r="T42" s="3">
        <v>2.0</v>
      </c>
      <c r="U42" s="6">
        <f t="shared" ref="U42:W42" si="48">RANK(R42,$R42:$T42)</f>
        <v>3</v>
      </c>
      <c r="V42" s="6">
        <f t="shared" si="48"/>
        <v>2</v>
      </c>
      <c r="W42" s="6">
        <f t="shared" si="48"/>
        <v>1</v>
      </c>
      <c r="Y42" s="6">
        <f t="shared" si="9"/>
        <v>1</v>
      </c>
      <c r="Z42" s="6">
        <f t="shared" si="10"/>
        <v>1</v>
      </c>
      <c r="AA42" s="6">
        <f t="shared" si="3"/>
        <v>0</v>
      </c>
      <c r="AB42" s="6">
        <f t="shared" si="4"/>
        <v>0</v>
      </c>
      <c r="AC42" s="6">
        <f t="shared" si="5"/>
        <v>0</v>
      </c>
      <c r="AD42" s="6">
        <f t="shared" si="6"/>
        <v>0</v>
      </c>
      <c r="AE42" s="6">
        <f t="shared" si="7"/>
        <v>1</v>
      </c>
    </row>
    <row r="43">
      <c r="A43" s="3">
        <v>2000.0</v>
      </c>
      <c r="B43" s="4" t="s">
        <v>24</v>
      </c>
      <c r="C43" s="4" t="s">
        <v>28</v>
      </c>
      <c r="D43" s="3">
        <v>5.0</v>
      </c>
      <c r="E43" s="3">
        <v>5.0</v>
      </c>
      <c r="F43" s="5">
        <v>2.34838907979971E-6</v>
      </c>
      <c r="G43" s="5">
        <v>2.34838907979971E-6</v>
      </c>
      <c r="H43" s="5">
        <v>1.17419453989985E-6</v>
      </c>
      <c r="I43" s="5">
        <v>832.585915550109</v>
      </c>
      <c r="J43" s="5">
        <v>174.607301519763</v>
      </c>
      <c r="K43" s="5">
        <v>6.96499338457661</v>
      </c>
      <c r="L43" s="5">
        <v>814.509321928024</v>
      </c>
      <c r="M43" s="5">
        <v>162.513292312622</v>
      </c>
      <c r="N43" s="5">
        <v>5.87096905708313</v>
      </c>
      <c r="O43" s="5">
        <v>176.210248829877</v>
      </c>
      <c r="P43" s="5">
        <v>40.6852789018314</v>
      </c>
      <c r="Q43" s="5">
        <v>2.60901096172965</v>
      </c>
      <c r="R43" s="3">
        <v>-2.0</v>
      </c>
      <c r="S43" s="3">
        <v>0.0</v>
      </c>
      <c r="T43" s="3">
        <v>2.0</v>
      </c>
      <c r="U43" s="6">
        <f t="shared" ref="U43:W43" si="49">RANK(R43,$R43:$T43)</f>
        <v>3</v>
      </c>
      <c r="V43" s="6">
        <f t="shared" si="49"/>
        <v>2</v>
      </c>
      <c r="W43" s="6">
        <f t="shared" si="49"/>
        <v>1</v>
      </c>
      <c r="Y43" s="6">
        <f t="shared" si="9"/>
        <v>1</v>
      </c>
      <c r="Z43" s="6">
        <f t="shared" si="10"/>
        <v>1</v>
      </c>
      <c r="AA43" s="6">
        <f t="shared" si="3"/>
        <v>0</v>
      </c>
      <c r="AB43" s="6">
        <f t="shared" si="4"/>
        <v>0</v>
      </c>
      <c r="AC43" s="6">
        <f t="shared" si="5"/>
        <v>0</v>
      </c>
      <c r="AD43" s="6">
        <f t="shared" si="6"/>
        <v>0</v>
      </c>
      <c r="AE43" s="6">
        <f t="shared" si="7"/>
        <v>1</v>
      </c>
    </row>
    <row r="44">
      <c r="A44" s="3">
        <v>2000.0</v>
      </c>
      <c r="B44" s="4" t="s">
        <v>24</v>
      </c>
      <c r="C44" s="4" t="s">
        <v>28</v>
      </c>
      <c r="D44" s="3">
        <v>5.0</v>
      </c>
      <c r="E44" s="3">
        <v>7.0</v>
      </c>
      <c r="F44" s="5">
        <v>4.65313878004146E-6</v>
      </c>
      <c r="G44" s="5">
        <v>2.34838907979971E-6</v>
      </c>
      <c r="H44" s="5">
        <v>1.17419453989985E-6</v>
      </c>
      <c r="I44" s="5">
        <v>457.035099990906</v>
      </c>
      <c r="J44" s="5">
        <v>320.500641353669</v>
      </c>
      <c r="K44" s="5">
        <v>27.9302672493842</v>
      </c>
      <c r="L44" s="5">
        <v>460.119538784027</v>
      </c>
      <c r="M44" s="5">
        <v>304.230147123337</v>
      </c>
      <c r="N44" s="5">
        <v>27.1980295181274</v>
      </c>
      <c r="O44" s="5">
        <v>76.7631224201271</v>
      </c>
      <c r="P44" s="5">
        <v>53.1968147971741</v>
      </c>
      <c r="Q44" s="5">
        <v>7.60143825799517</v>
      </c>
      <c r="R44" s="3">
        <v>-2.0</v>
      </c>
      <c r="S44" s="3">
        <v>0.0</v>
      </c>
      <c r="T44" s="3">
        <v>2.0</v>
      </c>
      <c r="U44" s="6">
        <f t="shared" ref="U44:W44" si="50">RANK(R44,$R44:$T44)</f>
        <v>3</v>
      </c>
      <c r="V44" s="6">
        <f t="shared" si="50"/>
        <v>2</v>
      </c>
      <c r="W44" s="6">
        <f t="shared" si="50"/>
        <v>1</v>
      </c>
      <c r="Y44" s="6">
        <f t="shared" si="9"/>
        <v>1</v>
      </c>
      <c r="Z44" s="6">
        <f t="shared" si="10"/>
        <v>1</v>
      </c>
      <c r="AA44" s="6">
        <f t="shared" si="3"/>
        <v>0</v>
      </c>
      <c r="AB44" s="6">
        <f t="shared" si="4"/>
        <v>0</v>
      </c>
      <c r="AC44" s="6">
        <f t="shared" si="5"/>
        <v>0</v>
      </c>
      <c r="AD44" s="6">
        <f t="shared" si="6"/>
        <v>0</v>
      </c>
      <c r="AE44" s="6">
        <f t="shared" si="7"/>
        <v>1</v>
      </c>
    </row>
    <row r="45">
      <c r="A45" s="3">
        <v>2000.0</v>
      </c>
      <c r="B45" s="4" t="s">
        <v>24</v>
      </c>
      <c r="C45" s="4" t="s">
        <v>28</v>
      </c>
      <c r="D45" s="3">
        <v>5.0</v>
      </c>
      <c r="E45" s="3">
        <v>10.0</v>
      </c>
      <c r="F45" s="5">
        <v>0.479355446436925</v>
      </c>
      <c r="G45" s="5">
        <v>2.34838907979971E-6</v>
      </c>
      <c r="H45" s="5">
        <v>1.17419453989985E-6</v>
      </c>
      <c r="I45" s="5">
        <v>625.381724534496</v>
      </c>
      <c r="J45" s="5">
        <v>592.962331841069</v>
      </c>
      <c r="K45" s="5">
        <v>27.6584091186523</v>
      </c>
      <c r="L45" s="5">
        <v>616.019936084747</v>
      </c>
      <c r="M45" s="5">
        <v>550.819829463959</v>
      </c>
      <c r="N45" s="5">
        <v>26.1604442596436</v>
      </c>
      <c r="O45" s="5">
        <v>139.85730485912</v>
      </c>
      <c r="P45" s="5">
        <v>142.557896464851</v>
      </c>
      <c r="Q45" s="5">
        <v>11.2426385871695</v>
      </c>
      <c r="R45" s="3">
        <v>-1.0</v>
      </c>
      <c r="S45" s="3">
        <v>-1.0</v>
      </c>
      <c r="T45" s="3">
        <v>2.0</v>
      </c>
      <c r="U45" s="6">
        <f t="shared" ref="U45:W45" si="51">RANK(R45,$R45:$T45)</f>
        <v>2</v>
      </c>
      <c r="V45" s="6">
        <f t="shared" si="51"/>
        <v>2</v>
      </c>
      <c r="W45" s="6">
        <f t="shared" si="51"/>
        <v>1</v>
      </c>
      <c r="Y45" s="6">
        <f t="shared" si="9"/>
        <v>1</v>
      </c>
      <c r="Z45" s="6">
        <f t="shared" si="10"/>
        <v>1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6">
        <f t="shared" si="6"/>
        <v>0</v>
      </c>
      <c r="AE45" s="6">
        <f t="shared" si="7"/>
        <v>1</v>
      </c>
    </row>
    <row r="46">
      <c r="A46" s="3">
        <v>2000.0</v>
      </c>
      <c r="B46" s="4" t="s">
        <v>24</v>
      </c>
      <c r="C46" s="4" t="s">
        <v>28</v>
      </c>
      <c r="D46" s="3">
        <v>7.0</v>
      </c>
      <c r="E46" s="3">
        <v>2.0</v>
      </c>
      <c r="F46" s="5">
        <v>2.34838907979971E-6</v>
      </c>
      <c r="G46" s="5">
        <v>2.34838907979971E-6</v>
      </c>
      <c r="H46" s="5">
        <v>0.001500223469632</v>
      </c>
      <c r="I46" s="5">
        <v>465.634280843119</v>
      </c>
      <c r="J46" s="5">
        <v>71.9103090455455</v>
      </c>
      <c r="K46" s="5">
        <v>61.0714598701846</v>
      </c>
      <c r="L46" s="5">
        <v>465.350254535675</v>
      </c>
      <c r="M46" s="5">
        <v>70.3097121715546</v>
      </c>
      <c r="N46" s="5">
        <v>59.6743495464325</v>
      </c>
      <c r="O46" s="5">
        <v>78.0095319890408</v>
      </c>
      <c r="P46" s="5">
        <v>12.3729793444222</v>
      </c>
      <c r="Q46" s="5">
        <v>12.8799159356063</v>
      </c>
      <c r="R46" s="3">
        <v>-2.0</v>
      </c>
      <c r="S46" s="3">
        <v>0.0</v>
      </c>
      <c r="T46" s="3">
        <v>2.0</v>
      </c>
      <c r="U46" s="6">
        <f t="shared" ref="U46:W46" si="52">RANK(R46,$R46:$T46)</f>
        <v>3</v>
      </c>
      <c r="V46" s="6">
        <f t="shared" si="52"/>
        <v>2</v>
      </c>
      <c r="W46" s="6">
        <f t="shared" si="52"/>
        <v>1</v>
      </c>
      <c r="Y46" s="6">
        <f t="shared" si="9"/>
        <v>1</v>
      </c>
      <c r="Z46" s="6">
        <f t="shared" si="10"/>
        <v>1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6">
        <f t="shared" si="6"/>
        <v>0</v>
      </c>
      <c r="AE46" s="6">
        <f t="shared" si="7"/>
        <v>1</v>
      </c>
    </row>
    <row r="47">
      <c r="A47" s="3">
        <v>2000.0</v>
      </c>
      <c r="B47" s="4" t="s">
        <v>24</v>
      </c>
      <c r="C47" s="4" t="s">
        <v>28</v>
      </c>
      <c r="D47" s="3">
        <v>7.0</v>
      </c>
      <c r="E47" s="3">
        <v>5.0</v>
      </c>
      <c r="F47" s="5">
        <v>9.05405746892159E-6</v>
      </c>
      <c r="G47" s="5">
        <v>2.34838907979971E-6</v>
      </c>
      <c r="H47" s="5">
        <v>1.17419453989985E-6</v>
      </c>
      <c r="I47" s="5">
        <v>365.781877463864</v>
      </c>
      <c r="J47" s="5">
        <v>234.394710902245</v>
      </c>
      <c r="K47" s="5">
        <v>34.1656718715545</v>
      </c>
      <c r="L47" s="5">
        <v>350.0838098526</v>
      </c>
      <c r="M47" s="5">
        <v>235.300688505173</v>
      </c>
      <c r="N47" s="5">
        <v>34.4909958839416</v>
      </c>
      <c r="O47" s="5">
        <v>98.9039079239867</v>
      </c>
      <c r="P47" s="5">
        <v>38.3446588150068</v>
      </c>
      <c r="Q47" s="5">
        <v>9.86804502634204</v>
      </c>
      <c r="R47" s="3">
        <v>-2.0</v>
      </c>
      <c r="S47" s="3">
        <v>0.0</v>
      </c>
      <c r="T47" s="3">
        <v>2.0</v>
      </c>
      <c r="U47" s="6">
        <f t="shared" ref="U47:W47" si="53">RANK(R47,$R47:$T47)</f>
        <v>3</v>
      </c>
      <c r="V47" s="6">
        <f t="shared" si="53"/>
        <v>2</v>
      </c>
      <c r="W47" s="6">
        <f t="shared" si="53"/>
        <v>1</v>
      </c>
      <c r="Y47" s="6">
        <f t="shared" si="9"/>
        <v>1</v>
      </c>
      <c r="Z47" s="6">
        <f t="shared" si="10"/>
        <v>1</v>
      </c>
      <c r="AA47" s="6">
        <f t="shared" si="3"/>
        <v>0</v>
      </c>
      <c r="AB47" s="6">
        <f t="shared" si="4"/>
        <v>0</v>
      </c>
      <c r="AC47" s="6">
        <f t="shared" si="5"/>
        <v>0</v>
      </c>
      <c r="AD47" s="6">
        <f t="shared" si="6"/>
        <v>0</v>
      </c>
      <c r="AE47" s="6">
        <f t="shared" si="7"/>
        <v>1</v>
      </c>
    </row>
    <row r="48">
      <c r="A48" s="3">
        <v>2000.0</v>
      </c>
      <c r="B48" s="4" t="s">
        <v>24</v>
      </c>
      <c r="C48" s="4" t="s">
        <v>28</v>
      </c>
      <c r="D48" s="3">
        <v>7.0</v>
      </c>
      <c r="E48" s="3">
        <v>7.0</v>
      </c>
      <c r="F48" s="5">
        <v>2.71737933744563E-5</v>
      </c>
      <c r="G48" s="5">
        <v>2.34838907979971E-6</v>
      </c>
      <c r="H48" s="5">
        <v>1.17419453989985E-6</v>
      </c>
      <c r="I48" s="5">
        <v>571.208905558432</v>
      </c>
      <c r="J48" s="5">
        <v>443.275716996962</v>
      </c>
      <c r="K48" s="5">
        <v>38.9197812849475</v>
      </c>
      <c r="L48" s="5">
        <v>560.073110580444</v>
      </c>
      <c r="M48" s="5">
        <v>436.519996881485</v>
      </c>
      <c r="N48" s="5">
        <v>35.8027591705322</v>
      </c>
      <c r="O48" s="5">
        <v>88.6738062274612</v>
      </c>
      <c r="P48" s="5">
        <v>75.9487141306521</v>
      </c>
      <c r="Q48" s="5">
        <v>14.8161109882586</v>
      </c>
      <c r="R48" s="3">
        <v>-2.0</v>
      </c>
      <c r="S48" s="3">
        <v>0.0</v>
      </c>
      <c r="T48" s="3">
        <v>2.0</v>
      </c>
      <c r="U48" s="6">
        <f t="shared" ref="U48:W48" si="54">RANK(R48,$R48:$T48)</f>
        <v>3</v>
      </c>
      <c r="V48" s="6">
        <f t="shared" si="54"/>
        <v>2</v>
      </c>
      <c r="W48" s="6">
        <f t="shared" si="54"/>
        <v>1</v>
      </c>
      <c r="Y48" s="6">
        <f t="shared" si="9"/>
        <v>1</v>
      </c>
      <c r="Z48" s="6">
        <f t="shared" si="10"/>
        <v>1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6">
        <f t="shared" si="6"/>
        <v>0</v>
      </c>
      <c r="AE48" s="6">
        <f t="shared" si="7"/>
        <v>1</v>
      </c>
    </row>
    <row r="49">
      <c r="A49" s="3">
        <v>2000.0</v>
      </c>
      <c r="B49" s="4" t="s">
        <v>24</v>
      </c>
      <c r="C49" s="4" t="s">
        <v>28</v>
      </c>
      <c r="D49" s="3">
        <v>7.0</v>
      </c>
      <c r="E49" s="3">
        <v>10.0</v>
      </c>
      <c r="F49" s="5">
        <v>0.059227792624137</v>
      </c>
      <c r="G49" s="5">
        <v>2.34838907979971E-6</v>
      </c>
      <c r="H49" s="5">
        <v>1.17419453989985E-6</v>
      </c>
      <c r="I49" s="5">
        <v>678.679432161393</v>
      </c>
      <c r="J49" s="5">
        <v>769.63911010373</v>
      </c>
      <c r="K49" s="5">
        <v>40.1794938425864</v>
      </c>
      <c r="L49" s="5">
        <v>691.695442438126</v>
      </c>
      <c r="M49" s="5">
        <v>742.017610788345</v>
      </c>
      <c r="N49" s="5">
        <v>38.0442481040955</v>
      </c>
      <c r="O49" s="5">
        <v>127.637179626237</v>
      </c>
      <c r="P49" s="5">
        <v>150.18044082587</v>
      </c>
      <c r="Q49" s="5">
        <v>8.91078423161484</v>
      </c>
      <c r="R49" s="3">
        <v>-1.0</v>
      </c>
      <c r="S49" s="3">
        <v>-1.0</v>
      </c>
      <c r="T49" s="3">
        <v>2.0</v>
      </c>
      <c r="U49" s="6">
        <f t="shared" ref="U49:W49" si="55">RANK(R49,$R49:$T49)</f>
        <v>2</v>
      </c>
      <c r="V49" s="6">
        <f t="shared" si="55"/>
        <v>2</v>
      </c>
      <c r="W49" s="6">
        <f t="shared" si="55"/>
        <v>1</v>
      </c>
      <c r="Y49" s="6">
        <f t="shared" si="9"/>
        <v>1</v>
      </c>
      <c r="Z49" s="6">
        <f t="shared" si="10"/>
        <v>1</v>
      </c>
      <c r="AA49" s="6">
        <f t="shared" si="3"/>
        <v>0</v>
      </c>
      <c r="AB49" s="6">
        <f t="shared" si="4"/>
        <v>0</v>
      </c>
      <c r="AC49" s="6">
        <f t="shared" si="5"/>
        <v>0</v>
      </c>
      <c r="AD49" s="6">
        <f t="shared" si="6"/>
        <v>0</v>
      </c>
      <c r="AE49" s="6">
        <f t="shared" si="7"/>
        <v>1</v>
      </c>
    </row>
    <row r="50">
      <c r="A50" s="3">
        <v>2000.0</v>
      </c>
      <c r="B50" s="4" t="s">
        <v>29</v>
      </c>
      <c r="C50" s="4" t="s">
        <v>25</v>
      </c>
      <c r="D50" s="3">
        <v>3.0</v>
      </c>
      <c r="E50" s="3">
        <v>2.0</v>
      </c>
      <c r="F50" s="5">
        <v>2.34838907979971E-6</v>
      </c>
      <c r="G50" s="5">
        <v>2.34838907979971E-6</v>
      </c>
      <c r="H50" s="5">
        <v>1.17419453989985E-6</v>
      </c>
      <c r="I50" s="5">
        <v>434.143312123514</v>
      </c>
      <c r="J50" s="5">
        <v>23.8340987466997</v>
      </c>
      <c r="K50" s="5">
        <v>14.4988262114986</v>
      </c>
      <c r="L50" s="5">
        <v>428.470332860947</v>
      </c>
      <c r="M50" s="5">
        <v>24.2915954589844</v>
      </c>
      <c r="N50" s="5">
        <v>14.0719044208527</v>
      </c>
      <c r="O50" s="5">
        <v>80.4101053252577</v>
      </c>
      <c r="P50" s="5">
        <v>6.23407548887355</v>
      </c>
      <c r="Q50" s="5">
        <v>2.23920754924502</v>
      </c>
      <c r="R50" s="3">
        <v>-2.0</v>
      </c>
      <c r="S50" s="3">
        <v>0.0</v>
      </c>
      <c r="T50" s="3">
        <v>2.0</v>
      </c>
      <c r="U50" s="6">
        <f t="shared" ref="U50:W50" si="56">RANK(R50,$R50:$T50)</f>
        <v>3</v>
      </c>
      <c r="V50" s="6">
        <f t="shared" si="56"/>
        <v>2</v>
      </c>
      <c r="W50" s="6">
        <f t="shared" si="56"/>
        <v>1</v>
      </c>
      <c r="Y50" s="6">
        <f t="shared" si="9"/>
        <v>1</v>
      </c>
      <c r="Z50" s="6">
        <f t="shared" si="10"/>
        <v>1</v>
      </c>
      <c r="AA50" s="6">
        <f t="shared" si="3"/>
        <v>0</v>
      </c>
      <c r="AB50" s="6">
        <f t="shared" si="4"/>
        <v>0</v>
      </c>
      <c r="AC50" s="6">
        <f t="shared" si="5"/>
        <v>0</v>
      </c>
      <c r="AD50" s="6">
        <f t="shared" si="6"/>
        <v>0</v>
      </c>
      <c r="AE50" s="6">
        <f t="shared" si="7"/>
        <v>1</v>
      </c>
    </row>
    <row r="51">
      <c r="A51" s="3">
        <v>2000.0</v>
      </c>
      <c r="B51" s="4" t="s">
        <v>29</v>
      </c>
      <c r="C51" s="4" t="s">
        <v>25</v>
      </c>
      <c r="D51" s="3">
        <v>3.0</v>
      </c>
      <c r="E51" s="3">
        <v>5.0</v>
      </c>
      <c r="F51" s="5">
        <v>2.34838907979971E-6</v>
      </c>
      <c r="G51" s="5">
        <v>2.34838907979971E-6</v>
      </c>
      <c r="H51" s="5">
        <v>1.17419453989985E-6</v>
      </c>
      <c r="I51" s="5">
        <v>216.407505419946</v>
      </c>
      <c r="J51" s="5">
        <v>115.110585020434</v>
      </c>
      <c r="K51" s="5">
        <v>14.1951957210418</v>
      </c>
      <c r="L51" s="5">
        <v>196.517597675324</v>
      </c>
      <c r="M51" s="5">
        <v>115.347819328308</v>
      </c>
      <c r="N51" s="5">
        <v>11.6885547637939</v>
      </c>
      <c r="O51" s="5">
        <v>59.826571814229</v>
      </c>
      <c r="P51" s="5">
        <v>17.511702556688</v>
      </c>
      <c r="Q51" s="5">
        <v>7.76302553414293</v>
      </c>
      <c r="R51" s="3">
        <v>-2.0</v>
      </c>
      <c r="S51" s="3">
        <v>0.0</v>
      </c>
      <c r="T51" s="3">
        <v>2.0</v>
      </c>
      <c r="U51" s="6">
        <f t="shared" ref="U51:W51" si="57">RANK(R51,$R51:$T51)</f>
        <v>3</v>
      </c>
      <c r="V51" s="6">
        <f t="shared" si="57"/>
        <v>2</v>
      </c>
      <c r="W51" s="6">
        <f t="shared" si="57"/>
        <v>1</v>
      </c>
      <c r="Y51" s="6">
        <f t="shared" si="9"/>
        <v>1</v>
      </c>
      <c r="Z51" s="6">
        <f t="shared" si="10"/>
        <v>1</v>
      </c>
      <c r="AA51" s="6">
        <f t="shared" si="3"/>
        <v>0</v>
      </c>
      <c r="AB51" s="6">
        <f t="shared" si="4"/>
        <v>0</v>
      </c>
      <c r="AC51" s="6">
        <f t="shared" si="5"/>
        <v>0</v>
      </c>
      <c r="AD51" s="6">
        <f t="shared" si="6"/>
        <v>0</v>
      </c>
      <c r="AE51" s="6">
        <f t="shared" si="7"/>
        <v>1</v>
      </c>
    </row>
    <row r="52">
      <c r="A52" s="3">
        <v>2000.0</v>
      </c>
      <c r="B52" s="4" t="s">
        <v>29</v>
      </c>
      <c r="C52" s="4" t="s">
        <v>25</v>
      </c>
      <c r="D52" s="3">
        <v>3.0</v>
      </c>
      <c r="E52" s="3">
        <v>7.0</v>
      </c>
      <c r="F52" s="5">
        <v>2.34838907979971E-6</v>
      </c>
      <c r="G52" s="5">
        <v>2.34838907979971E-6</v>
      </c>
      <c r="H52" s="5">
        <v>1.17419453989985E-6</v>
      </c>
      <c r="I52" s="5">
        <v>842.242808964945</v>
      </c>
      <c r="J52" s="5">
        <v>176.908033947791</v>
      </c>
      <c r="K52" s="5">
        <v>6.97466016584827</v>
      </c>
      <c r="L52" s="5">
        <v>859.906075000763</v>
      </c>
      <c r="M52" s="5">
        <v>168.824041843414</v>
      </c>
      <c r="N52" s="5">
        <v>6.57975769042969</v>
      </c>
      <c r="O52" s="5">
        <v>188.162733202392</v>
      </c>
      <c r="P52" s="5">
        <v>38.5077516798589</v>
      </c>
      <c r="Q52" s="5">
        <v>2.05420468833547</v>
      </c>
      <c r="R52" s="3">
        <v>-2.0</v>
      </c>
      <c r="S52" s="3">
        <v>0.0</v>
      </c>
      <c r="T52" s="3">
        <v>2.0</v>
      </c>
      <c r="U52" s="6">
        <f t="shared" ref="U52:W52" si="58">RANK(R52,$R52:$T52)</f>
        <v>3</v>
      </c>
      <c r="V52" s="6">
        <f t="shared" si="58"/>
        <v>2</v>
      </c>
      <c r="W52" s="6">
        <f t="shared" si="58"/>
        <v>1</v>
      </c>
      <c r="Y52" s="6">
        <f t="shared" si="9"/>
        <v>1</v>
      </c>
      <c r="Z52" s="6">
        <f t="shared" si="10"/>
        <v>1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6">
        <f t="shared" si="6"/>
        <v>0</v>
      </c>
      <c r="AE52" s="6">
        <f t="shared" si="7"/>
        <v>1</v>
      </c>
    </row>
    <row r="53">
      <c r="A53" s="3">
        <v>2000.0</v>
      </c>
      <c r="B53" s="4" t="s">
        <v>29</v>
      </c>
      <c r="C53" s="4" t="s">
        <v>25</v>
      </c>
      <c r="D53" s="3">
        <v>3.0</v>
      </c>
      <c r="E53" s="3">
        <v>10.0</v>
      </c>
      <c r="F53" s="5">
        <v>3.36397303222E-4</v>
      </c>
      <c r="G53" s="5">
        <v>2.34838907979971E-6</v>
      </c>
      <c r="H53" s="5">
        <v>1.17419453989985E-6</v>
      </c>
      <c r="I53" s="5">
        <v>360.403050837978</v>
      </c>
      <c r="J53" s="5">
        <v>289.378307719384</v>
      </c>
      <c r="K53" s="5">
        <v>29.4026994859019</v>
      </c>
      <c r="L53" s="5">
        <v>341.419076919556</v>
      </c>
      <c r="M53" s="5">
        <v>287.260382413864</v>
      </c>
      <c r="N53" s="5">
        <v>28.2700953483582</v>
      </c>
      <c r="O53" s="5">
        <v>85.3687016221323</v>
      </c>
      <c r="P53" s="5">
        <v>50.8788375502861</v>
      </c>
      <c r="Q53" s="5">
        <v>8.85230968868696</v>
      </c>
      <c r="R53" s="3">
        <v>-2.0</v>
      </c>
      <c r="S53" s="3">
        <v>0.0</v>
      </c>
      <c r="T53" s="3">
        <v>2.0</v>
      </c>
      <c r="U53" s="6">
        <f t="shared" ref="U53:W53" si="59">RANK(R53,$R53:$T53)</f>
        <v>3</v>
      </c>
      <c r="V53" s="6">
        <f t="shared" si="59"/>
        <v>2</v>
      </c>
      <c r="W53" s="6">
        <f t="shared" si="59"/>
        <v>1</v>
      </c>
      <c r="Y53" s="6">
        <f t="shared" si="9"/>
        <v>1</v>
      </c>
      <c r="Z53" s="6">
        <f t="shared" si="10"/>
        <v>1</v>
      </c>
      <c r="AA53" s="6">
        <f t="shared" si="3"/>
        <v>0</v>
      </c>
      <c r="AB53" s="6">
        <f t="shared" si="4"/>
        <v>0</v>
      </c>
      <c r="AC53" s="6">
        <f t="shared" si="5"/>
        <v>0</v>
      </c>
      <c r="AD53" s="6">
        <f t="shared" si="6"/>
        <v>0</v>
      </c>
      <c r="AE53" s="6">
        <f t="shared" si="7"/>
        <v>1</v>
      </c>
    </row>
    <row r="54">
      <c r="A54" s="3">
        <v>2000.0</v>
      </c>
      <c r="B54" s="4" t="s">
        <v>29</v>
      </c>
      <c r="C54" s="4" t="s">
        <v>25</v>
      </c>
      <c r="D54" s="3">
        <v>5.0</v>
      </c>
      <c r="E54" s="3">
        <v>2.0</v>
      </c>
      <c r="F54" s="5">
        <v>2.34838907979971E-6</v>
      </c>
      <c r="G54" s="5">
        <v>2.34838907979971E-6</v>
      </c>
      <c r="H54" s="5">
        <v>1.17419453989985E-6</v>
      </c>
      <c r="I54" s="5">
        <v>308.044054715864</v>
      </c>
      <c r="J54" s="5">
        <v>59.4464635925908</v>
      </c>
      <c r="K54" s="5">
        <v>22.3418152639943</v>
      </c>
      <c r="L54" s="5">
        <v>315.225908041</v>
      </c>
      <c r="M54" s="5">
        <v>58.1448979377747</v>
      </c>
      <c r="N54" s="5">
        <v>22.2536780834198</v>
      </c>
      <c r="O54" s="5">
        <v>49.2050589162198</v>
      </c>
      <c r="P54" s="5">
        <v>12.8796145613888</v>
      </c>
      <c r="Q54" s="5">
        <v>3.33766914782739</v>
      </c>
      <c r="R54" s="3">
        <v>-2.0</v>
      </c>
      <c r="S54" s="3">
        <v>0.0</v>
      </c>
      <c r="T54" s="3">
        <v>2.0</v>
      </c>
      <c r="U54" s="6">
        <f t="shared" ref="U54:W54" si="60">RANK(R54,$R54:$T54)</f>
        <v>3</v>
      </c>
      <c r="V54" s="6">
        <f t="shared" si="60"/>
        <v>2</v>
      </c>
      <c r="W54" s="6">
        <f t="shared" si="60"/>
        <v>1</v>
      </c>
      <c r="Y54" s="6">
        <f t="shared" si="9"/>
        <v>1</v>
      </c>
      <c r="Z54" s="6">
        <f t="shared" si="10"/>
        <v>1</v>
      </c>
      <c r="AA54" s="6">
        <f t="shared" si="3"/>
        <v>0</v>
      </c>
      <c r="AB54" s="6">
        <f t="shared" si="4"/>
        <v>0</v>
      </c>
      <c r="AC54" s="6">
        <f t="shared" si="5"/>
        <v>0</v>
      </c>
      <c r="AD54" s="6">
        <f t="shared" si="6"/>
        <v>0</v>
      </c>
      <c r="AE54" s="6">
        <f t="shared" si="7"/>
        <v>1</v>
      </c>
    </row>
    <row r="55">
      <c r="A55" s="3">
        <v>2000.0</v>
      </c>
      <c r="B55" s="4" t="s">
        <v>29</v>
      </c>
      <c r="C55" s="4" t="s">
        <v>25</v>
      </c>
      <c r="D55" s="3">
        <v>5.0</v>
      </c>
      <c r="E55" s="3">
        <v>5.0</v>
      </c>
      <c r="F55" s="5">
        <v>2.34838907979971E-6</v>
      </c>
      <c r="G55" s="5">
        <v>2.34838907979971E-6</v>
      </c>
      <c r="H55" s="5">
        <v>1.17419453989985E-6</v>
      </c>
      <c r="I55" s="5">
        <v>1296.58829883606</v>
      </c>
      <c r="J55" s="5">
        <v>180.389402412599</v>
      </c>
      <c r="K55" s="5">
        <v>5.49813493605583</v>
      </c>
      <c r="L55" s="5">
        <v>1218.07733774185</v>
      </c>
      <c r="M55" s="5">
        <v>175.182384490967</v>
      </c>
      <c r="N55" s="5">
        <v>5.57018041610718</v>
      </c>
      <c r="O55" s="5">
        <v>274.325800746647</v>
      </c>
      <c r="P55" s="5">
        <v>35.9101054115582</v>
      </c>
      <c r="Q55" s="5">
        <v>1.3186807829116</v>
      </c>
      <c r="R55" s="3">
        <v>-2.0</v>
      </c>
      <c r="S55" s="3">
        <v>0.0</v>
      </c>
      <c r="T55" s="3">
        <v>2.0</v>
      </c>
      <c r="U55" s="6">
        <f t="shared" ref="U55:W55" si="61">RANK(R55,$R55:$T55)</f>
        <v>3</v>
      </c>
      <c r="V55" s="6">
        <f t="shared" si="61"/>
        <v>2</v>
      </c>
      <c r="W55" s="6">
        <f t="shared" si="61"/>
        <v>1</v>
      </c>
      <c r="Y55" s="6">
        <f t="shared" si="9"/>
        <v>1</v>
      </c>
      <c r="Z55" s="6">
        <f t="shared" si="10"/>
        <v>1</v>
      </c>
      <c r="AA55" s="6">
        <f t="shared" si="3"/>
        <v>0</v>
      </c>
      <c r="AB55" s="6">
        <f t="shared" si="4"/>
        <v>0</v>
      </c>
      <c r="AC55" s="6">
        <f t="shared" si="5"/>
        <v>0</v>
      </c>
      <c r="AD55" s="6">
        <f t="shared" si="6"/>
        <v>0</v>
      </c>
      <c r="AE55" s="6">
        <f t="shared" si="7"/>
        <v>1</v>
      </c>
    </row>
    <row r="56">
      <c r="A56" s="3">
        <v>2000.0</v>
      </c>
      <c r="B56" s="4" t="s">
        <v>29</v>
      </c>
      <c r="C56" s="4" t="s">
        <v>25</v>
      </c>
      <c r="D56" s="3">
        <v>5.0</v>
      </c>
      <c r="E56" s="3">
        <v>7.0</v>
      </c>
      <c r="F56" s="5">
        <v>0.316517982083904</v>
      </c>
      <c r="G56" s="5">
        <v>2.34838907979971E-6</v>
      </c>
      <c r="H56" s="5">
        <v>1.17419453989985E-6</v>
      </c>
      <c r="I56" s="5">
        <v>297.518328589778</v>
      </c>
      <c r="J56" s="5">
        <v>319.473509496258</v>
      </c>
      <c r="K56" s="5">
        <v>39.8988810969937</v>
      </c>
      <c r="L56" s="5">
        <v>293.103254318237</v>
      </c>
      <c r="M56" s="5">
        <v>319.852638721466</v>
      </c>
      <c r="N56" s="5">
        <v>37.8538029193878</v>
      </c>
      <c r="O56" s="5">
        <v>41.4740492279666</v>
      </c>
      <c r="P56" s="5">
        <v>49.8263193353266</v>
      </c>
      <c r="Q56" s="5">
        <v>13.6943681176038</v>
      </c>
      <c r="R56" s="3">
        <v>-1.0</v>
      </c>
      <c r="S56" s="3">
        <v>-1.0</v>
      </c>
      <c r="T56" s="3">
        <v>2.0</v>
      </c>
      <c r="U56" s="6">
        <f t="shared" ref="U56:W56" si="62">RANK(R56,$R56:$T56)</f>
        <v>2</v>
      </c>
      <c r="V56" s="6">
        <f t="shared" si="62"/>
        <v>2</v>
      </c>
      <c r="W56" s="6">
        <f t="shared" si="62"/>
        <v>1</v>
      </c>
      <c r="Y56" s="6">
        <f t="shared" si="9"/>
        <v>1</v>
      </c>
      <c r="Z56" s="6">
        <f t="shared" si="10"/>
        <v>1</v>
      </c>
      <c r="AA56" s="6">
        <f t="shared" si="3"/>
        <v>0</v>
      </c>
      <c r="AB56" s="6">
        <f t="shared" si="4"/>
        <v>0</v>
      </c>
      <c r="AC56" s="6">
        <f t="shared" si="5"/>
        <v>0</v>
      </c>
      <c r="AD56" s="6">
        <f t="shared" si="6"/>
        <v>0</v>
      </c>
      <c r="AE56" s="6">
        <f t="shared" si="7"/>
        <v>1</v>
      </c>
    </row>
    <row r="57">
      <c r="A57" s="3">
        <v>2000.0</v>
      </c>
      <c r="B57" s="4" t="s">
        <v>29</v>
      </c>
      <c r="C57" s="4" t="s">
        <v>25</v>
      </c>
      <c r="D57" s="3">
        <v>5.0</v>
      </c>
      <c r="E57" s="3">
        <v>10.0</v>
      </c>
      <c r="F57" s="5">
        <v>2.34838907979971E-6</v>
      </c>
      <c r="G57" s="5">
        <v>2.34838907979971E-6</v>
      </c>
      <c r="H57" s="5">
        <v>1.17419453989985E-6</v>
      </c>
      <c r="I57" s="5">
        <v>1050.99191176507</v>
      </c>
      <c r="J57" s="5">
        <v>517.634885934091</v>
      </c>
      <c r="K57" s="5">
        <v>8.76950787728833</v>
      </c>
      <c r="L57" s="5">
        <v>1012.63489079475</v>
      </c>
      <c r="M57" s="5">
        <v>513.986325740814</v>
      </c>
      <c r="N57" s="5">
        <v>8.74074959754944</v>
      </c>
      <c r="O57" s="5">
        <v>182.453847737275</v>
      </c>
      <c r="P57" s="5">
        <v>79.7513372878966</v>
      </c>
      <c r="Q57" s="5">
        <v>2.24993995549382</v>
      </c>
      <c r="R57" s="3">
        <v>-2.0</v>
      </c>
      <c r="S57" s="3">
        <v>0.0</v>
      </c>
      <c r="T57" s="3">
        <v>2.0</v>
      </c>
      <c r="U57" s="6">
        <f t="shared" ref="U57:W57" si="63">RANK(R57,$R57:$T57)</f>
        <v>3</v>
      </c>
      <c r="V57" s="6">
        <f t="shared" si="63"/>
        <v>2</v>
      </c>
      <c r="W57" s="6">
        <f t="shared" si="63"/>
        <v>1</v>
      </c>
      <c r="Y57" s="6">
        <f t="shared" si="9"/>
        <v>1</v>
      </c>
      <c r="Z57" s="6">
        <f t="shared" si="10"/>
        <v>1</v>
      </c>
      <c r="AA57" s="6">
        <f t="shared" si="3"/>
        <v>0</v>
      </c>
      <c r="AB57" s="6">
        <f t="shared" si="4"/>
        <v>0</v>
      </c>
      <c r="AC57" s="6">
        <f t="shared" si="5"/>
        <v>0</v>
      </c>
      <c r="AD57" s="6">
        <f t="shared" si="6"/>
        <v>0</v>
      </c>
      <c r="AE57" s="6">
        <f t="shared" si="7"/>
        <v>1</v>
      </c>
    </row>
    <row r="58">
      <c r="A58" s="3">
        <v>2000.0</v>
      </c>
      <c r="B58" s="4" t="s">
        <v>29</v>
      </c>
      <c r="C58" s="4" t="s">
        <v>25</v>
      </c>
      <c r="D58" s="3">
        <v>7.0</v>
      </c>
      <c r="E58" s="3">
        <v>2.0</v>
      </c>
      <c r="F58" s="5">
        <v>2.34838907979971E-6</v>
      </c>
      <c r="G58" s="5">
        <v>2.34838907979971E-6</v>
      </c>
      <c r="H58" s="5">
        <v>9.63069935872159E-5</v>
      </c>
      <c r="I58" s="5">
        <v>483.654928430434</v>
      </c>
      <c r="J58" s="5">
        <v>87.2167278643577</v>
      </c>
      <c r="K58" s="5">
        <v>61.3128004843189</v>
      </c>
      <c r="L58" s="5">
        <v>465.331468582153</v>
      </c>
      <c r="M58" s="5">
        <v>82.1588389873505</v>
      </c>
      <c r="N58" s="5">
        <v>60.119873046875</v>
      </c>
      <c r="O58" s="5">
        <v>95.875674674877</v>
      </c>
      <c r="P58" s="5">
        <v>21.3912933732331</v>
      </c>
      <c r="Q58" s="5">
        <v>17.5779109624274</v>
      </c>
      <c r="R58" s="3">
        <v>-2.0</v>
      </c>
      <c r="S58" s="3">
        <v>0.0</v>
      </c>
      <c r="T58" s="3">
        <v>2.0</v>
      </c>
      <c r="U58" s="6">
        <f t="shared" ref="U58:W58" si="64">RANK(R58,$R58:$T58)</f>
        <v>3</v>
      </c>
      <c r="V58" s="6">
        <f t="shared" si="64"/>
        <v>2</v>
      </c>
      <c r="W58" s="6">
        <f t="shared" si="64"/>
        <v>1</v>
      </c>
      <c r="Y58" s="6">
        <f t="shared" si="9"/>
        <v>1</v>
      </c>
      <c r="Z58" s="6">
        <f t="shared" si="10"/>
        <v>1</v>
      </c>
      <c r="AA58" s="6">
        <f t="shared" si="3"/>
        <v>0</v>
      </c>
      <c r="AB58" s="6">
        <f t="shared" si="4"/>
        <v>0</v>
      </c>
      <c r="AC58" s="6">
        <f t="shared" si="5"/>
        <v>0</v>
      </c>
      <c r="AD58" s="6">
        <f t="shared" si="6"/>
        <v>0</v>
      </c>
      <c r="AE58" s="6">
        <f t="shared" si="7"/>
        <v>1</v>
      </c>
    </row>
    <row r="59">
      <c r="A59" s="3">
        <v>2000.0</v>
      </c>
      <c r="B59" s="4" t="s">
        <v>29</v>
      </c>
      <c r="C59" s="4" t="s">
        <v>25</v>
      </c>
      <c r="D59" s="3">
        <v>7.0</v>
      </c>
      <c r="E59" s="3">
        <v>5.0</v>
      </c>
      <c r="F59" s="5">
        <v>2.34838907979971E-6</v>
      </c>
      <c r="G59" s="5">
        <v>2.34838907979971E-6</v>
      </c>
      <c r="H59" s="5">
        <v>1.17419453989985E-6</v>
      </c>
      <c r="I59" s="5">
        <v>1693.19020578169</v>
      </c>
      <c r="J59" s="5">
        <v>259.397938997515</v>
      </c>
      <c r="K59" s="5">
        <v>8.08443993137729</v>
      </c>
      <c r="L59" s="5">
        <v>1667.96329784393</v>
      </c>
      <c r="M59" s="5">
        <v>255.324618577957</v>
      </c>
      <c r="N59" s="5">
        <v>8.13640189170837</v>
      </c>
      <c r="O59" s="5">
        <v>268.417702806934</v>
      </c>
      <c r="P59" s="5">
        <v>36.1338080575572</v>
      </c>
      <c r="Q59" s="5">
        <v>1.54913801272446</v>
      </c>
      <c r="R59" s="3">
        <v>-2.0</v>
      </c>
      <c r="S59" s="3">
        <v>0.0</v>
      </c>
      <c r="T59" s="3">
        <v>2.0</v>
      </c>
      <c r="U59" s="6">
        <f t="shared" ref="U59:W59" si="65">RANK(R59,$R59:$T59)</f>
        <v>3</v>
      </c>
      <c r="V59" s="6">
        <f t="shared" si="65"/>
        <v>2</v>
      </c>
      <c r="W59" s="6">
        <f t="shared" si="65"/>
        <v>1</v>
      </c>
      <c r="Y59" s="6">
        <f t="shared" si="9"/>
        <v>1</v>
      </c>
      <c r="Z59" s="6">
        <f t="shared" si="10"/>
        <v>1</v>
      </c>
      <c r="AA59" s="6">
        <f t="shared" si="3"/>
        <v>0</v>
      </c>
      <c r="AB59" s="6">
        <f t="shared" si="4"/>
        <v>0</v>
      </c>
      <c r="AC59" s="6">
        <f t="shared" si="5"/>
        <v>0</v>
      </c>
      <c r="AD59" s="6">
        <f t="shared" si="6"/>
        <v>0</v>
      </c>
      <c r="AE59" s="6">
        <f t="shared" si="7"/>
        <v>1</v>
      </c>
    </row>
    <row r="60">
      <c r="A60" s="3">
        <v>2000.0</v>
      </c>
      <c r="B60" s="4" t="s">
        <v>29</v>
      </c>
      <c r="C60" s="4" t="s">
        <v>25</v>
      </c>
      <c r="D60" s="3">
        <v>7.0</v>
      </c>
      <c r="E60" s="3">
        <v>7.0</v>
      </c>
      <c r="F60" s="5">
        <v>0.087090052681887</v>
      </c>
      <c r="G60" s="5">
        <v>2.34838907979971E-6</v>
      </c>
      <c r="H60" s="5">
        <v>1.17419453989985E-6</v>
      </c>
      <c r="I60" s="5">
        <v>414.384916659324</v>
      </c>
      <c r="J60" s="5">
        <v>444.893074643227</v>
      </c>
      <c r="K60" s="5">
        <v>51.8126572947348</v>
      </c>
      <c r="L60" s="5">
        <v>402.090312480927</v>
      </c>
      <c r="M60" s="5">
        <v>426.929096698761</v>
      </c>
      <c r="N60" s="5">
        <v>52.2229390144348</v>
      </c>
      <c r="O60" s="5">
        <v>81.1067472818994</v>
      </c>
      <c r="P60" s="5">
        <v>75.9805728413854</v>
      </c>
      <c r="Q60" s="5">
        <v>18.5755626145263</v>
      </c>
      <c r="R60" s="3">
        <v>-1.0</v>
      </c>
      <c r="S60" s="3">
        <v>-1.0</v>
      </c>
      <c r="T60" s="3">
        <v>2.0</v>
      </c>
      <c r="U60" s="6">
        <f t="shared" ref="U60:W60" si="66">RANK(R60,$R60:$T60)</f>
        <v>2</v>
      </c>
      <c r="V60" s="6">
        <f t="shared" si="66"/>
        <v>2</v>
      </c>
      <c r="W60" s="6">
        <f t="shared" si="66"/>
        <v>1</v>
      </c>
      <c r="Y60" s="6">
        <f t="shared" si="9"/>
        <v>1</v>
      </c>
      <c r="Z60" s="6">
        <f t="shared" si="10"/>
        <v>1</v>
      </c>
      <c r="AA60" s="6">
        <f t="shared" si="3"/>
        <v>0</v>
      </c>
      <c r="AB60" s="6">
        <f t="shared" si="4"/>
        <v>0</v>
      </c>
      <c r="AC60" s="6">
        <f t="shared" si="5"/>
        <v>0</v>
      </c>
      <c r="AD60" s="6">
        <f t="shared" si="6"/>
        <v>0</v>
      </c>
      <c r="AE60" s="6">
        <f t="shared" si="7"/>
        <v>1</v>
      </c>
    </row>
    <row r="61">
      <c r="A61" s="3">
        <v>2000.0</v>
      </c>
      <c r="B61" s="4" t="s">
        <v>29</v>
      </c>
      <c r="C61" s="4" t="s">
        <v>25</v>
      </c>
      <c r="D61" s="3">
        <v>7.0</v>
      </c>
      <c r="E61" s="3">
        <v>10.0</v>
      </c>
      <c r="F61" s="5">
        <v>2.34838907979971E-6</v>
      </c>
      <c r="G61" s="5">
        <v>2.34838907979971E-6</v>
      </c>
      <c r="H61" s="5">
        <v>1.17419453989985E-6</v>
      </c>
      <c r="I61" s="5">
        <v>1812.92678171589</v>
      </c>
      <c r="J61" s="5">
        <v>722.232662523946</v>
      </c>
      <c r="K61" s="5">
        <v>13.5823863475553</v>
      </c>
      <c r="L61" s="5">
        <v>1795.90457701683</v>
      </c>
      <c r="M61" s="5">
        <v>693.2442445755</v>
      </c>
      <c r="N61" s="5">
        <v>11.6668050289154</v>
      </c>
      <c r="O61" s="5">
        <v>285.828345795704</v>
      </c>
      <c r="P61" s="5">
        <v>195.530875089437</v>
      </c>
      <c r="Q61" s="5">
        <v>4.77540833682259</v>
      </c>
      <c r="R61" s="3">
        <v>-2.0</v>
      </c>
      <c r="S61" s="3">
        <v>0.0</v>
      </c>
      <c r="T61" s="3">
        <v>2.0</v>
      </c>
      <c r="U61" s="6">
        <f t="shared" ref="U61:W61" si="67">RANK(R61,$R61:$T61)</f>
        <v>3</v>
      </c>
      <c r="V61" s="6">
        <f t="shared" si="67"/>
        <v>2</v>
      </c>
      <c r="W61" s="6">
        <f t="shared" si="67"/>
        <v>1</v>
      </c>
      <c r="Y61" s="6">
        <f t="shared" si="9"/>
        <v>1</v>
      </c>
      <c r="Z61" s="6">
        <f t="shared" si="10"/>
        <v>1</v>
      </c>
      <c r="AA61" s="6">
        <f t="shared" si="3"/>
        <v>0</v>
      </c>
      <c r="AB61" s="6">
        <f t="shared" si="4"/>
        <v>0</v>
      </c>
      <c r="AC61" s="6">
        <f t="shared" si="5"/>
        <v>0</v>
      </c>
      <c r="AD61" s="6">
        <f t="shared" si="6"/>
        <v>0</v>
      </c>
      <c r="AE61" s="6">
        <f t="shared" si="7"/>
        <v>1</v>
      </c>
    </row>
    <row r="62">
      <c r="A62" s="3">
        <v>2000.0</v>
      </c>
      <c r="B62" s="4" t="s">
        <v>29</v>
      </c>
      <c r="C62" s="4" t="s">
        <v>26</v>
      </c>
      <c r="D62" s="3">
        <v>3.0</v>
      </c>
      <c r="E62" s="3">
        <v>2.0</v>
      </c>
      <c r="F62" s="5">
        <v>2.34838907979971E-6</v>
      </c>
      <c r="G62" s="5">
        <v>2.34838907979971E-6</v>
      </c>
      <c r="H62" s="5">
        <v>1.13146268965E-4</v>
      </c>
      <c r="I62" s="5">
        <v>214.914809373117</v>
      </c>
      <c r="J62" s="5">
        <v>30.9857108208441</v>
      </c>
      <c r="K62" s="5">
        <v>25.2946657519187</v>
      </c>
      <c r="L62" s="5">
        <v>203.791070461273</v>
      </c>
      <c r="M62" s="5">
        <v>29.5215468406677</v>
      </c>
      <c r="N62" s="5">
        <v>26.1483190059662</v>
      </c>
      <c r="O62" s="5">
        <v>57.4284023511436</v>
      </c>
      <c r="P62" s="5">
        <v>5.69430656485765</v>
      </c>
      <c r="Q62" s="5">
        <v>4.03760346388266</v>
      </c>
      <c r="R62" s="3">
        <v>-2.0</v>
      </c>
      <c r="S62" s="3">
        <v>0.0</v>
      </c>
      <c r="T62" s="3">
        <v>2.0</v>
      </c>
      <c r="U62" s="6">
        <f t="shared" ref="U62:W62" si="68">RANK(R62,$R62:$T62)</f>
        <v>3</v>
      </c>
      <c r="V62" s="6">
        <f t="shared" si="68"/>
        <v>2</v>
      </c>
      <c r="W62" s="6">
        <f t="shared" si="68"/>
        <v>1</v>
      </c>
      <c r="Y62" s="6">
        <f t="shared" si="9"/>
        <v>1</v>
      </c>
      <c r="Z62" s="6">
        <f t="shared" si="10"/>
        <v>1</v>
      </c>
      <c r="AA62" s="6">
        <f t="shared" si="3"/>
        <v>0</v>
      </c>
      <c r="AB62" s="6">
        <f t="shared" si="4"/>
        <v>0</v>
      </c>
      <c r="AC62" s="6">
        <f t="shared" si="5"/>
        <v>0</v>
      </c>
      <c r="AD62" s="6">
        <f t="shared" si="6"/>
        <v>0</v>
      </c>
      <c r="AE62" s="6">
        <f t="shared" si="7"/>
        <v>1</v>
      </c>
    </row>
    <row r="63">
      <c r="A63" s="3">
        <v>2000.0</v>
      </c>
      <c r="B63" s="4" t="s">
        <v>29</v>
      </c>
      <c r="C63" s="4" t="s">
        <v>26</v>
      </c>
      <c r="D63" s="3">
        <v>3.0</v>
      </c>
      <c r="E63" s="3">
        <v>5.0</v>
      </c>
      <c r="F63" s="5">
        <v>2.34838907979971E-6</v>
      </c>
      <c r="G63" s="5">
        <v>2.34838907979971E-6</v>
      </c>
      <c r="H63" s="5">
        <v>1.17419453989985E-6</v>
      </c>
      <c r="I63" s="5">
        <v>719.304324226995</v>
      </c>
      <c r="J63" s="5">
        <v>108.3955570344</v>
      </c>
      <c r="K63" s="5">
        <v>7.45142921324699</v>
      </c>
      <c r="L63" s="5">
        <v>657.275672197342</v>
      </c>
      <c r="M63" s="5">
        <v>104.044979572296</v>
      </c>
      <c r="N63" s="5">
        <v>6.88719201087952</v>
      </c>
      <c r="O63" s="5">
        <v>156.112182371632</v>
      </c>
      <c r="P63" s="5">
        <v>26.3178494280251</v>
      </c>
      <c r="Q63" s="5">
        <v>2.87393741439788</v>
      </c>
      <c r="R63" s="3">
        <v>-2.0</v>
      </c>
      <c r="S63" s="3">
        <v>0.0</v>
      </c>
      <c r="T63" s="3">
        <v>2.0</v>
      </c>
      <c r="U63" s="6">
        <f t="shared" ref="U63:W63" si="69">RANK(R63,$R63:$T63)</f>
        <v>3</v>
      </c>
      <c r="V63" s="6">
        <f t="shared" si="69"/>
        <v>2</v>
      </c>
      <c r="W63" s="6">
        <f t="shared" si="69"/>
        <v>1</v>
      </c>
      <c r="Y63" s="6">
        <f t="shared" si="9"/>
        <v>1</v>
      </c>
      <c r="Z63" s="6">
        <f t="shared" si="10"/>
        <v>1</v>
      </c>
      <c r="AA63" s="6">
        <f t="shared" si="3"/>
        <v>0</v>
      </c>
      <c r="AB63" s="6">
        <f t="shared" si="4"/>
        <v>0</v>
      </c>
      <c r="AC63" s="6">
        <f t="shared" si="5"/>
        <v>0</v>
      </c>
      <c r="AD63" s="6">
        <f t="shared" si="6"/>
        <v>0</v>
      </c>
      <c r="AE63" s="6">
        <f t="shared" si="7"/>
        <v>1</v>
      </c>
    </row>
    <row r="64">
      <c r="A64" s="3">
        <v>2000.0</v>
      </c>
      <c r="B64" s="4" t="s">
        <v>29</v>
      </c>
      <c r="C64" s="4" t="s">
        <v>26</v>
      </c>
      <c r="D64" s="3">
        <v>3.0</v>
      </c>
      <c r="E64" s="3">
        <v>7.0</v>
      </c>
      <c r="F64" s="5">
        <v>2.71737933744563E-5</v>
      </c>
      <c r="G64" s="5">
        <v>2.34838907979971E-6</v>
      </c>
      <c r="H64" s="5">
        <v>1.17419453989985E-6</v>
      </c>
      <c r="I64" s="5">
        <v>269.544718065569</v>
      </c>
      <c r="J64" s="5">
        <v>195.60859982429</v>
      </c>
      <c r="K64" s="5">
        <v>11.2603002517454</v>
      </c>
      <c r="L64" s="5">
        <v>269.11386013031</v>
      </c>
      <c r="M64" s="5">
        <v>192.802872419357</v>
      </c>
      <c r="N64" s="5">
        <v>10.7831552028656</v>
      </c>
      <c r="O64" s="5">
        <v>66.7701323184122</v>
      </c>
      <c r="P64" s="5">
        <v>28.3250370630188</v>
      </c>
      <c r="Q64" s="5">
        <v>4.67443955503048</v>
      </c>
      <c r="R64" s="3">
        <v>-2.0</v>
      </c>
      <c r="S64" s="3">
        <v>0.0</v>
      </c>
      <c r="T64" s="3">
        <v>2.0</v>
      </c>
      <c r="U64" s="6">
        <f t="shared" ref="U64:W64" si="70">RANK(R64,$R64:$T64)</f>
        <v>3</v>
      </c>
      <c r="V64" s="6">
        <f t="shared" si="70"/>
        <v>2</v>
      </c>
      <c r="W64" s="6">
        <f t="shared" si="70"/>
        <v>1</v>
      </c>
      <c r="Y64" s="6">
        <f t="shared" si="9"/>
        <v>1</v>
      </c>
      <c r="Z64" s="6">
        <f t="shared" si="10"/>
        <v>1</v>
      </c>
      <c r="AA64" s="6">
        <f t="shared" si="3"/>
        <v>0</v>
      </c>
      <c r="AB64" s="6">
        <f t="shared" si="4"/>
        <v>0</v>
      </c>
      <c r="AC64" s="6">
        <f t="shared" si="5"/>
        <v>0</v>
      </c>
      <c r="AD64" s="6">
        <f t="shared" si="6"/>
        <v>0</v>
      </c>
      <c r="AE64" s="6">
        <f t="shared" si="7"/>
        <v>1</v>
      </c>
    </row>
    <row r="65">
      <c r="A65" s="3">
        <v>2000.0</v>
      </c>
      <c r="B65" s="4" t="s">
        <v>29</v>
      </c>
      <c r="C65" s="4" t="s">
        <v>26</v>
      </c>
      <c r="D65" s="3">
        <v>3.0</v>
      </c>
      <c r="E65" s="3">
        <v>10.0</v>
      </c>
      <c r="F65" s="5">
        <v>1.19766051637927E-5</v>
      </c>
      <c r="G65" s="5">
        <v>2.34838907979971E-6</v>
      </c>
      <c r="H65" s="5">
        <v>1.17419453989985E-6</v>
      </c>
      <c r="I65" s="5">
        <v>219.073507108996</v>
      </c>
      <c r="J65" s="5">
        <v>335.622129686417</v>
      </c>
      <c r="K65" s="5">
        <v>39.1700916444102</v>
      </c>
      <c r="L65" s="5">
        <v>224.932038545609</v>
      </c>
      <c r="M65" s="5">
        <v>319.793208360672</v>
      </c>
      <c r="N65" s="5">
        <v>37.2234530448914</v>
      </c>
      <c r="O65" s="5">
        <v>51.9459376754219</v>
      </c>
      <c r="P65" s="5">
        <v>63.5101545292581</v>
      </c>
      <c r="Q65" s="5">
        <v>13.8162860594215</v>
      </c>
      <c r="R65" s="3">
        <v>0.0</v>
      </c>
      <c r="S65" s="3">
        <v>-2.0</v>
      </c>
      <c r="T65" s="3">
        <v>2.0</v>
      </c>
      <c r="U65" s="6">
        <f t="shared" ref="U65:W65" si="71">RANK(R65,$R65:$T65)</f>
        <v>2</v>
      </c>
      <c r="V65" s="6">
        <f t="shared" si="71"/>
        <v>3</v>
      </c>
      <c r="W65" s="6">
        <f t="shared" si="71"/>
        <v>1</v>
      </c>
      <c r="Y65" s="6">
        <f t="shared" si="9"/>
        <v>1</v>
      </c>
      <c r="Z65" s="6">
        <f t="shared" si="10"/>
        <v>1</v>
      </c>
      <c r="AA65" s="6">
        <f t="shared" si="3"/>
        <v>0</v>
      </c>
      <c r="AB65" s="6">
        <f t="shared" si="4"/>
        <v>0</v>
      </c>
      <c r="AC65" s="6">
        <f t="shared" si="5"/>
        <v>0</v>
      </c>
      <c r="AD65" s="6">
        <f t="shared" si="6"/>
        <v>0</v>
      </c>
      <c r="AE65" s="6">
        <f t="shared" si="7"/>
        <v>1</v>
      </c>
    </row>
    <row r="66">
      <c r="A66" s="3">
        <v>2000.0</v>
      </c>
      <c r="B66" s="4" t="s">
        <v>29</v>
      </c>
      <c r="C66" s="4" t="s">
        <v>26</v>
      </c>
      <c r="D66" s="3">
        <v>5.0</v>
      </c>
      <c r="E66" s="3">
        <v>2.0</v>
      </c>
      <c r="F66" s="5">
        <v>2.34838907979971E-6</v>
      </c>
      <c r="G66" s="5">
        <v>2.34838907979971E-6</v>
      </c>
      <c r="H66" s="5">
        <v>1.17419453989985E-6</v>
      </c>
      <c r="I66" s="5">
        <v>322.795653450874</v>
      </c>
      <c r="J66" s="5">
        <v>62.5501379505281</v>
      </c>
      <c r="K66" s="5">
        <v>21.1296916469451</v>
      </c>
      <c r="L66" s="5">
        <v>317.019745588303</v>
      </c>
      <c r="M66" s="5">
        <v>59.5801985263824</v>
      </c>
      <c r="N66" s="5">
        <v>20.0887897014618</v>
      </c>
      <c r="O66" s="5">
        <v>65.8722112704415</v>
      </c>
      <c r="P66" s="5">
        <v>11.5163403755584</v>
      </c>
      <c r="Q66" s="5">
        <v>4.32802224925093</v>
      </c>
      <c r="R66" s="3">
        <v>-2.0</v>
      </c>
      <c r="S66" s="3">
        <v>0.0</v>
      </c>
      <c r="T66" s="3">
        <v>2.0</v>
      </c>
      <c r="U66" s="6">
        <f t="shared" ref="U66:W66" si="72">RANK(R66,$R66:$T66)</f>
        <v>3</v>
      </c>
      <c r="V66" s="6">
        <f t="shared" si="72"/>
        <v>2</v>
      </c>
      <c r="W66" s="6">
        <f t="shared" si="72"/>
        <v>1</v>
      </c>
      <c r="Y66" s="6">
        <f t="shared" si="9"/>
        <v>1</v>
      </c>
      <c r="Z66" s="6">
        <f t="shared" si="10"/>
        <v>1</v>
      </c>
      <c r="AA66" s="6">
        <f t="shared" si="3"/>
        <v>0</v>
      </c>
      <c r="AB66" s="6">
        <f t="shared" si="4"/>
        <v>0</v>
      </c>
      <c r="AC66" s="6">
        <f t="shared" si="5"/>
        <v>0</v>
      </c>
      <c r="AD66" s="6">
        <f t="shared" si="6"/>
        <v>0</v>
      </c>
      <c r="AE66" s="6">
        <f t="shared" si="7"/>
        <v>1</v>
      </c>
    </row>
    <row r="67">
      <c r="A67" s="3">
        <v>2000.0</v>
      </c>
      <c r="B67" s="4" t="s">
        <v>29</v>
      </c>
      <c r="C67" s="4" t="s">
        <v>26</v>
      </c>
      <c r="D67" s="3">
        <v>5.0</v>
      </c>
      <c r="E67" s="3">
        <v>5.0</v>
      </c>
      <c r="F67" s="5">
        <v>1.09143362698121E-5</v>
      </c>
      <c r="G67" s="5">
        <v>2.34838907979971E-6</v>
      </c>
      <c r="H67" s="5">
        <v>1.17419453989985E-6</v>
      </c>
      <c r="I67" s="5">
        <v>290.312114261812</v>
      </c>
      <c r="J67" s="5">
        <v>202.405288180997</v>
      </c>
      <c r="K67" s="5">
        <v>10.4310572531916</v>
      </c>
      <c r="L67" s="5">
        <v>274.433035373688</v>
      </c>
      <c r="M67" s="5">
        <v>195.836833715439</v>
      </c>
      <c r="N67" s="5">
        <v>9.99795913696289</v>
      </c>
      <c r="O67" s="5">
        <v>72.9107144035608</v>
      </c>
      <c r="P67" s="5">
        <v>31.2538992743057</v>
      </c>
      <c r="Q67" s="5">
        <v>4.61945651290972</v>
      </c>
      <c r="R67" s="3">
        <v>-2.0</v>
      </c>
      <c r="S67" s="3">
        <v>0.0</v>
      </c>
      <c r="T67" s="3">
        <v>2.0</v>
      </c>
      <c r="U67" s="6">
        <f t="shared" ref="U67:W67" si="73">RANK(R67,$R67:$T67)</f>
        <v>3</v>
      </c>
      <c r="V67" s="6">
        <f t="shared" si="73"/>
        <v>2</v>
      </c>
      <c r="W67" s="6">
        <f t="shared" si="73"/>
        <v>1</v>
      </c>
      <c r="Y67" s="6">
        <f t="shared" si="9"/>
        <v>1</v>
      </c>
      <c r="Z67" s="6">
        <f t="shared" si="10"/>
        <v>1</v>
      </c>
      <c r="AA67" s="6">
        <f t="shared" si="3"/>
        <v>0</v>
      </c>
      <c r="AB67" s="6">
        <f t="shared" si="4"/>
        <v>0</v>
      </c>
      <c r="AC67" s="6">
        <f t="shared" si="5"/>
        <v>0</v>
      </c>
      <c r="AD67" s="6">
        <f t="shared" si="6"/>
        <v>0</v>
      </c>
      <c r="AE67" s="6">
        <f t="shared" si="7"/>
        <v>1</v>
      </c>
    </row>
    <row r="68">
      <c r="A68" s="3">
        <v>2000.0</v>
      </c>
      <c r="B68" s="4" t="s">
        <v>29</v>
      </c>
      <c r="C68" s="4" t="s">
        <v>26</v>
      </c>
      <c r="D68" s="3">
        <v>5.0</v>
      </c>
      <c r="E68" s="3">
        <v>7.0</v>
      </c>
      <c r="F68" s="5">
        <v>0.095575495842786</v>
      </c>
      <c r="G68" s="5">
        <v>2.34838907979971E-6</v>
      </c>
      <c r="H68" s="5">
        <v>1.17419453989985E-6</v>
      </c>
      <c r="I68" s="5">
        <v>305.893253072616</v>
      </c>
      <c r="J68" s="5">
        <v>330.930973929744</v>
      </c>
      <c r="K68" s="5">
        <v>23.2417392884531</v>
      </c>
      <c r="L68" s="5">
        <v>305.640501022339</v>
      </c>
      <c r="M68" s="5">
        <v>321.288736104965</v>
      </c>
      <c r="N68" s="5">
        <v>23.6781899929047</v>
      </c>
      <c r="O68" s="5">
        <v>41.4891753316306</v>
      </c>
      <c r="P68" s="5">
        <v>59.6951372673598</v>
      </c>
      <c r="Q68" s="5">
        <v>8.09918229901968</v>
      </c>
      <c r="R68" s="3">
        <v>-1.0</v>
      </c>
      <c r="S68" s="3">
        <v>-1.0</v>
      </c>
      <c r="T68" s="3">
        <v>2.0</v>
      </c>
      <c r="U68" s="6">
        <f t="shared" ref="U68:W68" si="74">RANK(R68,$R68:$T68)</f>
        <v>2</v>
      </c>
      <c r="V68" s="6">
        <f t="shared" si="74"/>
        <v>2</v>
      </c>
      <c r="W68" s="6">
        <f t="shared" si="74"/>
        <v>1</v>
      </c>
      <c r="Y68" s="6">
        <f t="shared" si="9"/>
        <v>1</v>
      </c>
      <c r="Z68" s="6">
        <f t="shared" si="10"/>
        <v>1</v>
      </c>
      <c r="AA68" s="6">
        <f t="shared" si="3"/>
        <v>0</v>
      </c>
      <c r="AB68" s="6">
        <f t="shared" si="4"/>
        <v>0</v>
      </c>
      <c r="AC68" s="6">
        <f t="shared" si="5"/>
        <v>0</v>
      </c>
      <c r="AD68" s="6">
        <f t="shared" si="6"/>
        <v>0</v>
      </c>
      <c r="AE68" s="6">
        <f t="shared" si="7"/>
        <v>1</v>
      </c>
    </row>
    <row r="69">
      <c r="A69" s="3">
        <v>2000.0</v>
      </c>
      <c r="B69" s="4" t="s">
        <v>29</v>
      </c>
      <c r="C69" s="4" t="s">
        <v>26</v>
      </c>
      <c r="D69" s="3">
        <v>5.0</v>
      </c>
      <c r="E69" s="3">
        <v>10.0</v>
      </c>
      <c r="F69" s="5">
        <v>0.243183417234181</v>
      </c>
      <c r="G69" s="5">
        <v>2.34838907979971E-6</v>
      </c>
      <c r="H69" s="5">
        <v>1.17419453989985E-6</v>
      </c>
      <c r="I69" s="5">
        <v>529.52361427584</v>
      </c>
      <c r="J69" s="5">
        <v>565.376970829502</v>
      </c>
      <c r="K69" s="5">
        <v>17.1240883796446</v>
      </c>
      <c r="L69" s="5">
        <v>534.150674819946</v>
      </c>
      <c r="M69" s="5">
        <v>551.085678100586</v>
      </c>
      <c r="N69" s="5">
        <v>13.9079127311707</v>
      </c>
      <c r="O69" s="5">
        <v>100.892376059746</v>
      </c>
      <c r="P69" s="5">
        <v>76.3868068772313</v>
      </c>
      <c r="Q69" s="5">
        <v>8.0007756162329</v>
      </c>
      <c r="R69" s="3">
        <v>-1.0</v>
      </c>
      <c r="S69" s="3">
        <v>-1.0</v>
      </c>
      <c r="T69" s="3">
        <v>2.0</v>
      </c>
      <c r="U69" s="6">
        <f t="shared" ref="U69:W69" si="75">RANK(R69,$R69:$T69)</f>
        <v>2</v>
      </c>
      <c r="V69" s="6">
        <f t="shared" si="75"/>
        <v>2</v>
      </c>
      <c r="W69" s="6">
        <f t="shared" si="75"/>
        <v>1</v>
      </c>
      <c r="Y69" s="6">
        <f t="shared" si="9"/>
        <v>1</v>
      </c>
      <c r="Z69" s="6">
        <f t="shared" si="10"/>
        <v>1</v>
      </c>
      <c r="AA69" s="6">
        <f t="shared" si="3"/>
        <v>0</v>
      </c>
      <c r="AB69" s="6">
        <f t="shared" si="4"/>
        <v>0</v>
      </c>
      <c r="AC69" s="6">
        <f t="shared" si="5"/>
        <v>0</v>
      </c>
      <c r="AD69" s="6">
        <f t="shared" si="6"/>
        <v>0</v>
      </c>
      <c r="AE69" s="6">
        <f t="shared" si="7"/>
        <v>1</v>
      </c>
    </row>
    <row r="70">
      <c r="A70" s="3">
        <v>2000.0</v>
      </c>
      <c r="B70" s="4" t="s">
        <v>29</v>
      </c>
      <c r="C70" s="4" t="s">
        <v>26</v>
      </c>
      <c r="D70" s="3">
        <v>7.0</v>
      </c>
      <c r="E70" s="3">
        <v>2.0</v>
      </c>
      <c r="F70" s="5">
        <v>2.34838907979971E-6</v>
      </c>
      <c r="G70" s="5">
        <v>2.34838907979971E-6</v>
      </c>
      <c r="H70" s="5">
        <v>4.52702873446079E-6</v>
      </c>
      <c r="I70" s="5">
        <v>401.986613750458</v>
      </c>
      <c r="J70" s="5">
        <v>79.5297147766236</v>
      </c>
      <c r="K70" s="5">
        <v>48.0349331286646</v>
      </c>
      <c r="L70" s="5">
        <v>397.51936674118</v>
      </c>
      <c r="M70" s="5">
        <v>76.8940823078156</v>
      </c>
      <c r="N70" s="5">
        <v>47.4320714473724</v>
      </c>
      <c r="O70" s="5">
        <v>74.6325533660491</v>
      </c>
      <c r="P70" s="5">
        <v>15.2014404071321</v>
      </c>
      <c r="Q70" s="5">
        <v>16.7122847289755</v>
      </c>
      <c r="R70" s="3">
        <v>-2.0</v>
      </c>
      <c r="S70" s="3">
        <v>0.0</v>
      </c>
      <c r="T70" s="3">
        <v>2.0</v>
      </c>
      <c r="U70" s="6">
        <f t="shared" ref="U70:W70" si="76">RANK(R70,$R70:$T70)</f>
        <v>3</v>
      </c>
      <c r="V70" s="6">
        <f t="shared" si="76"/>
        <v>2</v>
      </c>
      <c r="W70" s="6">
        <f t="shared" si="76"/>
        <v>1</v>
      </c>
      <c r="Y70" s="6">
        <f t="shared" si="9"/>
        <v>1</v>
      </c>
      <c r="Z70" s="6">
        <f t="shared" si="10"/>
        <v>1</v>
      </c>
      <c r="AA70" s="6">
        <f t="shared" si="3"/>
        <v>0</v>
      </c>
      <c r="AB70" s="6">
        <f t="shared" si="4"/>
        <v>0</v>
      </c>
      <c r="AC70" s="6">
        <f t="shared" si="5"/>
        <v>0</v>
      </c>
      <c r="AD70" s="6">
        <f t="shared" si="6"/>
        <v>0</v>
      </c>
      <c r="AE70" s="6">
        <f t="shared" si="7"/>
        <v>1</v>
      </c>
    </row>
    <row r="71">
      <c r="A71" s="3">
        <v>2000.0</v>
      </c>
      <c r="B71" s="4" t="s">
        <v>29</v>
      </c>
      <c r="C71" s="4" t="s">
        <v>26</v>
      </c>
      <c r="D71" s="3">
        <v>7.0</v>
      </c>
      <c r="E71" s="3">
        <v>5.0</v>
      </c>
      <c r="F71" s="5">
        <v>1.09143362698121E-5</v>
      </c>
      <c r="G71" s="5">
        <v>2.34838907979971E-6</v>
      </c>
      <c r="H71" s="5">
        <v>1.17419453989985E-6</v>
      </c>
      <c r="I71" s="5">
        <v>365.532257480006</v>
      </c>
      <c r="J71" s="5">
        <v>282.899936776007</v>
      </c>
      <c r="K71" s="5">
        <v>15.3657562040514</v>
      </c>
      <c r="L71" s="5">
        <v>364.328969478607</v>
      </c>
      <c r="M71" s="5">
        <v>286.305232524872</v>
      </c>
      <c r="N71" s="5">
        <v>14.2848844528198</v>
      </c>
      <c r="O71" s="5">
        <v>60.0127573176137</v>
      </c>
      <c r="P71" s="5">
        <v>37.1576924658726</v>
      </c>
      <c r="Q71" s="5">
        <v>6.75618501679252</v>
      </c>
      <c r="R71" s="3">
        <v>-2.0</v>
      </c>
      <c r="S71" s="3">
        <v>0.0</v>
      </c>
      <c r="T71" s="3">
        <v>2.0</v>
      </c>
      <c r="U71" s="6">
        <f t="shared" ref="U71:W71" si="77">RANK(R71,$R71:$T71)</f>
        <v>3</v>
      </c>
      <c r="V71" s="6">
        <f t="shared" si="77"/>
        <v>2</v>
      </c>
      <c r="W71" s="6">
        <f t="shared" si="77"/>
        <v>1</v>
      </c>
      <c r="Y71" s="6">
        <f t="shared" si="9"/>
        <v>1</v>
      </c>
      <c r="Z71" s="6">
        <f t="shared" si="10"/>
        <v>1</v>
      </c>
      <c r="AA71" s="6">
        <f t="shared" si="3"/>
        <v>0</v>
      </c>
      <c r="AB71" s="6">
        <f t="shared" si="4"/>
        <v>0</v>
      </c>
      <c r="AC71" s="6">
        <f t="shared" si="5"/>
        <v>0</v>
      </c>
      <c r="AD71" s="6">
        <f t="shared" si="6"/>
        <v>0</v>
      </c>
      <c r="AE71" s="6">
        <f t="shared" si="7"/>
        <v>1</v>
      </c>
    </row>
    <row r="72">
      <c r="A72" s="3">
        <v>2000.0</v>
      </c>
      <c r="B72" s="4" t="s">
        <v>29</v>
      </c>
      <c r="C72" s="4" t="s">
        <v>26</v>
      </c>
      <c r="D72" s="3">
        <v>7.0</v>
      </c>
      <c r="E72" s="3">
        <v>7.0</v>
      </c>
      <c r="F72" s="5">
        <v>9.05405746892159E-6</v>
      </c>
      <c r="G72" s="5">
        <v>2.34838907979971E-6</v>
      </c>
      <c r="H72" s="5">
        <v>1.17419453989985E-6</v>
      </c>
      <c r="I72" s="5">
        <v>344.888439816813</v>
      </c>
      <c r="J72" s="5">
        <v>434.508424066728</v>
      </c>
      <c r="K72" s="5">
        <v>18.4245961481525</v>
      </c>
      <c r="L72" s="5">
        <v>356.583309173584</v>
      </c>
      <c r="M72" s="5">
        <v>436.347896575928</v>
      </c>
      <c r="N72" s="5">
        <v>12.6670460700989</v>
      </c>
      <c r="O72" s="5">
        <v>44.0295912232949</v>
      </c>
      <c r="P72" s="5">
        <v>63.240409691056</v>
      </c>
      <c r="Q72" s="5">
        <v>16.9190530905982</v>
      </c>
      <c r="R72" s="3">
        <v>0.0</v>
      </c>
      <c r="S72" s="3">
        <v>-2.0</v>
      </c>
      <c r="T72" s="3">
        <v>2.0</v>
      </c>
      <c r="U72" s="6">
        <f t="shared" ref="U72:W72" si="78">RANK(R72,$R72:$T72)</f>
        <v>2</v>
      </c>
      <c r="V72" s="6">
        <f t="shared" si="78"/>
        <v>3</v>
      </c>
      <c r="W72" s="6">
        <f t="shared" si="78"/>
        <v>1</v>
      </c>
      <c r="Y72" s="6">
        <f t="shared" si="9"/>
        <v>1</v>
      </c>
      <c r="Z72" s="6">
        <f t="shared" si="10"/>
        <v>1</v>
      </c>
      <c r="AA72" s="6">
        <f t="shared" si="3"/>
        <v>0</v>
      </c>
      <c r="AB72" s="6">
        <f t="shared" si="4"/>
        <v>0</v>
      </c>
      <c r="AC72" s="6">
        <f t="shared" si="5"/>
        <v>0</v>
      </c>
      <c r="AD72" s="6">
        <f t="shared" si="6"/>
        <v>0</v>
      </c>
      <c r="AE72" s="6">
        <f t="shared" si="7"/>
        <v>1</v>
      </c>
    </row>
    <row r="73">
      <c r="A73" s="3">
        <v>2000.0</v>
      </c>
      <c r="B73" s="4" t="s">
        <v>29</v>
      </c>
      <c r="C73" s="4" t="s">
        <v>26</v>
      </c>
      <c r="D73" s="3">
        <v>7.0</v>
      </c>
      <c r="E73" s="3">
        <v>10.0</v>
      </c>
      <c r="F73" s="5">
        <v>6.20309952935221E-6</v>
      </c>
      <c r="G73" s="5">
        <v>2.34838907979971E-6</v>
      </c>
      <c r="H73" s="5">
        <v>1.17419453989985E-6</v>
      </c>
      <c r="I73" s="5">
        <v>916.124685579731</v>
      </c>
      <c r="J73" s="5">
        <v>662.884953606513</v>
      </c>
      <c r="K73" s="5">
        <v>19.6806164172388</v>
      </c>
      <c r="L73" s="5">
        <v>903.295010328293</v>
      </c>
      <c r="M73" s="5">
        <v>646.89239192009</v>
      </c>
      <c r="N73" s="5">
        <v>19.4591746330261</v>
      </c>
      <c r="O73" s="5">
        <v>144.315608549178</v>
      </c>
      <c r="P73" s="5">
        <v>103.893162373835</v>
      </c>
      <c r="Q73" s="5">
        <v>6.81327731139679</v>
      </c>
      <c r="R73" s="3">
        <v>-2.0</v>
      </c>
      <c r="S73" s="3">
        <v>0.0</v>
      </c>
      <c r="T73" s="3">
        <v>2.0</v>
      </c>
      <c r="U73" s="6">
        <f t="shared" ref="U73:W73" si="79">RANK(R73,$R73:$T73)</f>
        <v>3</v>
      </c>
      <c r="V73" s="6">
        <f t="shared" si="79"/>
        <v>2</v>
      </c>
      <c r="W73" s="6">
        <f t="shared" si="79"/>
        <v>1</v>
      </c>
      <c r="Y73" s="6">
        <f t="shared" si="9"/>
        <v>1</v>
      </c>
      <c r="Z73" s="6">
        <f t="shared" si="10"/>
        <v>1</v>
      </c>
      <c r="AA73" s="6">
        <f t="shared" si="3"/>
        <v>0</v>
      </c>
      <c r="AB73" s="6">
        <f t="shared" si="4"/>
        <v>0</v>
      </c>
      <c r="AC73" s="6">
        <f t="shared" si="5"/>
        <v>0</v>
      </c>
      <c r="AD73" s="6">
        <f t="shared" si="6"/>
        <v>0</v>
      </c>
      <c r="AE73" s="6">
        <f t="shared" si="7"/>
        <v>1</v>
      </c>
    </row>
    <row r="74">
      <c r="A74" s="3">
        <v>2000.0</v>
      </c>
      <c r="B74" s="4" t="s">
        <v>29</v>
      </c>
      <c r="C74" s="4" t="s">
        <v>27</v>
      </c>
      <c r="D74" s="3">
        <v>3.0</v>
      </c>
      <c r="E74" s="3">
        <v>2.0</v>
      </c>
      <c r="F74" s="5">
        <v>2.34838907979971E-6</v>
      </c>
      <c r="G74" s="5">
        <v>2.34838907979971E-6</v>
      </c>
      <c r="H74" s="5">
        <v>9.26924523044E-4</v>
      </c>
      <c r="I74" s="5">
        <v>252.295708017965</v>
      </c>
      <c r="J74" s="5">
        <v>30.5145657677804</v>
      </c>
      <c r="K74" s="5">
        <v>35.9403005646121</v>
      </c>
      <c r="L74" s="5">
        <v>250.09964799881</v>
      </c>
      <c r="M74" s="5">
        <v>30.3607864379883</v>
      </c>
      <c r="N74" s="5">
        <v>35.5087852478027</v>
      </c>
      <c r="O74" s="5">
        <v>51.8416976819409</v>
      </c>
      <c r="P74" s="5">
        <v>5.46106837482196</v>
      </c>
      <c r="Q74" s="5">
        <v>6.10880150105273</v>
      </c>
      <c r="R74" s="3">
        <v>-2.0</v>
      </c>
      <c r="S74" s="3">
        <v>2.0</v>
      </c>
      <c r="T74" s="3">
        <v>0.0</v>
      </c>
      <c r="U74" s="6">
        <f t="shared" ref="U74:W74" si="80">RANK(R74,$R74:$T74)</f>
        <v>3</v>
      </c>
      <c r="V74" s="6">
        <f t="shared" si="80"/>
        <v>1</v>
      </c>
      <c r="W74" s="6">
        <f t="shared" si="80"/>
        <v>2</v>
      </c>
      <c r="Y74" s="6">
        <f t="shared" si="9"/>
        <v>0</v>
      </c>
      <c r="Z74" s="6">
        <f t="shared" si="10"/>
        <v>1</v>
      </c>
      <c r="AA74" s="6">
        <f t="shared" si="3"/>
        <v>0</v>
      </c>
      <c r="AB74" s="6">
        <f t="shared" si="4"/>
        <v>0</v>
      </c>
      <c r="AC74" s="6">
        <f t="shared" si="5"/>
        <v>1</v>
      </c>
      <c r="AD74" s="6">
        <f t="shared" si="6"/>
        <v>0</v>
      </c>
      <c r="AE74" s="6">
        <f t="shared" si="7"/>
        <v>0</v>
      </c>
    </row>
    <row r="75">
      <c r="A75" s="3">
        <v>2000.0</v>
      </c>
      <c r="B75" s="4" t="s">
        <v>29</v>
      </c>
      <c r="C75" s="4" t="s">
        <v>27</v>
      </c>
      <c r="D75" s="3">
        <v>3.0</v>
      </c>
      <c r="E75" s="3">
        <v>5.0</v>
      </c>
      <c r="F75" s="5">
        <v>1.44054051871988E-5</v>
      </c>
      <c r="G75" s="5">
        <v>2.34838907979971E-6</v>
      </c>
      <c r="H75" s="5">
        <v>1.17419453989985E-6</v>
      </c>
      <c r="I75" s="5">
        <v>172.24517358503</v>
      </c>
      <c r="J75" s="5">
        <v>113.257463009127</v>
      </c>
      <c r="K75" s="5">
        <v>20.3888968498476</v>
      </c>
      <c r="L75" s="5">
        <v>169.554140329361</v>
      </c>
      <c r="M75" s="5">
        <v>109.734903812408</v>
      </c>
      <c r="N75" s="5">
        <v>21.0360622406006</v>
      </c>
      <c r="O75" s="5">
        <v>27.431446889903</v>
      </c>
      <c r="P75" s="5">
        <v>28.4725245798771</v>
      </c>
      <c r="Q75" s="5">
        <v>8.86520155589934</v>
      </c>
      <c r="R75" s="3">
        <v>-2.0</v>
      </c>
      <c r="S75" s="3">
        <v>0.0</v>
      </c>
      <c r="T75" s="3">
        <v>2.0</v>
      </c>
      <c r="U75" s="6">
        <f t="shared" ref="U75:W75" si="81">RANK(R75,$R75:$T75)</f>
        <v>3</v>
      </c>
      <c r="V75" s="6">
        <f t="shared" si="81"/>
        <v>2</v>
      </c>
      <c r="W75" s="6">
        <f t="shared" si="81"/>
        <v>1</v>
      </c>
      <c r="Y75" s="6">
        <f t="shared" si="9"/>
        <v>1</v>
      </c>
      <c r="Z75" s="6">
        <f t="shared" si="10"/>
        <v>1</v>
      </c>
      <c r="AA75" s="6">
        <f t="shared" si="3"/>
        <v>0</v>
      </c>
      <c r="AB75" s="6">
        <f t="shared" si="4"/>
        <v>0</v>
      </c>
      <c r="AC75" s="6">
        <f t="shared" si="5"/>
        <v>0</v>
      </c>
      <c r="AD75" s="6">
        <f t="shared" si="6"/>
        <v>0</v>
      </c>
      <c r="AE75" s="6">
        <f t="shared" si="7"/>
        <v>1</v>
      </c>
    </row>
    <row r="76">
      <c r="A76" s="3">
        <v>2000.0</v>
      </c>
      <c r="B76" s="4" t="s">
        <v>29</v>
      </c>
      <c r="C76" s="4" t="s">
        <v>27</v>
      </c>
      <c r="D76" s="3">
        <v>3.0</v>
      </c>
      <c r="E76" s="3">
        <v>7.0</v>
      </c>
      <c r="F76" s="5">
        <v>0.007936060736526</v>
      </c>
      <c r="G76" s="5">
        <v>2.34838907979971E-6</v>
      </c>
      <c r="H76" s="5">
        <v>1.17419453989985E-6</v>
      </c>
      <c r="I76" s="5">
        <v>159.272257558761</v>
      </c>
      <c r="J76" s="5">
        <v>188.337538803777</v>
      </c>
      <c r="K76" s="5">
        <v>21.9528520337997</v>
      </c>
      <c r="L76" s="5">
        <v>150.32896900177</v>
      </c>
      <c r="M76" s="5">
        <v>177.74961566925</v>
      </c>
      <c r="N76" s="5">
        <v>20.9479689598083</v>
      </c>
      <c r="O76" s="5">
        <v>29.7164001234177</v>
      </c>
      <c r="P76" s="5">
        <v>35.1059629501754</v>
      </c>
      <c r="Q76" s="5">
        <v>10.1748705682515</v>
      </c>
      <c r="R76" s="3">
        <v>0.0</v>
      </c>
      <c r="S76" s="3">
        <v>-2.0</v>
      </c>
      <c r="T76" s="3">
        <v>2.0</v>
      </c>
      <c r="U76" s="6">
        <f t="shared" ref="U76:W76" si="82">RANK(R76,$R76:$T76)</f>
        <v>2</v>
      </c>
      <c r="V76" s="6">
        <f t="shared" si="82"/>
        <v>3</v>
      </c>
      <c r="W76" s="6">
        <f t="shared" si="82"/>
        <v>1</v>
      </c>
      <c r="Y76" s="6">
        <f t="shared" si="9"/>
        <v>1</v>
      </c>
      <c r="Z76" s="6">
        <f t="shared" si="10"/>
        <v>1</v>
      </c>
      <c r="AA76" s="6">
        <f t="shared" si="3"/>
        <v>0</v>
      </c>
      <c r="AB76" s="6">
        <f t="shared" si="4"/>
        <v>0</v>
      </c>
      <c r="AC76" s="6">
        <f t="shared" si="5"/>
        <v>0</v>
      </c>
      <c r="AD76" s="6">
        <f t="shared" si="6"/>
        <v>0</v>
      </c>
      <c r="AE76" s="6">
        <f t="shared" si="7"/>
        <v>1</v>
      </c>
    </row>
    <row r="77">
      <c r="A77" s="3">
        <v>2000.0</v>
      </c>
      <c r="B77" s="4" t="s">
        <v>29</v>
      </c>
      <c r="C77" s="4" t="s">
        <v>27</v>
      </c>
      <c r="D77" s="3">
        <v>3.0</v>
      </c>
      <c r="E77" s="3">
        <v>10.0</v>
      </c>
      <c r="F77" s="5">
        <v>0.405486031905152</v>
      </c>
      <c r="G77" s="5">
        <v>2.34838907979971E-6</v>
      </c>
      <c r="H77" s="5">
        <v>1.17419453989985E-6</v>
      </c>
      <c r="I77" s="5">
        <v>342.737942787909</v>
      </c>
      <c r="J77" s="5">
        <v>373.97180324216</v>
      </c>
      <c r="K77" s="5">
        <v>13.055729850646</v>
      </c>
      <c r="L77" s="5">
        <v>325.44983458519</v>
      </c>
      <c r="M77" s="5">
        <v>355.686604976654</v>
      </c>
      <c r="N77" s="5">
        <v>13.1462020874023</v>
      </c>
      <c r="O77" s="5">
        <v>67.589420190812</v>
      </c>
      <c r="P77" s="5">
        <v>118.96338872721</v>
      </c>
      <c r="Q77" s="5">
        <v>2.44518660317641</v>
      </c>
      <c r="R77" s="3">
        <v>-1.0</v>
      </c>
      <c r="S77" s="3">
        <v>-1.0</v>
      </c>
      <c r="T77" s="3">
        <v>2.0</v>
      </c>
      <c r="U77" s="6">
        <f t="shared" ref="U77:W77" si="83">RANK(R77,$R77:$T77)</f>
        <v>2</v>
      </c>
      <c r="V77" s="6">
        <f t="shared" si="83"/>
        <v>2</v>
      </c>
      <c r="W77" s="6">
        <f t="shared" si="83"/>
        <v>1</v>
      </c>
      <c r="Y77" s="6">
        <f t="shared" si="9"/>
        <v>1</v>
      </c>
      <c r="Z77" s="6">
        <f t="shared" si="10"/>
        <v>1</v>
      </c>
      <c r="AA77" s="6">
        <f t="shared" si="3"/>
        <v>0</v>
      </c>
      <c r="AB77" s="6">
        <f t="shared" si="4"/>
        <v>0</v>
      </c>
      <c r="AC77" s="6">
        <f t="shared" si="5"/>
        <v>0</v>
      </c>
      <c r="AD77" s="6">
        <f t="shared" si="6"/>
        <v>0</v>
      </c>
      <c r="AE77" s="6">
        <f t="shared" si="7"/>
        <v>1</v>
      </c>
    </row>
    <row r="78">
      <c r="A78" s="3">
        <v>2000.0</v>
      </c>
      <c r="B78" s="4" t="s">
        <v>29</v>
      </c>
      <c r="C78" s="4" t="s">
        <v>27</v>
      </c>
      <c r="D78" s="3">
        <v>5.0</v>
      </c>
      <c r="E78" s="3">
        <v>2.0</v>
      </c>
      <c r="F78" s="5">
        <v>2.34838907979971E-6</v>
      </c>
      <c r="G78" s="5">
        <v>2.34838907979971E-6</v>
      </c>
      <c r="H78" s="5">
        <v>1.17419453989985E-6</v>
      </c>
      <c r="I78" s="5">
        <v>377.083827687848</v>
      </c>
      <c r="J78" s="5">
        <v>53.9960110648986</v>
      </c>
      <c r="K78" s="5">
        <v>23.0908345253237</v>
      </c>
      <c r="L78" s="5">
        <v>369.971908569336</v>
      </c>
      <c r="M78" s="5">
        <v>53.690465927124</v>
      </c>
      <c r="N78" s="5">
        <v>21.4725358486176</v>
      </c>
      <c r="O78" s="5">
        <v>81.9077576259175</v>
      </c>
      <c r="P78" s="5">
        <v>7.8810414460931</v>
      </c>
      <c r="Q78" s="5">
        <v>6.47669759096845</v>
      </c>
      <c r="R78" s="3">
        <v>-2.0</v>
      </c>
      <c r="S78" s="3">
        <v>0.0</v>
      </c>
      <c r="T78" s="3">
        <v>2.0</v>
      </c>
      <c r="U78" s="6">
        <f t="shared" ref="U78:W78" si="84">RANK(R78,$R78:$T78)</f>
        <v>3</v>
      </c>
      <c r="V78" s="6">
        <f t="shared" si="84"/>
        <v>2</v>
      </c>
      <c r="W78" s="6">
        <f t="shared" si="84"/>
        <v>1</v>
      </c>
      <c r="Y78" s="6">
        <f t="shared" si="9"/>
        <v>1</v>
      </c>
      <c r="Z78" s="6">
        <f t="shared" si="10"/>
        <v>1</v>
      </c>
      <c r="AA78" s="6">
        <f t="shared" si="3"/>
        <v>0</v>
      </c>
      <c r="AB78" s="6">
        <f t="shared" si="4"/>
        <v>0</v>
      </c>
      <c r="AC78" s="6">
        <f t="shared" si="5"/>
        <v>0</v>
      </c>
      <c r="AD78" s="6">
        <f t="shared" si="6"/>
        <v>0</v>
      </c>
      <c r="AE78" s="6">
        <f t="shared" si="7"/>
        <v>1</v>
      </c>
    </row>
    <row r="79">
      <c r="A79" s="3">
        <v>2000.0</v>
      </c>
      <c r="B79" s="4" t="s">
        <v>29</v>
      </c>
      <c r="C79" s="4" t="s">
        <v>27</v>
      </c>
      <c r="D79" s="3">
        <v>5.0</v>
      </c>
      <c r="E79" s="3">
        <v>5.0</v>
      </c>
      <c r="F79" s="5">
        <v>1.09143362698121E-5</v>
      </c>
      <c r="G79" s="5">
        <v>2.34838907979971E-6</v>
      </c>
      <c r="H79" s="5">
        <v>1.17419453989985E-6</v>
      </c>
      <c r="I79" s="5">
        <v>276.370671979843</v>
      </c>
      <c r="J79" s="5">
        <v>191.151017181335</v>
      </c>
      <c r="K79" s="5">
        <v>22.2657418251038</v>
      </c>
      <c r="L79" s="5">
        <v>272.033477544785</v>
      </c>
      <c r="M79" s="5">
        <v>186.452511787415</v>
      </c>
      <c r="N79" s="5">
        <v>20.0159213542938</v>
      </c>
      <c r="O79" s="5">
        <v>45.0311400758949</v>
      </c>
      <c r="P79" s="5">
        <v>39.4082731551682</v>
      </c>
      <c r="Q79" s="5">
        <v>12.5550651160844</v>
      </c>
      <c r="R79" s="3">
        <v>-2.0</v>
      </c>
      <c r="S79" s="3">
        <v>0.0</v>
      </c>
      <c r="T79" s="3">
        <v>2.0</v>
      </c>
      <c r="U79" s="6">
        <f t="shared" ref="U79:W79" si="85">RANK(R79,$R79:$T79)</f>
        <v>3</v>
      </c>
      <c r="V79" s="6">
        <f t="shared" si="85"/>
        <v>2</v>
      </c>
      <c r="W79" s="6">
        <f t="shared" si="85"/>
        <v>1</v>
      </c>
      <c r="Y79" s="6">
        <f t="shared" si="9"/>
        <v>1</v>
      </c>
      <c r="Z79" s="6">
        <f t="shared" si="10"/>
        <v>1</v>
      </c>
      <c r="AA79" s="6">
        <f t="shared" si="3"/>
        <v>0</v>
      </c>
      <c r="AB79" s="6">
        <f t="shared" si="4"/>
        <v>0</v>
      </c>
      <c r="AC79" s="6">
        <f t="shared" si="5"/>
        <v>0</v>
      </c>
      <c r="AD79" s="6">
        <f t="shared" si="6"/>
        <v>0</v>
      </c>
      <c r="AE79" s="6">
        <f t="shared" si="7"/>
        <v>1</v>
      </c>
    </row>
    <row r="80">
      <c r="A80" s="3">
        <v>2000.0</v>
      </c>
      <c r="B80" s="4" t="s">
        <v>29</v>
      </c>
      <c r="C80" s="4" t="s">
        <v>27</v>
      </c>
      <c r="D80" s="3">
        <v>5.0</v>
      </c>
      <c r="E80" s="3">
        <v>7.0</v>
      </c>
      <c r="F80" s="5">
        <v>0.013688735643983</v>
      </c>
      <c r="G80" s="5">
        <v>2.34838907979971E-6</v>
      </c>
      <c r="H80" s="5">
        <v>1.17419453989985E-6</v>
      </c>
      <c r="I80" s="5">
        <v>276.761883951003</v>
      </c>
      <c r="J80" s="5">
        <v>316.071962510386</v>
      </c>
      <c r="K80" s="5">
        <v>42.5179458433582</v>
      </c>
      <c r="L80" s="5">
        <v>274.857894659042</v>
      </c>
      <c r="M80" s="5">
        <v>302.087824344635</v>
      </c>
      <c r="N80" s="5">
        <v>39.5743308067322</v>
      </c>
      <c r="O80" s="5">
        <v>44.7299876908781</v>
      </c>
      <c r="P80" s="5">
        <v>50.9026298192901</v>
      </c>
      <c r="Q80" s="5">
        <v>15.9420867856028</v>
      </c>
      <c r="R80" s="3">
        <v>0.0</v>
      </c>
      <c r="S80" s="3">
        <v>-2.0</v>
      </c>
      <c r="T80" s="3">
        <v>2.0</v>
      </c>
      <c r="U80" s="6">
        <f t="shared" ref="U80:W80" si="86">RANK(R80,$R80:$T80)</f>
        <v>2</v>
      </c>
      <c r="V80" s="6">
        <f t="shared" si="86"/>
        <v>3</v>
      </c>
      <c r="W80" s="6">
        <f t="shared" si="86"/>
        <v>1</v>
      </c>
      <c r="Y80" s="6">
        <f t="shared" si="9"/>
        <v>1</v>
      </c>
      <c r="Z80" s="6">
        <f t="shared" si="10"/>
        <v>1</v>
      </c>
      <c r="AA80" s="6">
        <f t="shared" si="3"/>
        <v>0</v>
      </c>
      <c r="AB80" s="6">
        <f t="shared" si="4"/>
        <v>0</v>
      </c>
      <c r="AC80" s="6">
        <f t="shared" si="5"/>
        <v>0</v>
      </c>
      <c r="AD80" s="6">
        <f t="shared" si="6"/>
        <v>0</v>
      </c>
      <c r="AE80" s="6">
        <f t="shared" si="7"/>
        <v>1</v>
      </c>
    </row>
    <row r="81">
      <c r="A81" s="3">
        <v>2000.0</v>
      </c>
      <c r="B81" s="4" t="s">
        <v>29</v>
      </c>
      <c r="C81" s="4" t="s">
        <v>27</v>
      </c>
      <c r="D81" s="3">
        <v>5.0</v>
      </c>
      <c r="E81" s="3">
        <v>10.0</v>
      </c>
      <c r="F81" s="5">
        <v>7.10308139955951E-5</v>
      </c>
      <c r="G81" s="5">
        <v>2.34838907979971E-6</v>
      </c>
      <c r="H81" s="5">
        <v>1.17419453989985E-6</v>
      </c>
      <c r="I81" s="5">
        <v>405.684600807005</v>
      </c>
      <c r="J81" s="5">
        <v>564.058508880677</v>
      </c>
      <c r="K81" s="5">
        <v>14.7436298093488</v>
      </c>
      <c r="L81" s="5">
        <v>385.328686952591</v>
      </c>
      <c r="M81" s="5">
        <v>540.672777414322</v>
      </c>
      <c r="N81" s="5">
        <v>13.5202646255493</v>
      </c>
      <c r="O81" s="5">
        <v>128.198375839972</v>
      </c>
      <c r="P81" s="5">
        <v>89.7673938861463</v>
      </c>
      <c r="Q81" s="5">
        <v>6.12926796977713</v>
      </c>
      <c r="R81" s="3">
        <v>0.0</v>
      </c>
      <c r="S81" s="3">
        <v>-2.0</v>
      </c>
      <c r="T81" s="3">
        <v>2.0</v>
      </c>
      <c r="U81" s="6">
        <f t="shared" ref="U81:W81" si="87">RANK(R81,$R81:$T81)</f>
        <v>2</v>
      </c>
      <c r="V81" s="6">
        <f t="shared" si="87"/>
        <v>3</v>
      </c>
      <c r="W81" s="6">
        <f t="shared" si="87"/>
        <v>1</v>
      </c>
      <c r="Y81" s="6">
        <f t="shared" si="9"/>
        <v>1</v>
      </c>
      <c r="Z81" s="6">
        <f t="shared" si="10"/>
        <v>1</v>
      </c>
      <c r="AA81" s="6">
        <f t="shared" si="3"/>
        <v>0</v>
      </c>
      <c r="AB81" s="6">
        <f t="shared" si="4"/>
        <v>0</v>
      </c>
      <c r="AC81" s="6">
        <f t="shared" si="5"/>
        <v>0</v>
      </c>
      <c r="AD81" s="6">
        <f t="shared" si="6"/>
        <v>0</v>
      </c>
      <c r="AE81" s="6">
        <f t="shared" si="7"/>
        <v>1</v>
      </c>
    </row>
    <row r="82">
      <c r="A82" s="3">
        <v>2000.0</v>
      </c>
      <c r="B82" s="4" t="s">
        <v>29</v>
      </c>
      <c r="C82" s="4" t="s">
        <v>27</v>
      </c>
      <c r="D82" s="3">
        <v>7.0</v>
      </c>
      <c r="E82" s="3">
        <v>2.0</v>
      </c>
      <c r="F82" s="5">
        <v>2.34838907979971E-6</v>
      </c>
      <c r="G82" s="5">
        <v>2.34838907979971E-6</v>
      </c>
      <c r="H82" s="5">
        <v>2.81915245801092E-6</v>
      </c>
      <c r="I82" s="5">
        <v>565.028331671992</v>
      </c>
      <c r="J82" s="5">
        <v>71.420276811046</v>
      </c>
      <c r="K82" s="5">
        <v>45.9680405739815</v>
      </c>
      <c r="L82" s="5">
        <v>565.524346351624</v>
      </c>
      <c r="M82" s="5">
        <v>67.8682823181152</v>
      </c>
      <c r="N82" s="5">
        <v>42.1488697528839</v>
      </c>
      <c r="O82" s="5">
        <v>75.9034910441437</v>
      </c>
      <c r="P82" s="5">
        <v>14.5444665112287</v>
      </c>
      <c r="Q82" s="5">
        <v>15.1510737291476</v>
      </c>
      <c r="R82" s="3">
        <v>-2.0</v>
      </c>
      <c r="S82" s="3">
        <v>0.0</v>
      </c>
      <c r="T82" s="3">
        <v>2.0</v>
      </c>
      <c r="U82" s="6">
        <f t="shared" ref="U82:W82" si="88">RANK(R82,$R82:$T82)</f>
        <v>3</v>
      </c>
      <c r="V82" s="6">
        <f t="shared" si="88"/>
        <v>2</v>
      </c>
      <c r="W82" s="6">
        <f t="shared" si="88"/>
        <v>1</v>
      </c>
      <c r="Y82" s="6">
        <f t="shared" si="9"/>
        <v>1</v>
      </c>
      <c r="Z82" s="6">
        <f t="shared" si="10"/>
        <v>1</v>
      </c>
      <c r="AA82" s="6">
        <f t="shared" si="3"/>
        <v>0</v>
      </c>
      <c r="AB82" s="6">
        <f t="shared" si="4"/>
        <v>0</v>
      </c>
      <c r="AC82" s="6">
        <f t="shared" si="5"/>
        <v>0</v>
      </c>
      <c r="AD82" s="6">
        <f t="shared" si="6"/>
        <v>0</v>
      </c>
      <c r="AE82" s="6">
        <f t="shared" si="7"/>
        <v>1</v>
      </c>
    </row>
    <row r="83">
      <c r="A83" s="3">
        <v>2000.0</v>
      </c>
      <c r="B83" s="4" t="s">
        <v>29</v>
      </c>
      <c r="C83" s="4" t="s">
        <v>27</v>
      </c>
      <c r="D83" s="3">
        <v>7.0</v>
      </c>
      <c r="E83" s="3">
        <v>5.0</v>
      </c>
      <c r="F83" s="5">
        <v>1.57899557264023E-5</v>
      </c>
      <c r="G83" s="5">
        <v>2.34838907979971E-6</v>
      </c>
      <c r="H83" s="5">
        <v>1.17419453989985E-6</v>
      </c>
      <c r="I83" s="5">
        <v>388.143379342171</v>
      </c>
      <c r="J83" s="5">
        <v>269.24529530156</v>
      </c>
      <c r="K83" s="5">
        <v>37.7569355272478</v>
      </c>
      <c r="L83" s="5">
        <v>391.975610017776</v>
      </c>
      <c r="M83" s="5">
        <v>258.291244268417</v>
      </c>
      <c r="N83" s="5">
        <v>32.3176836967468</v>
      </c>
      <c r="O83" s="5">
        <v>61.4268635646536</v>
      </c>
      <c r="P83" s="5">
        <v>60.4110819477331</v>
      </c>
      <c r="Q83" s="5">
        <v>22.0580976739894</v>
      </c>
      <c r="R83" s="3">
        <v>-2.0</v>
      </c>
      <c r="S83" s="3">
        <v>0.0</v>
      </c>
      <c r="T83" s="3">
        <v>2.0</v>
      </c>
      <c r="U83" s="6">
        <f t="shared" ref="U83:W83" si="89">RANK(R83,$R83:$T83)</f>
        <v>3</v>
      </c>
      <c r="V83" s="6">
        <f t="shared" si="89"/>
        <v>2</v>
      </c>
      <c r="W83" s="6">
        <f t="shared" si="89"/>
        <v>1</v>
      </c>
      <c r="Y83" s="6">
        <f t="shared" si="9"/>
        <v>1</v>
      </c>
      <c r="Z83" s="6">
        <f t="shared" si="10"/>
        <v>1</v>
      </c>
      <c r="AA83" s="6">
        <f t="shared" si="3"/>
        <v>0</v>
      </c>
      <c r="AB83" s="6">
        <f t="shared" si="4"/>
        <v>0</v>
      </c>
      <c r="AC83" s="6">
        <f t="shared" si="5"/>
        <v>0</v>
      </c>
      <c r="AD83" s="6">
        <f t="shared" si="6"/>
        <v>0</v>
      </c>
      <c r="AE83" s="6">
        <f t="shared" si="7"/>
        <v>1</v>
      </c>
    </row>
    <row r="84">
      <c r="A84" s="3">
        <v>2000.0</v>
      </c>
      <c r="B84" s="4" t="s">
        <v>29</v>
      </c>
      <c r="C84" s="4" t="s">
        <v>27</v>
      </c>
      <c r="D84" s="3">
        <v>7.0</v>
      </c>
      <c r="E84" s="3">
        <v>7.0</v>
      </c>
      <c r="F84" s="5">
        <v>2.71737933744563E-5</v>
      </c>
      <c r="G84" s="5">
        <v>2.34838907979971E-6</v>
      </c>
      <c r="H84" s="5">
        <v>1.17419453989985E-6</v>
      </c>
      <c r="I84" s="5">
        <v>639.659592920734</v>
      </c>
      <c r="J84" s="5">
        <v>452.548770673813</v>
      </c>
      <c r="K84" s="5">
        <v>26.8534641265869</v>
      </c>
      <c r="L84" s="5">
        <v>657.709159612656</v>
      </c>
      <c r="M84" s="5">
        <v>427.736382722855</v>
      </c>
      <c r="N84" s="5">
        <v>23.9456479549408</v>
      </c>
      <c r="O84" s="5">
        <v>139.280252864793</v>
      </c>
      <c r="P84" s="5">
        <v>89.4052577273827</v>
      </c>
      <c r="Q84" s="5">
        <v>11.7719818277809</v>
      </c>
      <c r="R84" s="3">
        <v>-2.0</v>
      </c>
      <c r="S84" s="3">
        <v>0.0</v>
      </c>
      <c r="T84" s="3">
        <v>2.0</v>
      </c>
      <c r="U84" s="6">
        <f t="shared" ref="U84:W84" si="90">RANK(R84,$R84:$T84)</f>
        <v>3</v>
      </c>
      <c r="V84" s="6">
        <f t="shared" si="90"/>
        <v>2</v>
      </c>
      <c r="W84" s="6">
        <f t="shared" si="90"/>
        <v>1</v>
      </c>
      <c r="Y84" s="6">
        <f t="shared" si="9"/>
        <v>1</v>
      </c>
      <c r="Z84" s="6">
        <f t="shared" si="10"/>
        <v>1</v>
      </c>
      <c r="AA84" s="6">
        <f t="shared" si="3"/>
        <v>0</v>
      </c>
      <c r="AB84" s="6">
        <f t="shared" si="4"/>
        <v>0</v>
      </c>
      <c r="AC84" s="6">
        <f t="shared" si="5"/>
        <v>0</v>
      </c>
      <c r="AD84" s="6">
        <f t="shared" si="6"/>
        <v>0</v>
      </c>
      <c r="AE84" s="6">
        <f t="shared" si="7"/>
        <v>1</v>
      </c>
    </row>
    <row r="85">
      <c r="A85" s="3">
        <v>2000.0</v>
      </c>
      <c r="B85" s="4" t="s">
        <v>29</v>
      </c>
      <c r="C85" s="4" t="s">
        <v>27</v>
      </c>
      <c r="D85" s="3">
        <v>7.0</v>
      </c>
      <c r="E85" s="3">
        <v>10.0</v>
      </c>
      <c r="F85" s="5">
        <v>2.27091453183373E-5</v>
      </c>
      <c r="G85" s="5">
        <v>2.34838907979971E-6</v>
      </c>
      <c r="H85" s="5">
        <v>1.17419453989985E-6</v>
      </c>
      <c r="I85" s="5">
        <v>620.571063087833</v>
      </c>
      <c r="J85" s="5">
        <v>795.484483126671</v>
      </c>
      <c r="K85" s="5">
        <v>19.1554991429852</v>
      </c>
      <c r="L85" s="5">
        <v>605.37050652504</v>
      </c>
      <c r="M85" s="5">
        <v>793.766175270081</v>
      </c>
      <c r="N85" s="5">
        <v>17.6593527793884</v>
      </c>
      <c r="O85" s="5">
        <v>106.326992859188</v>
      </c>
      <c r="P85" s="5">
        <v>116.566386989834</v>
      </c>
      <c r="Q85" s="5">
        <v>6.2960856857704</v>
      </c>
      <c r="R85" s="3">
        <v>0.0</v>
      </c>
      <c r="S85" s="3">
        <v>-2.0</v>
      </c>
      <c r="T85" s="3">
        <v>2.0</v>
      </c>
      <c r="U85" s="6">
        <f t="shared" ref="U85:W85" si="91">RANK(R85,$R85:$T85)</f>
        <v>2</v>
      </c>
      <c r="V85" s="6">
        <f t="shared" si="91"/>
        <v>3</v>
      </c>
      <c r="W85" s="6">
        <f t="shared" si="91"/>
        <v>1</v>
      </c>
      <c r="Y85" s="6">
        <f t="shared" si="9"/>
        <v>1</v>
      </c>
      <c r="Z85" s="6">
        <f t="shared" si="10"/>
        <v>1</v>
      </c>
      <c r="AA85" s="6">
        <f t="shared" si="3"/>
        <v>0</v>
      </c>
      <c r="AB85" s="6">
        <f t="shared" si="4"/>
        <v>0</v>
      </c>
      <c r="AC85" s="6">
        <f t="shared" si="5"/>
        <v>0</v>
      </c>
      <c r="AD85" s="6">
        <f t="shared" si="6"/>
        <v>0</v>
      </c>
      <c r="AE85" s="6">
        <f t="shared" si="7"/>
        <v>1</v>
      </c>
    </row>
    <row r="86">
      <c r="A86" s="3">
        <v>2000.0</v>
      </c>
      <c r="B86" s="4" t="s">
        <v>29</v>
      </c>
      <c r="C86" s="4" t="s">
        <v>28</v>
      </c>
      <c r="D86" s="3">
        <v>3.0</v>
      </c>
      <c r="E86" s="3">
        <v>2.0</v>
      </c>
      <c r="F86" s="5">
        <v>2.34838907979971E-6</v>
      </c>
      <c r="G86" s="5">
        <v>2.34838907979971E-6</v>
      </c>
      <c r="H86" s="5">
        <v>1.17419453989985E-6</v>
      </c>
      <c r="I86" s="5">
        <v>197.781278387193</v>
      </c>
      <c r="J86" s="5">
        <v>31.2621172474277</v>
      </c>
      <c r="K86" s="5">
        <v>11.5609537170779</v>
      </c>
      <c r="L86" s="5">
        <v>201.070752859116</v>
      </c>
      <c r="M86" s="5">
        <v>31.5072128772736</v>
      </c>
      <c r="N86" s="5">
        <v>10.535323381424</v>
      </c>
      <c r="O86" s="5">
        <v>45.5772459697405</v>
      </c>
      <c r="P86" s="5">
        <v>4.8528269950527</v>
      </c>
      <c r="Q86" s="5">
        <v>4.7495175911588</v>
      </c>
      <c r="R86" s="3">
        <v>-2.0</v>
      </c>
      <c r="S86" s="3">
        <v>0.0</v>
      </c>
      <c r="T86" s="3">
        <v>2.0</v>
      </c>
      <c r="U86" s="6">
        <f t="shared" ref="U86:W86" si="92">RANK(R86,$R86:$T86)</f>
        <v>3</v>
      </c>
      <c r="V86" s="6">
        <f t="shared" si="92"/>
        <v>2</v>
      </c>
      <c r="W86" s="6">
        <f t="shared" si="92"/>
        <v>1</v>
      </c>
      <c r="Y86" s="6">
        <f t="shared" si="9"/>
        <v>1</v>
      </c>
      <c r="Z86" s="6">
        <f t="shared" si="10"/>
        <v>1</v>
      </c>
      <c r="AA86" s="6">
        <f t="shared" si="3"/>
        <v>0</v>
      </c>
      <c r="AB86" s="6">
        <f t="shared" si="4"/>
        <v>0</v>
      </c>
      <c r="AC86" s="6">
        <f t="shared" si="5"/>
        <v>0</v>
      </c>
      <c r="AD86" s="6">
        <f t="shared" si="6"/>
        <v>0</v>
      </c>
      <c r="AE86" s="6">
        <f t="shared" si="7"/>
        <v>1</v>
      </c>
    </row>
    <row r="87">
      <c r="A87" s="3">
        <v>2000.0</v>
      </c>
      <c r="B87" s="4" t="s">
        <v>29</v>
      </c>
      <c r="C87" s="4" t="s">
        <v>28</v>
      </c>
      <c r="D87" s="3">
        <v>3.0</v>
      </c>
      <c r="E87" s="3">
        <v>5.0</v>
      </c>
      <c r="F87" s="5">
        <v>2.34838907979971E-6</v>
      </c>
      <c r="G87" s="5">
        <v>2.34838907979971E-6</v>
      </c>
      <c r="H87" s="5">
        <v>1.17419453989985E-6</v>
      </c>
      <c r="I87" s="5">
        <v>692.244282314854</v>
      </c>
      <c r="J87" s="5">
        <v>107.517095473505</v>
      </c>
      <c r="K87" s="5">
        <v>7.73250134529606</v>
      </c>
      <c r="L87" s="5">
        <v>670.410893678665</v>
      </c>
      <c r="M87" s="5">
        <v>107.721344470978</v>
      </c>
      <c r="N87" s="5">
        <v>6.99475359916687</v>
      </c>
      <c r="O87" s="5">
        <v>124.761098160979</v>
      </c>
      <c r="P87" s="5">
        <v>20.0647167201105</v>
      </c>
      <c r="Q87" s="5">
        <v>3.15039695625381</v>
      </c>
      <c r="R87" s="3">
        <v>-2.0</v>
      </c>
      <c r="S87" s="3">
        <v>0.0</v>
      </c>
      <c r="T87" s="3">
        <v>2.0</v>
      </c>
      <c r="U87" s="6">
        <f t="shared" ref="U87:W87" si="93">RANK(R87,$R87:$T87)</f>
        <v>3</v>
      </c>
      <c r="V87" s="6">
        <f t="shared" si="93"/>
        <v>2</v>
      </c>
      <c r="W87" s="6">
        <f t="shared" si="93"/>
        <v>1</v>
      </c>
      <c r="Y87" s="6">
        <f t="shared" si="9"/>
        <v>1</v>
      </c>
      <c r="Z87" s="6">
        <f t="shared" si="10"/>
        <v>1</v>
      </c>
      <c r="AA87" s="6">
        <f t="shared" si="3"/>
        <v>0</v>
      </c>
      <c r="AB87" s="6">
        <f t="shared" si="4"/>
        <v>0</v>
      </c>
      <c r="AC87" s="6">
        <f t="shared" si="5"/>
        <v>0</v>
      </c>
      <c r="AD87" s="6">
        <f t="shared" si="6"/>
        <v>0</v>
      </c>
      <c r="AE87" s="6">
        <f t="shared" si="7"/>
        <v>1</v>
      </c>
    </row>
    <row r="88">
      <c r="A88" s="3">
        <v>2000.0</v>
      </c>
      <c r="B88" s="4" t="s">
        <v>29</v>
      </c>
      <c r="C88" s="4" t="s">
        <v>28</v>
      </c>
      <c r="D88" s="3">
        <v>3.0</v>
      </c>
      <c r="E88" s="3">
        <v>7.0</v>
      </c>
      <c r="F88" s="5">
        <v>5.03428337610224E-5</v>
      </c>
      <c r="G88" s="5">
        <v>2.34838907979971E-6</v>
      </c>
      <c r="H88" s="5">
        <v>1.17419453989985E-6</v>
      </c>
      <c r="I88" s="5">
        <v>287.314437558574</v>
      </c>
      <c r="J88" s="5">
        <v>185.187965546885</v>
      </c>
      <c r="K88" s="5">
        <v>8.92519425576733</v>
      </c>
      <c r="L88" s="5">
        <v>265.500576257706</v>
      </c>
      <c r="M88" s="5">
        <v>186.378075838089</v>
      </c>
      <c r="N88" s="5">
        <v>9.14112591743469</v>
      </c>
      <c r="O88" s="5">
        <v>85.3406182448429</v>
      </c>
      <c r="P88" s="5">
        <v>32.4726914236292</v>
      </c>
      <c r="Q88" s="5">
        <v>2.19648707840745</v>
      </c>
      <c r="R88" s="3">
        <v>-2.0</v>
      </c>
      <c r="S88" s="3">
        <v>0.0</v>
      </c>
      <c r="T88" s="3">
        <v>2.0</v>
      </c>
      <c r="U88" s="6">
        <f t="shared" ref="U88:W88" si="94">RANK(R88,$R88:$T88)</f>
        <v>3</v>
      </c>
      <c r="V88" s="6">
        <f t="shared" si="94"/>
        <v>2</v>
      </c>
      <c r="W88" s="6">
        <f t="shared" si="94"/>
        <v>1</v>
      </c>
      <c r="Y88" s="6">
        <f t="shared" si="9"/>
        <v>1</v>
      </c>
      <c r="Z88" s="6">
        <f t="shared" si="10"/>
        <v>1</v>
      </c>
      <c r="AA88" s="6">
        <f t="shared" si="3"/>
        <v>0</v>
      </c>
      <c r="AB88" s="6">
        <f t="shared" si="4"/>
        <v>0</v>
      </c>
      <c r="AC88" s="6">
        <f t="shared" si="5"/>
        <v>0</v>
      </c>
      <c r="AD88" s="6">
        <f t="shared" si="6"/>
        <v>0</v>
      </c>
      <c r="AE88" s="6">
        <f t="shared" si="7"/>
        <v>1</v>
      </c>
    </row>
    <row r="89">
      <c r="A89" s="3">
        <v>2000.0</v>
      </c>
      <c r="B89" s="4" t="s">
        <v>29</v>
      </c>
      <c r="C89" s="4" t="s">
        <v>28</v>
      </c>
      <c r="D89" s="3">
        <v>3.0</v>
      </c>
      <c r="E89" s="3">
        <v>10.0</v>
      </c>
      <c r="F89" s="5">
        <v>9.05405746892159E-6</v>
      </c>
      <c r="G89" s="5">
        <v>2.34838907979971E-6</v>
      </c>
      <c r="H89" s="5">
        <v>1.17419453989985E-6</v>
      </c>
      <c r="I89" s="5">
        <v>220.157421919607</v>
      </c>
      <c r="J89" s="5">
        <v>340.311609422007</v>
      </c>
      <c r="K89" s="5">
        <v>35.3924891564154</v>
      </c>
      <c r="L89" s="5">
        <v>221.855492115021</v>
      </c>
      <c r="M89" s="5">
        <v>316.914254665375</v>
      </c>
      <c r="N89" s="5">
        <v>31.9373879432678</v>
      </c>
      <c r="O89" s="5">
        <v>54.5494479617635</v>
      </c>
      <c r="P89" s="5">
        <v>82.6815974557785</v>
      </c>
      <c r="Q89" s="5">
        <v>10.9762233363114</v>
      </c>
      <c r="R89" s="3">
        <v>0.0</v>
      </c>
      <c r="S89" s="3">
        <v>-2.0</v>
      </c>
      <c r="T89" s="3">
        <v>2.0</v>
      </c>
      <c r="U89" s="6">
        <f t="shared" ref="U89:W89" si="95">RANK(R89,$R89:$T89)</f>
        <v>2</v>
      </c>
      <c r="V89" s="6">
        <f t="shared" si="95"/>
        <v>3</v>
      </c>
      <c r="W89" s="6">
        <f t="shared" si="95"/>
        <v>1</v>
      </c>
      <c r="Y89" s="6">
        <f t="shared" si="9"/>
        <v>1</v>
      </c>
      <c r="Z89" s="6">
        <f t="shared" si="10"/>
        <v>1</v>
      </c>
      <c r="AA89" s="6">
        <f t="shared" si="3"/>
        <v>0</v>
      </c>
      <c r="AB89" s="6">
        <f t="shared" si="4"/>
        <v>0</v>
      </c>
      <c r="AC89" s="6">
        <f t="shared" si="5"/>
        <v>0</v>
      </c>
      <c r="AD89" s="6">
        <f t="shared" si="6"/>
        <v>0</v>
      </c>
      <c r="AE89" s="6">
        <f t="shared" si="7"/>
        <v>1</v>
      </c>
    </row>
    <row r="90">
      <c r="A90" s="3">
        <v>2000.0</v>
      </c>
      <c r="B90" s="4" t="s">
        <v>29</v>
      </c>
      <c r="C90" s="4" t="s">
        <v>28</v>
      </c>
      <c r="D90" s="3">
        <v>5.0</v>
      </c>
      <c r="E90" s="3">
        <v>2.0</v>
      </c>
      <c r="F90" s="5">
        <v>2.34838907979971E-6</v>
      </c>
      <c r="G90" s="5">
        <v>2.34838907979971E-6</v>
      </c>
      <c r="H90" s="5">
        <v>1.17419453989985E-6</v>
      </c>
      <c r="I90" s="5">
        <v>308.370561807386</v>
      </c>
      <c r="J90" s="5">
        <v>58.7491841085495</v>
      </c>
      <c r="K90" s="5">
        <v>20.7064214291111</v>
      </c>
      <c r="L90" s="5">
        <v>305.687830924988</v>
      </c>
      <c r="M90" s="5">
        <v>59.2727949619293</v>
      </c>
      <c r="N90" s="5">
        <v>20.5778551101685</v>
      </c>
      <c r="O90" s="5">
        <v>51.0668184918682</v>
      </c>
      <c r="P90" s="5">
        <v>8.08898782867281</v>
      </c>
      <c r="Q90" s="5">
        <v>4.49899609602799</v>
      </c>
      <c r="R90" s="3">
        <v>-2.0</v>
      </c>
      <c r="S90" s="3">
        <v>0.0</v>
      </c>
      <c r="T90" s="3">
        <v>2.0</v>
      </c>
      <c r="U90" s="6">
        <f t="shared" ref="U90:W90" si="96">RANK(R90,$R90:$T90)</f>
        <v>3</v>
      </c>
      <c r="V90" s="6">
        <f t="shared" si="96"/>
        <v>2</v>
      </c>
      <c r="W90" s="6">
        <f t="shared" si="96"/>
        <v>1</v>
      </c>
      <c r="Y90" s="6">
        <f t="shared" si="9"/>
        <v>1</v>
      </c>
      <c r="Z90" s="6">
        <f t="shared" si="10"/>
        <v>1</v>
      </c>
      <c r="AA90" s="6">
        <f t="shared" si="3"/>
        <v>0</v>
      </c>
      <c r="AB90" s="6">
        <f t="shared" si="4"/>
        <v>0</v>
      </c>
      <c r="AC90" s="6">
        <f t="shared" si="5"/>
        <v>0</v>
      </c>
      <c r="AD90" s="6">
        <f t="shared" si="6"/>
        <v>0</v>
      </c>
      <c r="AE90" s="6">
        <f t="shared" si="7"/>
        <v>1</v>
      </c>
    </row>
    <row r="91">
      <c r="A91" s="3">
        <v>2000.0</v>
      </c>
      <c r="B91" s="4" t="s">
        <v>29</v>
      </c>
      <c r="C91" s="4" t="s">
        <v>28</v>
      </c>
      <c r="D91" s="3">
        <v>5.0</v>
      </c>
      <c r="E91" s="3">
        <v>5.0</v>
      </c>
      <c r="F91" s="5">
        <v>2.34838907979971E-6</v>
      </c>
      <c r="G91" s="5">
        <v>2.34838907979971E-6</v>
      </c>
      <c r="H91" s="5">
        <v>1.17419453989985E-6</v>
      </c>
      <c r="I91" s="5">
        <v>889.159049149482</v>
      </c>
      <c r="J91" s="5">
        <v>184.494549982009</v>
      </c>
      <c r="K91" s="5">
        <v>5.83671860541067</v>
      </c>
      <c r="L91" s="5">
        <v>883.491401672363</v>
      </c>
      <c r="M91" s="5">
        <v>177.529456138611</v>
      </c>
      <c r="N91" s="5">
        <v>5.55334877967835</v>
      </c>
      <c r="O91" s="5">
        <v>139.019919906204</v>
      </c>
      <c r="P91" s="5">
        <v>29.5288386914291</v>
      </c>
      <c r="Q91" s="5">
        <v>2.42917657592622</v>
      </c>
      <c r="R91" s="3">
        <v>-2.0</v>
      </c>
      <c r="S91" s="3">
        <v>0.0</v>
      </c>
      <c r="T91" s="3">
        <v>2.0</v>
      </c>
      <c r="U91" s="6">
        <f t="shared" ref="U91:W91" si="97">RANK(R91,$R91:$T91)</f>
        <v>3</v>
      </c>
      <c r="V91" s="6">
        <f t="shared" si="97"/>
        <v>2</v>
      </c>
      <c r="W91" s="6">
        <f t="shared" si="97"/>
        <v>1</v>
      </c>
      <c r="Y91" s="6">
        <f t="shared" si="9"/>
        <v>1</v>
      </c>
      <c r="Z91" s="6">
        <f t="shared" si="10"/>
        <v>1</v>
      </c>
      <c r="AA91" s="6">
        <f t="shared" si="3"/>
        <v>0</v>
      </c>
      <c r="AB91" s="6">
        <f t="shared" si="4"/>
        <v>0</v>
      </c>
      <c r="AC91" s="6">
        <f t="shared" si="5"/>
        <v>0</v>
      </c>
      <c r="AD91" s="6">
        <f t="shared" si="6"/>
        <v>0</v>
      </c>
      <c r="AE91" s="6">
        <f t="shared" si="7"/>
        <v>1</v>
      </c>
    </row>
    <row r="92">
      <c r="A92" s="3">
        <v>2000.0</v>
      </c>
      <c r="B92" s="4" t="s">
        <v>29</v>
      </c>
      <c r="C92" s="4" t="s">
        <v>28</v>
      </c>
      <c r="D92" s="3">
        <v>5.0</v>
      </c>
      <c r="E92" s="3">
        <v>7.0</v>
      </c>
      <c r="F92" s="5">
        <v>0.142813451729859</v>
      </c>
      <c r="G92" s="5">
        <v>2.34838907979971E-6</v>
      </c>
      <c r="H92" s="5">
        <v>1.17419453989985E-6</v>
      </c>
      <c r="I92" s="5">
        <v>298.916353840982</v>
      </c>
      <c r="J92" s="5">
        <v>323.119894081546</v>
      </c>
      <c r="K92" s="5">
        <v>22.8565198144605</v>
      </c>
      <c r="L92" s="5">
        <v>302.017573833466</v>
      </c>
      <c r="M92" s="5">
        <v>310.308184862137</v>
      </c>
      <c r="N92" s="5">
        <v>22.6832823753357</v>
      </c>
      <c r="O92" s="5">
        <v>39.5370776653057</v>
      </c>
      <c r="P92" s="5">
        <v>54.6225745961046</v>
      </c>
      <c r="Q92" s="5">
        <v>8.25635042270245</v>
      </c>
      <c r="R92" s="3">
        <v>-1.0</v>
      </c>
      <c r="S92" s="3">
        <v>-1.0</v>
      </c>
      <c r="T92" s="3">
        <v>2.0</v>
      </c>
      <c r="U92" s="6">
        <f t="shared" ref="U92:W92" si="98">RANK(R92,$R92:$T92)</f>
        <v>2</v>
      </c>
      <c r="V92" s="6">
        <f t="shared" si="98"/>
        <v>2</v>
      </c>
      <c r="W92" s="6">
        <f t="shared" si="98"/>
        <v>1</v>
      </c>
      <c r="Y92" s="6">
        <f t="shared" si="9"/>
        <v>1</v>
      </c>
      <c r="Z92" s="6">
        <f t="shared" si="10"/>
        <v>1</v>
      </c>
      <c r="AA92" s="6">
        <f t="shared" si="3"/>
        <v>0</v>
      </c>
      <c r="AB92" s="6">
        <f t="shared" si="4"/>
        <v>0</v>
      </c>
      <c r="AC92" s="6">
        <f t="shared" si="5"/>
        <v>0</v>
      </c>
      <c r="AD92" s="6">
        <f t="shared" si="6"/>
        <v>0</v>
      </c>
      <c r="AE92" s="6">
        <f t="shared" si="7"/>
        <v>1</v>
      </c>
    </row>
    <row r="93">
      <c r="A93" s="3">
        <v>2000.0</v>
      </c>
      <c r="B93" s="4" t="s">
        <v>29</v>
      </c>
      <c r="C93" s="4" t="s">
        <v>28</v>
      </c>
      <c r="D93" s="3">
        <v>5.0</v>
      </c>
      <c r="E93" s="3">
        <v>10.0</v>
      </c>
      <c r="F93" s="5">
        <v>2.48459454702378E-5</v>
      </c>
      <c r="G93" s="5">
        <v>2.34838907979971E-6</v>
      </c>
      <c r="H93" s="5">
        <v>1.17419453989985E-6</v>
      </c>
      <c r="I93" s="5">
        <v>733.226754326974</v>
      </c>
      <c r="J93" s="5">
        <v>538.408242102592</v>
      </c>
      <c r="K93" s="5">
        <v>20.6188138069645</v>
      </c>
      <c r="L93" s="5">
        <v>756.052004337311</v>
      </c>
      <c r="M93" s="5">
        <v>511.277846336365</v>
      </c>
      <c r="N93" s="5">
        <v>20.2782378196716</v>
      </c>
      <c r="O93" s="5">
        <v>122.036078033079</v>
      </c>
      <c r="P93" s="5">
        <v>87.7723466754557</v>
      </c>
      <c r="Q93" s="5">
        <v>6.25570426504818</v>
      </c>
      <c r="R93" s="3">
        <v>-2.0</v>
      </c>
      <c r="S93" s="3">
        <v>0.0</v>
      </c>
      <c r="T93" s="3">
        <v>2.0</v>
      </c>
      <c r="U93" s="6">
        <f t="shared" ref="U93:W93" si="99">RANK(R93,$R93:$T93)</f>
        <v>3</v>
      </c>
      <c r="V93" s="6">
        <f t="shared" si="99"/>
        <v>2</v>
      </c>
      <c r="W93" s="6">
        <f t="shared" si="99"/>
        <v>1</v>
      </c>
      <c r="Y93" s="6">
        <f t="shared" si="9"/>
        <v>1</v>
      </c>
      <c r="Z93" s="6">
        <f t="shared" si="10"/>
        <v>1</v>
      </c>
      <c r="AA93" s="6">
        <f t="shared" si="3"/>
        <v>0</v>
      </c>
      <c r="AB93" s="6">
        <f t="shared" si="4"/>
        <v>0</v>
      </c>
      <c r="AC93" s="6">
        <f t="shared" si="5"/>
        <v>0</v>
      </c>
      <c r="AD93" s="6">
        <f t="shared" si="6"/>
        <v>0</v>
      </c>
      <c r="AE93" s="6">
        <f t="shared" si="7"/>
        <v>1</v>
      </c>
    </row>
    <row r="94">
      <c r="A94" s="3">
        <v>2000.0</v>
      </c>
      <c r="B94" s="4" t="s">
        <v>29</v>
      </c>
      <c r="C94" s="4" t="s">
        <v>28</v>
      </c>
      <c r="D94" s="3">
        <v>7.0</v>
      </c>
      <c r="E94" s="3">
        <v>2.0</v>
      </c>
      <c r="F94" s="5">
        <v>2.34838907979971E-6</v>
      </c>
      <c r="G94" s="5">
        <v>2.34838907979971E-6</v>
      </c>
      <c r="H94" s="5">
        <v>8.65059775946377E-6</v>
      </c>
      <c r="I94" s="5">
        <v>448.270272362617</v>
      </c>
      <c r="J94" s="5">
        <v>86.0122408251609</v>
      </c>
      <c r="K94" s="5">
        <v>52.9751666207467</v>
      </c>
      <c r="L94" s="5">
        <v>420.805737257004</v>
      </c>
      <c r="M94" s="5">
        <v>83.5776460170746</v>
      </c>
      <c r="N94" s="5">
        <v>50.8742015361786</v>
      </c>
      <c r="O94" s="5">
        <v>84.0124316155715</v>
      </c>
      <c r="P94" s="5">
        <v>17.000648207639</v>
      </c>
      <c r="Q94" s="5">
        <v>16.8660248747648</v>
      </c>
      <c r="R94" s="3">
        <v>-2.0</v>
      </c>
      <c r="S94" s="3">
        <v>0.0</v>
      </c>
      <c r="T94" s="3">
        <v>2.0</v>
      </c>
      <c r="U94" s="6">
        <f t="shared" ref="U94:W94" si="100">RANK(R94,$R94:$T94)</f>
        <v>3</v>
      </c>
      <c r="V94" s="6">
        <f t="shared" si="100"/>
        <v>2</v>
      </c>
      <c r="W94" s="6">
        <f t="shared" si="100"/>
        <v>1</v>
      </c>
      <c r="Y94" s="6">
        <f t="shared" si="9"/>
        <v>1</v>
      </c>
      <c r="Z94" s="6">
        <f t="shared" si="10"/>
        <v>1</v>
      </c>
      <c r="AA94" s="6">
        <f t="shared" si="3"/>
        <v>0</v>
      </c>
      <c r="AB94" s="6">
        <f t="shared" si="4"/>
        <v>0</v>
      </c>
      <c r="AC94" s="6">
        <f t="shared" si="5"/>
        <v>0</v>
      </c>
      <c r="AD94" s="6">
        <f t="shared" si="6"/>
        <v>0</v>
      </c>
      <c r="AE94" s="6">
        <f t="shared" si="7"/>
        <v>1</v>
      </c>
    </row>
    <row r="95">
      <c r="A95" s="3">
        <v>2000.0</v>
      </c>
      <c r="B95" s="4" t="s">
        <v>29</v>
      </c>
      <c r="C95" s="4" t="s">
        <v>28</v>
      </c>
      <c r="D95" s="3">
        <v>7.0</v>
      </c>
      <c r="E95" s="3">
        <v>5.0</v>
      </c>
      <c r="F95" s="5">
        <v>3.83442534529915E-6</v>
      </c>
      <c r="G95" s="5">
        <v>2.34838907979971E-6</v>
      </c>
      <c r="H95" s="5">
        <v>1.17419453989985E-6</v>
      </c>
      <c r="I95" s="5">
        <v>398.991385521427</v>
      </c>
      <c r="J95" s="5">
        <v>291.914624691009</v>
      </c>
      <c r="K95" s="5">
        <v>21.8762823304822</v>
      </c>
      <c r="L95" s="5">
        <v>385.296791553497</v>
      </c>
      <c r="M95" s="5">
        <v>295.395671129227</v>
      </c>
      <c r="N95" s="5">
        <v>19.6091632843018</v>
      </c>
      <c r="O95" s="5">
        <v>63.1997021249667</v>
      </c>
      <c r="P95" s="5">
        <v>36.2558535702643</v>
      </c>
      <c r="Q95" s="5">
        <v>13.2805436195176</v>
      </c>
      <c r="R95" s="3">
        <v>-2.0</v>
      </c>
      <c r="S95" s="3">
        <v>0.0</v>
      </c>
      <c r="T95" s="3">
        <v>2.0</v>
      </c>
      <c r="U95" s="6">
        <f t="shared" ref="U95:W95" si="101">RANK(R95,$R95:$T95)</f>
        <v>3</v>
      </c>
      <c r="V95" s="6">
        <f t="shared" si="101"/>
        <v>2</v>
      </c>
      <c r="W95" s="6">
        <f t="shared" si="101"/>
        <v>1</v>
      </c>
      <c r="Y95" s="6">
        <f t="shared" si="9"/>
        <v>1</v>
      </c>
      <c r="Z95" s="6">
        <f t="shared" si="10"/>
        <v>1</v>
      </c>
      <c r="AA95" s="6">
        <f t="shared" si="3"/>
        <v>0</v>
      </c>
      <c r="AB95" s="6">
        <f t="shared" si="4"/>
        <v>0</v>
      </c>
      <c r="AC95" s="6">
        <f t="shared" si="5"/>
        <v>0</v>
      </c>
      <c r="AD95" s="6">
        <f t="shared" si="6"/>
        <v>0</v>
      </c>
      <c r="AE95" s="6">
        <f t="shared" si="7"/>
        <v>1</v>
      </c>
    </row>
    <row r="96">
      <c r="A96" s="3">
        <v>2000.0</v>
      </c>
      <c r="B96" s="4" t="s">
        <v>29</v>
      </c>
      <c r="C96" s="4" t="s">
        <v>28</v>
      </c>
      <c r="D96" s="3">
        <v>7.0</v>
      </c>
      <c r="E96" s="3">
        <v>7.0</v>
      </c>
      <c r="F96" s="5">
        <v>5.77116520276E-4</v>
      </c>
      <c r="G96" s="5">
        <v>2.34838907979971E-6</v>
      </c>
      <c r="H96" s="5">
        <v>1.17419453989985E-6</v>
      </c>
      <c r="I96" s="5">
        <v>505.401352936222</v>
      </c>
      <c r="J96" s="5">
        <v>427.994773057199</v>
      </c>
      <c r="K96" s="5">
        <v>17.5604574603419</v>
      </c>
      <c r="L96" s="5">
        <v>494.408826589584</v>
      </c>
      <c r="M96" s="5">
        <v>424.95695233345</v>
      </c>
      <c r="N96" s="5">
        <v>15.0828807353973</v>
      </c>
      <c r="O96" s="5">
        <v>89.3958028556798</v>
      </c>
      <c r="P96" s="5">
        <v>56.9921201706152</v>
      </c>
      <c r="Q96" s="5">
        <v>9.72256056581796</v>
      </c>
      <c r="R96" s="3">
        <v>-2.0</v>
      </c>
      <c r="S96" s="3">
        <v>0.0</v>
      </c>
      <c r="T96" s="3">
        <v>2.0</v>
      </c>
      <c r="U96" s="6">
        <f t="shared" ref="U96:W96" si="102">RANK(R96,$R96:$T96)</f>
        <v>3</v>
      </c>
      <c r="V96" s="6">
        <f t="shared" si="102"/>
        <v>2</v>
      </c>
      <c r="W96" s="6">
        <f t="shared" si="102"/>
        <v>1</v>
      </c>
      <c r="Y96" s="6">
        <f t="shared" si="9"/>
        <v>1</v>
      </c>
      <c r="Z96" s="6">
        <f t="shared" si="10"/>
        <v>1</v>
      </c>
      <c r="AA96" s="6">
        <f t="shared" si="3"/>
        <v>0</v>
      </c>
      <c r="AB96" s="6">
        <f t="shared" si="4"/>
        <v>0</v>
      </c>
      <c r="AC96" s="6">
        <f t="shared" si="5"/>
        <v>0</v>
      </c>
      <c r="AD96" s="6">
        <f t="shared" si="6"/>
        <v>0</v>
      </c>
      <c r="AE96" s="6">
        <f t="shared" si="7"/>
        <v>1</v>
      </c>
    </row>
    <row r="97">
      <c r="A97" s="3">
        <v>2000.0</v>
      </c>
      <c r="B97" s="4" t="s">
        <v>29</v>
      </c>
      <c r="C97" s="4" t="s">
        <v>28</v>
      </c>
      <c r="D97" s="3">
        <v>7.0</v>
      </c>
      <c r="E97" s="3">
        <v>10.0</v>
      </c>
      <c r="F97" s="5">
        <v>8.2418646489234E-6</v>
      </c>
      <c r="G97" s="5">
        <v>2.34838907979971E-6</v>
      </c>
      <c r="H97" s="5">
        <v>1.17419453989985E-6</v>
      </c>
      <c r="I97" s="5">
        <v>1058.31254203858</v>
      </c>
      <c r="J97" s="5">
        <v>642.274796255173</v>
      </c>
      <c r="K97" s="5">
        <v>19.3173313833052</v>
      </c>
      <c r="L97" s="5">
        <v>1097.21673250198</v>
      </c>
      <c r="M97" s="5">
        <v>633.485654115677</v>
      </c>
      <c r="N97" s="5">
        <v>16.1938135623932</v>
      </c>
      <c r="O97" s="5">
        <v>155.025580931672</v>
      </c>
      <c r="P97" s="5">
        <v>161.592170909507</v>
      </c>
      <c r="Q97" s="5">
        <v>8.18158331520149</v>
      </c>
      <c r="R97" s="3">
        <v>-2.0</v>
      </c>
      <c r="S97" s="3">
        <v>0.0</v>
      </c>
      <c r="T97" s="3">
        <v>2.0</v>
      </c>
      <c r="U97" s="6">
        <f t="shared" ref="U97:W97" si="103">RANK(R97,$R97:$T97)</f>
        <v>3</v>
      </c>
      <c r="V97" s="6">
        <f t="shared" si="103"/>
        <v>2</v>
      </c>
      <c r="W97" s="6">
        <f t="shared" si="103"/>
        <v>1</v>
      </c>
      <c r="Y97" s="6">
        <f t="shared" si="9"/>
        <v>1</v>
      </c>
      <c r="Z97" s="6">
        <f t="shared" si="10"/>
        <v>1</v>
      </c>
      <c r="AA97" s="6">
        <f t="shared" si="3"/>
        <v>0</v>
      </c>
      <c r="AB97" s="6">
        <f t="shared" si="4"/>
        <v>0</v>
      </c>
      <c r="AC97" s="6">
        <f t="shared" si="5"/>
        <v>0</v>
      </c>
      <c r="AD97" s="6">
        <f t="shared" si="6"/>
        <v>0</v>
      </c>
      <c r="AE97" s="6">
        <f t="shared" si="7"/>
        <v>1</v>
      </c>
    </row>
    <row r="99">
      <c r="R99" s="6">
        <f t="shared" ref="R99:T99" si="104">SUM(R2:R97)</f>
        <v>-155</v>
      </c>
      <c r="S99" s="6">
        <f t="shared" si="104"/>
        <v>-32</v>
      </c>
      <c r="T99" s="6">
        <f t="shared" si="104"/>
        <v>187</v>
      </c>
      <c r="U99" s="6">
        <f t="shared" ref="U99:W99" si="105">RANK(R99,$R99:$T99)</f>
        <v>3</v>
      </c>
      <c r="V99" s="6">
        <f t="shared" si="105"/>
        <v>2</v>
      </c>
      <c r="W99" s="6">
        <f t="shared" si="105"/>
        <v>1</v>
      </c>
    </row>
    <row r="100">
      <c r="R100" s="6">
        <f t="shared" ref="R100:T100" si="106">SUM(R2:R49)</f>
        <v>-79</v>
      </c>
      <c r="S100" s="6">
        <f t="shared" si="106"/>
        <v>-14</v>
      </c>
      <c r="T100" s="6">
        <f t="shared" si="106"/>
        <v>93</v>
      </c>
      <c r="U100" s="6">
        <f t="shared" ref="U100:W100" si="107">RANK(R100,$R100:$T100)</f>
        <v>3</v>
      </c>
      <c r="V100" s="6">
        <f t="shared" si="107"/>
        <v>2</v>
      </c>
      <c r="W100" s="6">
        <f t="shared" si="107"/>
        <v>1</v>
      </c>
      <c r="AE100" s="6">
        <f>SUM(AE2:AE97)</f>
        <v>93</v>
      </c>
    </row>
    <row r="101">
      <c r="R101" s="6">
        <f t="shared" ref="R101:T101" si="108">SUM(R50:R97)</f>
        <v>-76</v>
      </c>
      <c r="S101" s="6">
        <f t="shared" si="108"/>
        <v>-18</v>
      </c>
      <c r="T101" s="6">
        <f t="shared" si="108"/>
        <v>94</v>
      </c>
      <c r="U101" s="6">
        <f t="shared" ref="U101:W101" si="109">RANK(R101,$R101:$T101)</f>
        <v>3</v>
      </c>
      <c r="V101" s="6">
        <f t="shared" si="109"/>
        <v>2</v>
      </c>
      <c r="W101" s="6">
        <f t="shared" si="109"/>
        <v>1</v>
      </c>
      <c r="AE101" s="6">
        <f>sum(AE2:AE49)</f>
        <v>46</v>
      </c>
    </row>
    <row r="102">
      <c r="AE102" s="6">
        <f>sum(AE50:AE97)</f>
        <v>47</v>
      </c>
    </row>
    <row r="104">
      <c r="P104" s="6" t="s">
        <v>30</v>
      </c>
      <c r="U104" s="6">
        <f t="shared" ref="U104:W104" si="110">COUNTIF(R$2:R$97,2)</f>
        <v>0</v>
      </c>
      <c r="V104" s="6">
        <f t="shared" si="110"/>
        <v>2</v>
      </c>
      <c r="W104" s="6">
        <f t="shared" si="110"/>
        <v>93</v>
      </c>
    </row>
    <row r="105">
      <c r="P105" s="6" t="s">
        <v>32</v>
      </c>
      <c r="U105" s="6">
        <f t="shared" ref="U105:W105" si="111">COUNTIF(R$2:R$97,1)</f>
        <v>0</v>
      </c>
      <c r="V105" s="6">
        <f t="shared" si="111"/>
        <v>1</v>
      </c>
      <c r="W105" s="6">
        <f t="shared" si="111"/>
        <v>1</v>
      </c>
    </row>
    <row r="106">
      <c r="P106" s="6" t="s">
        <v>33</v>
      </c>
      <c r="U106" s="6">
        <f t="shared" ref="U106:W106" si="112">COUNTIF(R$2:R$97,-2)</f>
        <v>72</v>
      </c>
      <c r="V106" s="6">
        <f t="shared" si="112"/>
        <v>13</v>
      </c>
      <c r="W106" s="6">
        <f t="shared" si="112"/>
        <v>0</v>
      </c>
    </row>
    <row r="107">
      <c r="P107" s="6" t="s">
        <v>34</v>
      </c>
    </row>
    <row r="109">
      <c r="P109" s="6" t="s">
        <v>35</v>
      </c>
      <c r="U109" s="6">
        <f>COUNTIF(Y$2:Y$97,1)</f>
        <v>93</v>
      </c>
    </row>
    <row r="110">
      <c r="P110" s="6" t="s">
        <v>36</v>
      </c>
      <c r="U110" s="6">
        <f>COUNTIF(Z$2:Z$97,1)</f>
        <v>96</v>
      </c>
    </row>
    <row r="112">
      <c r="P112" s="6" t="s">
        <v>37</v>
      </c>
      <c r="U112" s="6">
        <f>COUNTIF(AA$2:AA$97,1)</f>
        <v>1</v>
      </c>
    </row>
    <row r="113">
      <c r="P113" s="6" t="s">
        <v>38</v>
      </c>
      <c r="U113" s="6">
        <f>COUNTIF(AB$2:AB$97,1)</f>
        <v>0</v>
      </c>
    </row>
    <row r="115">
      <c r="P115" s="6" t="s">
        <v>39</v>
      </c>
      <c r="U115" s="6">
        <f>COUNTIF(AC$2:AC$97,1)</f>
        <v>2</v>
      </c>
    </row>
    <row r="116">
      <c r="P116" s="6" t="s">
        <v>40</v>
      </c>
      <c r="U116" s="6">
        <f>COUNTIF(AD$2:AD$97,1)</f>
        <v>0</v>
      </c>
    </row>
    <row r="118">
      <c r="O118" s="2" t="s">
        <v>24</v>
      </c>
      <c r="P118" s="6" t="s">
        <v>35</v>
      </c>
      <c r="U118" s="6">
        <f>COUNTIF(Y$2:Y$49,1)</f>
        <v>46</v>
      </c>
    </row>
    <row r="119">
      <c r="P119" s="6" t="s">
        <v>36</v>
      </c>
      <c r="U119" s="6">
        <f>COUNTIF(Z$2:Z$49,1)</f>
        <v>48</v>
      </c>
    </row>
    <row r="121">
      <c r="P121" s="6" t="s">
        <v>37</v>
      </c>
      <c r="U121" s="6">
        <f>COUNTIF(AA$2:AA$49,1)</f>
        <v>1</v>
      </c>
    </row>
    <row r="122">
      <c r="P122" s="6" t="s">
        <v>38</v>
      </c>
      <c r="U122" s="6">
        <f>COUNTIF(AB$2:AB$49,1)</f>
        <v>0</v>
      </c>
    </row>
    <row r="124">
      <c r="P124" s="6" t="s">
        <v>39</v>
      </c>
      <c r="U124" s="6">
        <f>COUNTIF(AC$2:AC$49,1)</f>
        <v>1</v>
      </c>
    </row>
    <row r="125">
      <c r="P125" s="6" t="s">
        <v>40</v>
      </c>
      <c r="U125" s="6">
        <f>COUNTIF(AD$2:AD$49,1)</f>
        <v>0</v>
      </c>
    </row>
    <row r="127">
      <c r="O127" s="2" t="s">
        <v>41</v>
      </c>
      <c r="P127" s="8" t="s">
        <v>35</v>
      </c>
      <c r="Q127" s="8"/>
      <c r="R127" s="8"/>
      <c r="S127" s="8"/>
      <c r="T127" s="8"/>
      <c r="U127" s="9">
        <f>COUNTIF(Y$50:Y$97,1)</f>
        <v>47</v>
      </c>
    </row>
    <row r="128">
      <c r="P128" s="8" t="s">
        <v>36</v>
      </c>
      <c r="Q128" s="8"/>
      <c r="R128" s="8"/>
      <c r="S128" s="8"/>
      <c r="T128" s="8"/>
      <c r="U128" s="9">
        <f>COUNTIF(Z$50:Z$97,1)</f>
        <v>48</v>
      </c>
    </row>
    <row r="129">
      <c r="P129" s="8"/>
      <c r="Q129" s="8"/>
      <c r="R129" s="8"/>
      <c r="S129" s="8"/>
      <c r="T129" s="8"/>
      <c r="U129" s="8"/>
    </row>
    <row r="130">
      <c r="P130" s="8" t="s">
        <v>37</v>
      </c>
      <c r="Q130" s="8"/>
      <c r="R130" s="8"/>
      <c r="S130" s="8"/>
      <c r="T130" s="8"/>
      <c r="U130" s="9">
        <f>COUNTIF(AA$50:AA$97,1)</f>
        <v>0</v>
      </c>
    </row>
    <row r="131">
      <c r="P131" s="8" t="s">
        <v>38</v>
      </c>
      <c r="Q131" s="8"/>
      <c r="R131" s="8"/>
      <c r="S131" s="8"/>
      <c r="T131" s="8"/>
      <c r="U131" s="9">
        <f>COUNTIF(AB$50:AB$97,1)</f>
        <v>0</v>
      </c>
    </row>
    <row r="132">
      <c r="P132" s="8"/>
      <c r="Q132" s="8"/>
      <c r="R132" s="8"/>
      <c r="S132" s="8"/>
      <c r="T132" s="8"/>
      <c r="U132" s="8"/>
    </row>
    <row r="133">
      <c r="P133" s="8" t="s">
        <v>39</v>
      </c>
      <c r="Q133" s="8"/>
      <c r="R133" s="8"/>
      <c r="S133" s="8"/>
      <c r="T133" s="8"/>
      <c r="U133" s="9">
        <f>COUNTIF(AC$50:AC$97,1)</f>
        <v>1</v>
      </c>
    </row>
    <row r="134">
      <c r="P134" s="8" t="s">
        <v>40</v>
      </c>
      <c r="Q134" s="8"/>
      <c r="R134" s="8"/>
      <c r="S134" s="8"/>
      <c r="T134" s="8"/>
      <c r="U134" s="9">
        <f>COUNTIF(AD$50:AD$97,1)</f>
        <v>0</v>
      </c>
    </row>
  </sheetData>
  <conditionalFormatting sqref="U2:W97 U99:W101">
    <cfRule type="cellIs" dxfId="0" priority="1" operator="equal">
      <formula>3</formula>
    </cfRule>
  </conditionalFormatting>
  <conditionalFormatting sqref="U2:W97 U99:W101">
    <cfRule type="cellIs" dxfId="1" priority="2" operator="equal">
      <formula>1</formula>
    </cfRule>
  </conditionalFormatting>
  <conditionalFormatting sqref="U2:W97 U99:W101">
    <cfRule type="cellIs" dxfId="2" priority="3" operator="equal">
      <formula>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9.57"/>
    <col customWidth="1" min="3" max="3" width="8.86"/>
    <col customWidth="1" min="4" max="5" width="5.43"/>
    <col customWidth="1" min="6" max="8" width="16.0"/>
    <col customWidth="1" min="9" max="17" width="11.14"/>
    <col customWidth="1" min="18" max="23" width="9.86"/>
    <col customWidth="1" min="25" max="31" width="7.14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>
      <c r="A2" s="3">
        <v>2000.0</v>
      </c>
      <c r="B2" s="4" t="s">
        <v>24</v>
      </c>
      <c r="C2" s="4" t="s">
        <v>42</v>
      </c>
      <c r="D2" s="3">
        <v>3.0</v>
      </c>
      <c r="E2" s="3">
        <v>5.0</v>
      </c>
      <c r="F2" s="11">
        <v>2.34838907979971E-6</v>
      </c>
      <c r="G2" s="11">
        <v>0.007936060736526</v>
      </c>
      <c r="H2" s="11">
        <v>1.17419453989985E-6</v>
      </c>
      <c r="I2" s="11">
        <v>215.417477549027</v>
      </c>
      <c r="J2" s="11">
        <v>215.414556103219</v>
      </c>
      <c r="K2" s="11">
        <v>215.417043275093</v>
      </c>
      <c r="L2" s="11">
        <v>215.417497327217</v>
      </c>
      <c r="M2" s="11">
        <v>215.41473675824</v>
      </c>
      <c r="N2" s="11">
        <v>215.417205457623</v>
      </c>
      <c r="O2" s="11">
        <v>2.84448942804E-4</v>
      </c>
      <c r="P2" s="11">
        <v>7.83439452858E-4</v>
      </c>
      <c r="Q2" s="11">
        <v>6.4204526118E-4</v>
      </c>
      <c r="R2" s="3">
        <v>2.0</v>
      </c>
      <c r="S2" s="3">
        <v>-2.0</v>
      </c>
      <c r="T2" s="3">
        <v>0.0</v>
      </c>
      <c r="U2" s="6">
        <f t="shared" ref="U2:W2" si="1">RANK(R2,$R2:$T2)</f>
        <v>1</v>
      </c>
      <c r="V2" s="6">
        <f t="shared" si="1"/>
        <v>3</v>
      </c>
      <c r="W2" s="6">
        <f t="shared" si="1"/>
        <v>2</v>
      </c>
      <c r="Y2" s="6">
        <f>if($T2:$T97&gt;$S2:$S97,1,0)</f>
        <v>1</v>
      </c>
      <c r="Z2" s="6">
        <f>if($T2:$T97&gt;$R2:$R97,1,0)</f>
        <v>0</v>
      </c>
      <c r="AA2" s="6">
        <f t="shared" ref="AA2:AA61" si="3">if($T2:$T97=$S2:$S97,1,0)</f>
        <v>0</v>
      </c>
      <c r="AB2" s="6">
        <f t="shared" ref="AB2:AB61" si="4">if($T2:$T97=$R2:$R97,1,0)</f>
        <v>0</v>
      </c>
      <c r="AC2" s="6">
        <f t="shared" ref="AC2:AC61" si="5">if($T2:$T97&lt;$S2:$S97,1,0)</f>
        <v>0</v>
      </c>
      <c r="AD2" s="6">
        <f t="shared" ref="AD2:AD61" si="6">if($T2:$T97&lt;$R2:$R97,1,0)</f>
        <v>1</v>
      </c>
      <c r="AE2" s="6">
        <f t="shared" ref="AE2:AE61" si="7">if(AND(W2=1, V2&gt;1,U2&gt;1),1,0)</f>
        <v>0</v>
      </c>
    </row>
    <row r="3">
      <c r="A3" s="3">
        <v>2000.0</v>
      </c>
      <c r="B3" s="4" t="s">
        <v>24</v>
      </c>
      <c r="C3" s="4" t="s">
        <v>42</v>
      </c>
      <c r="D3" s="3">
        <v>3.0</v>
      </c>
      <c r="E3" s="3">
        <v>7.0</v>
      </c>
      <c r="F3" s="11">
        <v>2.34838907979971E-6</v>
      </c>
      <c r="G3" s="11">
        <v>9.9426125605125E-6</v>
      </c>
      <c r="H3" s="11">
        <v>0.456472018407936</v>
      </c>
      <c r="I3" s="11">
        <v>215.416063848082</v>
      </c>
      <c r="J3" s="11">
        <v>215.409037831485</v>
      </c>
      <c r="K3" s="11">
        <v>215.40413358438</v>
      </c>
      <c r="L3" s="11">
        <v>215.416152070577</v>
      </c>
      <c r="M3" s="11">
        <v>215.408805630685</v>
      </c>
      <c r="N3" s="11">
        <v>215.414478736929</v>
      </c>
      <c r="O3" s="11">
        <v>5.24272349885E-4</v>
      </c>
      <c r="P3" s="11">
        <v>0.001349552992734</v>
      </c>
      <c r="Q3" s="11">
        <v>0.01553813529849</v>
      </c>
      <c r="R3" s="3">
        <v>2.0</v>
      </c>
      <c r="S3" s="3">
        <v>-1.0</v>
      </c>
      <c r="T3" s="3">
        <v>-1.0</v>
      </c>
      <c r="U3" s="6">
        <f t="shared" ref="U3:W3" si="2">RANK(R3,$R3:$T3)</f>
        <v>1</v>
      </c>
      <c r="V3" s="6">
        <f t="shared" si="2"/>
        <v>2</v>
      </c>
      <c r="W3" s="6">
        <f t="shared" si="2"/>
        <v>2</v>
      </c>
      <c r="Y3" s="6">
        <f t="shared" ref="Y3:Y61" si="9">if(T3:T98&gt;S3:S98,1,0)</f>
        <v>0</v>
      </c>
      <c r="Z3" s="6">
        <f t="shared" ref="Z3:Z61" si="10">if(T3:T98&gt;R3:R98,1,0)</f>
        <v>0</v>
      </c>
      <c r="AA3" s="6">
        <f t="shared" si="3"/>
        <v>1</v>
      </c>
      <c r="AB3" s="6">
        <f t="shared" si="4"/>
        <v>0</v>
      </c>
      <c r="AC3" s="6">
        <f t="shared" si="5"/>
        <v>0</v>
      </c>
      <c r="AD3" s="6">
        <f t="shared" si="6"/>
        <v>1</v>
      </c>
      <c r="AE3" s="6">
        <f t="shared" si="7"/>
        <v>0</v>
      </c>
    </row>
    <row r="4">
      <c r="A4" s="3">
        <v>2000.0</v>
      </c>
      <c r="B4" s="4" t="s">
        <v>24</v>
      </c>
      <c r="C4" s="4" t="s">
        <v>42</v>
      </c>
      <c r="D4" s="3">
        <v>3.0</v>
      </c>
      <c r="E4" s="3">
        <v>10.0</v>
      </c>
      <c r="F4" s="11">
        <v>3.87373792057411E-5</v>
      </c>
      <c r="G4" s="11">
        <v>0.162285920258072</v>
      </c>
      <c r="H4" s="11">
        <v>1.57754256441847E-6</v>
      </c>
      <c r="I4" s="11">
        <v>215.40892344049</v>
      </c>
      <c r="J4" s="11">
        <v>215.39418612112</v>
      </c>
      <c r="K4" s="11">
        <v>215.408783594949</v>
      </c>
      <c r="L4" s="11">
        <v>215.411437406818</v>
      </c>
      <c r="M4" s="11">
        <v>215.397053211796</v>
      </c>
      <c r="N4" s="11">
        <v>215.41032465473</v>
      </c>
      <c r="O4" s="11">
        <v>0.012280202399278</v>
      </c>
      <c r="P4" s="11">
        <v>0.015163548440886</v>
      </c>
      <c r="Q4" s="11">
        <v>0.004241791666737</v>
      </c>
      <c r="R4" s="3">
        <v>1.0</v>
      </c>
      <c r="S4" s="3">
        <v>-2.0</v>
      </c>
      <c r="T4" s="3">
        <v>1.0</v>
      </c>
      <c r="U4" s="6">
        <f t="shared" ref="U4:W4" si="8">RANK(R4,$R4:$T4)</f>
        <v>1</v>
      </c>
      <c r="V4" s="6">
        <f t="shared" si="8"/>
        <v>3</v>
      </c>
      <c r="W4" s="6">
        <f t="shared" si="8"/>
        <v>1</v>
      </c>
      <c r="Y4" s="6">
        <f t="shared" si="9"/>
        <v>1</v>
      </c>
      <c r="Z4" s="6">
        <f t="shared" si="10"/>
        <v>0</v>
      </c>
      <c r="AA4" s="6">
        <f t="shared" si="3"/>
        <v>0</v>
      </c>
      <c r="AB4" s="6">
        <f t="shared" si="4"/>
        <v>1</v>
      </c>
      <c r="AC4" s="6">
        <f t="shared" si="5"/>
        <v>0</v>
      </c>
      <c r="AD4" s="6">
        <f t="shared" si="6"/>
        <v>0</v>
      </c>
      <c r="AE4" s="6">
        <f t="shared" si="7"/>
        <v>0</v>
      </c>
    </row>
    <row r="5">
      <c r="A5" s="3">
        <v>2000.0</v>
      </c>
      <c r="B5" s="4" t="s">
        <v>24</v>
      </c>
      <c r="C5" s="4" t="s">
        <v>42</v>
      </c>
      <c r="D5" s="3">
        <v>5.0</v>
      </c>
      <c r="E5" s="3">
        <v>7.0</v>
      </c>
      <c r="F5" s="11">
        <v>2.34838907979971E-6</v>
      </c>
      <c r="G5" s="11">
        <v>7.79364163204E-4</v>
      </c>
      <c r="H5" s="11">
        <v>0.12638087355671</v>
      </c>
      <c r="I5" s="11">
        <v>7775.66427626741</v>
      </c>
      <c r="J5" s="11">
        <v>7775.66217601616</v>
      </c>
      <c r="K5" s="11">
        <v>7775.66233011631</v>
      </c>
      <c r="L5" s="11">
        <v>7775.66426496064</v>
      </c>
      <c r="M5" s="11">
        <v>7775.6621863763</v>
      </c>
      <c r="N5" s="11">
        <v>7775.66299334001</v>
      </c>
      <c r="O5" s="11">
        <v>4.6011476063E-4</v>
      </c>
      <c r="P5" s="11">
        <v>7.34601991242E-4</v>
      </c>
      <c r="Q5" s="11">
        <v>0.003621267759277</v>
      </c>
      <c r="R5" s="3">
        <v>2.0</v>
      </c>
      <c r="S5" s="3">
        <v>-1.0</v>
      </c>
      <c r="T5" s="3">
        <v>-1.0</v>
      </c>
      <c r="U5" s="6">
        <f t="shared" ref="U5:W5" si="11">RANK(R5,$R5:$T5)</f>
        <v>1</v>
      </c>
      <c r="V5" s="6">
        <f t="shared" si="11"/>
        <v>2</v>
      </c>
      <c r="W5" s="6">
        <f t="shared" si="11"/>
        <v>2</v>
      </c>
      <c r="Y5" s="6">
        <f t="shared" si="9"/>
        <v>0</v>
      </c>
      <c r="Z5" s="6">
        <f t="shared" si="10"/>
        <v>0</v>
      </c>
      <c r="AA5" s="6">
        <f t="shared" si="3"/>
        <v>1</v>
      </c>
      <c r="AB5" s="6">
        <f t="shared" si="4"/>
        <v>0</v>
      </c>
      <c r="AC5" s="6">
        <f t="shared" si="5"/>
        <v>0</v>
      </c>
      <c r="AD5" s="6">
        <f t="shared" si="6"/>
        <v>1</v>
      </c>
      <c r="AE5" s="6">
        <f t="shared" si="7"/>
        <v>0</v>
      </c>
    </row>
    <row r="6">
      <c r="A6" s="3">
        <v>2000.0</v>
      </c>
      <c r="B6" s="4" t="s">
        <v>24</v>
      </c>
      <c r="C6" s="4" t="s">
        <v>42</v>
      </c>
      <c r="D6" s="3">
        <v>5.0</v>
      </c>
      <c r="E6" s="3">
        <v>10.0</v>
      </c>
      <c r="F6" s="11">
        <v>1.92613987174E-4</v>
      </c>
      <c r="G6" s="11">
        <v>2.34838907979971E-6</v>
      </c>
      <c r="H6" s="11">
        <v>1.17419453989985E-6</v>
      </c>
      <c r="I6" s="11">
        <v>7775.65594658777</v>
      </c>
      <c r="J6" s="11">
        <v>7775.65740383877</v>
      </c>
      <c r="K6" s="11">
        <v>7775.63992773803</v>
      </c>
      <c r="L6" s="11">
        <v>7775.65600867728</v>
      </c>
      <c r="M6" s="11">
        <v>7775.65766174394</v>
      </c>
      <c r="N6" s="11">
        <v>7775.64685620957</v>
      </c>
      <c r="O6" s="11">
        <v>0.001239034913606</v>
      </c>
      <c r="P6" s="11">
        <v>0.001198119323346</v>
      </c>
      <c r="Q6" s="11">
        <v>0.016019400415189</v>
      </c>
      <c r="R6" s="3">
        <v>0.0</v>
      </c>
      <c r="S6" s="3">
        <v>2.0</v>
      </c>
      <c r="T6" s="3">
        <v>-2.0</v>
      </c>
      <c r="U6" s="6">
        <f t="shared" ref="U6:W6" si="12">RANK(R6,$R6:$T6)</f>
        <v>2</v>
      </c>
      <c r="V6" s="6">
        <f t="shared" si="12"/>
        <v>1</v>
      </c>
      <c r="W6" s="6">
        <f t="shared" si="12"/>
        <v>3</v>
      </c>
      <c r="Y6" s="6">
        <f t="shared" si="9"/>
        <v>0</v>
      </c>
      <c r="Z6" s="6">
        <f t="shared" si="10"/>
        <v>0</v>
      </c>
      <c r="AA6" s="6">
        <f t="shared" si="3"/>
        <v>0</v>
      </c>
      <c r="AB6" s="6">
        <f t="shared" si="4"/>
        <v>0</v>
      </c>
      <c r="AC6" s="6">
        <f t="shared" si="5"/>
        <v>1</v>
      </c>
      <c r="AD6" s="6">
        <f t="shared" si="6"/>
        <v>1</v>
      </c>
      <c r="AE6" s="6">
        <f t="shared" si="7"/>
        <v>0</v>
      </c>
    </row>
    <row r="7">
      <c r="A7" s="3">
        <v>2000.0</v>
      </c>
      <c r="B7" s="4" t="s">
        <v>24</v>
      </c>
      <c r="C7" s="4" t="s">
        <v>42</v>
      </c>
      <c r="D7" s="3">
        <v>7.0</v>
      </c>
      <c r="E7" s="3">
        <v>10.0</v>
      </c>
      <c r="F7" s="11">
        <v>2.59225712258038E-6</v>
      </c>
      <c r="G7" s="11">
        <v>2.34838907979971E-6</v>
      </c>
      <c r="H7" s="11">
        <v>2.99213518160306E-5</v>
      </c>
      <c r="I7" s="11">
        <v>279935.721957053</v>
      </c>
      <c r="J7" s="11">
        <v>279932.338181583</v>
      </c>
      <c r="K7" s="11">
        <v>279928.424424072</v>
      </c>
      <c r="L7" s="11">
        <v>279935.731227842</v>
      </c>
      <c r="M7" s="11">
        <v>279935.445359337</v>
      </c>
      <c r="N7" s="11">
        <v>279931.786822952</v>
      </c>
      <c r="O7" s="11">
        <v>0.027240814118823</v>
      </c>
      <c r="P7" s="11">
        <v>15.353977287225</v>
      </c>
      <c r="Q7" s="11">
        <v>10.1128527636769</v>
      </c>
      <c r="R7" s="3">
        <v>2.0</v>
      </c>
      <c r="S7" s="3">
        <v>0.0</v>
      </c>
      <c r="T7" s="3">
        <v>-2.0</v>
      </c>
      <c r="U7" s="6">
        <f t="shared" ref="U7:W7" si="13">RANK(R7,$R7:$T7)</f>
        <v>1</v>
      </c>
      <c r="V7" s="6">
        <f t="shared" si="13"/>
        <v>2</v>
      </c>
      <c r="W7" s="6">
        <f t="shared" si="13"/>
        <v>3</v>
      </c>
      <c r="Y7" s="6">
        <f t="shared" si="9"/>
        <v>0</v>
      </c>
      <c r="Z7" s="6">
        <f t="shared" si="10"/>
        <v>0</v>
      </c>
      <c r="AA7" s="6">
        <f t="shared" si="3"/>
        <v>0</v>
      </c>
      <c r="AB7" s="6">
        <f t="shared" si="4"/>
        <v>0</v>
      </c>
      <c r="AC7" s="6">
        <f t="shared" si="5"/>
        <v>1</v>
      </c>
      <c r="AD7" s="6">
        <f t="shared" si="6"/>
        <v>1</v>
      </c>
      <c r="AE7" s="6">
        <f t="shared" si="7"/>
        <v>0</v>
      </c>
    </row>
    <row r="8">
      <c r="A8" s="3">
        <v>2000.0</v>
      </c>
      <c r="B8" s="4" t="s">
        <v>24</v>
      </c>
      <c r="C8" s="4" t="s">
        <v>43</v>
      </c>
      <c r="D8" s="3">
        <v>3.0</v>
      </c>
      <c r="E8" s="3">
        <v>5.0</v>
      </c>
      <c r="F8" s="11">
        <v>0.010781413347076</v>
      </c>
      <c r="G8" s="11">
        <v>0.00844359514779</v>
      </c>
      <c r="H8" s="11">
        <v>4.97130628025625E-6</v>
      </c>
      <c r="I8" s="11">
        <v>215.149694245943</v>
      </c>
      <c r="J8" s="11">
        <v>215.30145675782</v>
      </c>
      <c r="K8" s="11">
        <v>214.551575878275</v>
      </c>
      <c r="L8" s="11">
        <v>215.286320513651</v>
      </c>
      <c r="M8" s="11">
        <v>215.336264317239</v>
      </c>
      <c r="N8" s="11">
        <v>215.044777967458</v>
      </c>
      <c r="O8" s="11">
        <v>0.365438588736689</v>
      </c>
      <c r="P8" s="11">
        <v>0.141634213771698</v>
      </c>
      <c r="Q8" s="11">
        <v>1.71023514418454</v>
      </c>
      <c r="R8" s="3">
        <v>0.0</v>
      </c>
      <c r="S8" s="3">
        <v>2.0</v>
      </c>
      <c r="T8" s="3">
        <v>-2.0</v>
      </c>
      <c r="U8" s="6">
        <f t="shared" ref="U8:W8" si="14">RANK(R8,$R8:$T8)</f>
        <v>2</v>
      </c>
      <c r="V8" s="6">
        <f t="shared" si="14"/>
        <v>1</v>
      </c>
      <c r="W8" s="6">
        <f t="shared" si="14"/>
        <v>3</v>
      </c>
      <c r="Y8" s="6">
        <f t="shared" si="9"/>
        <v>0</v>
      </c>
      <c r="Z8" s="6">
        <f t="shared" si="10"/>
        <v>0</v>
      </c>
      <c r="AA8" s="6">
        <f t="shared" si="3"/>
        <v>0</v>
      </c>
      <c r="AB8" s="6">
        <f t="shared" si="4"/>
        <v>0</v>
      </c>
      <c r="AC8" s="6">
        <f t="shared" si="5"/>
        <v>1</v>
      </c>
      <c r="AD8" s="6">
        <f t="shared" si="6"/>
        <v>1</v>
      </c>
      <c r="AE8" s="6">
        <f t="shared" si="7"/>
        <v>0</v>
      </c>
    </row>
    <row r="9">
      <c r="A9" s="3">
        <v>2000.0</v>
      </c>
      <c r="B9" s="4" t="s">
        <v>24</v>
      </c>
      <c r="C9" s="4" t="s">
        <v>43</v>
      </c>
      <c r="D9" s="3">
        <v>3.0</v>
      </c>
      <c r="E9" s="3">
        <v>7.0</v>
      </c>
      <c r="F9" s="11">
        <v>3.24683301203259E-5</v>
      </c>
      <c r="G9" s="11">
        <v>2.97087966338439E-5</v>
      </c>
      <c r="H9" s="11">
        <v>1.17419453989985E-6</v>
      </c>
      <c r="I9" s="11">
        <v>214.972924461466</v>
      </c>
      <c r="J9" s="11">
        <v>215.290917564393</v>
      </c>
      <c r="K9" s="11">
        <v>213.525386753362</v>
      </c>
      <c r="L9" s="11">
        <v>215.107945484747</v>
      </c>
      <c r="M9" s="11">
        <v>215.315615203771</v>
      </c>
      <c r="N9" s="11">
        <v>214.072341077439</v>
      </c>
      <c r="O9" s="11">
        <v>0.536672148654062</v>
      </c>
      <c r="P9" s="11">
        <v>0.075915376114015</v>
      </c>
      <c r="Q9" s="11">
        <v>2.46253425123799</v>
      </c>
      <c r="R9" s="3">
        <v>0.0</v>
      </c>
      <c r="S9" s="3">
        <v>2.0</v>
      </c>
      <c r="T9" s="3">
        <v>-2.0</v>
      </c>
      <c r="U9" s="6">
        <f t="shared" ref="U9:W9" si="15">RANK(R9,$R9:$T9)</f>
        <v>2</v>
      </c>
      <c r="V9" s="6">
        <f t="shared" si="15"/>
        <v>1</v>
      </c>
      <c r="W9" s="6">
        <f t="shared" si="15"/>
        <v>3</v>
      </c>
      <c r="Y9" s="6">
        <f t="shared" si="9"/>
        <v>0</v>
      </c>
      <c r="Z9" s="6">
        <f t="shared" si="10"/>
        <v>0</v>
      </c>
      <c r="AA9" s="6">
        <f t="shared" si="3"/>
        <v>0</v>
      </c>
      <c r="AB9" s="6">
        <f t="shared" si="4"/>
        <v>0</v>
      </c>
      <c r="AC9" s="6">
        <f t="shared" si="5"/>
        <v>1</v>
      </c>
      <c r="AD9" s="6">
        <f t="shared" si="6"/>
        <v>1</v>
      </c>
      <c r="AE9" s="6">
        <f t="shared" si="7"/>
        <v>0</v>
      </c>
    </row>
    <row r="10">
      <c r="A10" s="3">
        <v>2000.0</v>
      </c>
      <c r="B10" s="4" t="s">
        <v>24</v>
      </c>
      <c r="C10" s="4" t="s">
        <v>43</v>
      </c>
      <c r="D10" s="3">
        <v>3.0</v>
      </c>
      <c r="E10" s="3">
        <v>10.0</v>
      </c>
      <c r="F10" s="11">
        <v>2.34838907979971E-6</v>
      </c>
      <c r="G10" s="11">
        <v>6.82194591331792E-6</v>
      </c>
      <c r="H10" s="11">
        <v>1.17419453989985E-6</v>
      </c>
      <c r="I10" s="11">
        <v>214.086115175414</v>
      </c>
      <c r="J10" s="11">
        <v>215.257414581872</v>
      </c>
      <c r="K10" s="11">
        <v>210.389270297775</v>
      </c>
      <c r="L10" s="11">
        <v>214.68207300793</v>
      </c>
      <c r="M10" s="11">
        <v>215.259215838022</v>
      </c>
      <c r="N10" s="11">
        <v>210.606179690541</v>
      </c>
      <c r="O10" s="11">
        <v>1.48198993485407</v>
      </c>
      <c r="P10" s="11">
        <v>0.06113283138124</v>
      </c>
      <c r="Q10" s="11">
        <v>2.16423054426307</v>
      </c>
      <c r="R10" s="3">
        <v>0.0</v>
      </c>
      <c r="S10" s="3">
        <v>2.0</v>
      </c>
      <c r="T10" s="3">
        <v>-2.0</v>
      </c>
      <c r="U10" s="6">
        <f t="shared" ref="U10:W10" si="16">RANK(R10,$R10:$T10)</f>
        <v>2</v>
      </c>
      <c r="V10" s="6">
        <f t="shared" si="16"/>
        <v>1</v>
      </c>
      <c r="W10" s="6">
        <f t="shared" si="16"/>
        <v>3</v>
      </c>
      <c r="Y10" s="6">
        <f t="shared" si="9"/>
        <v>0</v>
      </c>
      <c r="Z10" s="6">
        <f t="shared" si="10"/>
        <v>0</v>
      </c>
      <c r="AA10" s="6">
        <f t="shared" si="3"/>
        <v>0</v>
      </c>
      <c r="AB10" s="6">
        <f t="shared" si="4"/>
        <v>0</v>
      </c>
      <c r="AC10" s="6">
        <f t="shared" si="5"/>
        <v>1</v>
      </c>
      <c r="AD10" s="6">
        <f t="shared" si="6"/>
        <v>1</v>
      </c>
      <c r="AE10" s="6">
        <f t="shared" si="7"/>
        <v>0</v>
      </c>
    </row>
    <row r="11">
      <c r="A11" s="3">
        <v>2000.0</v>
      </c>
      <c r="B11" s="4" t="s">
        <v>24</v>
      </c>
      <c r="C11" s="4" t="s">
        <v>43</v>
      </c>
      <c r="D11" s="3">
        <v>5.0</v>
      </c>
      <c r="E11" s="3">
        <v>7.0</v>
      </c>
      <c r="F11" s="11">
        <v>0.007003206754537</v>
      </c>
      <c r="G11" s="11">
        <v>0.233891301483122</v>
      </c>
      <c r="H11" s="11">
        <v>0.624195020476717</v>
      </c>
      <c r="I11" s="11">
        <v>7760.29738196212</v>
      </c>
      <c r="J11" s="11">
        <v>7769.18004095056</v>
      </c>
      <c r="K11" s="11">
        <v>7763.77335490255</v>
      </c>
      <c r="L11" s="11">
        <v>7764.50495179014</v>
      </c>
      <c r="M11" s="11">
        <v>7770.79674715259</v>
      </c>
      <c r="N11" s="11">
        <v>7772.11896947818</v>
      </c>
      <c r="O11" s="11">
        <v>15.7718632556924</v>
      </c>
      <c r="P11" s="11">
        <v>5.53234927596377</v>
      </c>
      <c r="Q11" s="11">
        <v>21.174181424566</v>
      </c>
      <c r="R11" s="3">
        <v>-1.0</v>
      </c>
      <c r="S11" s="3">
        <v>1.0</v>
      </c>
      <c r="T11" s="3">
        <v>0.0</v>
      </c>
      <c r="U11" s="6">
        <f t="shared" ref="U11:W11" si="17">RANK(R11,$R11:$T11)</f>
        <v>3</v>
      </c>
      <c r="V11" s="6">
        <f t="shared" si="17"/>
        <v>1</v>
      </c>
      <c r="W11" s="6">
        <f t="shared" si="17"/>
        <v>2</v>
      </c>
      <c r="Y11" s="6">
        <f t="shared" si="9"/>
        <v>0</v>
      </c>
      <c r="Z11" s="6">
        <f t="shared" si="10"/>
        <v>1</v>
      </c>
      <c r="AA11" s="6">
        <f t="shared" si="3"/>
        <v>0</v>
      </c>
      <c r="AB11" s="6">
        <f t="shared" si="4"/>
        <v>0</v>
      </c>
      <c r="AC11" s="6">
        <f t="shared" si="5"/>
        <v>1</v>
      </c>
      <c r="AD11" s="6">
        <f t="shared" si="6"/>
        <v>0</v>
      </c>
      <c r="AE11" s="6">
        <f t="shared" si="7"/>
        <v>0</v>
      </c>
    </row>
    <row r="12">
      <c r="A12" s="3">
        <v>2000.0</v>
      </c>
      <c r="B12" s="4" t="s">
        <v>24</v>
      </c>
      <c r="C12" s="4" t="s">
        <v>43</v>
      </c>
      <c r="D12" s="3">
        <v>5.0</v>
      </c>
      <c r="E12" s="3">
        <v>10.0</v>
      </c>
      <c r="F12" s="11">
        <v>3.47885349495812E-6</v>
      </c>
      <c r="G12" s="11">
        <v>0.755721777792721</v>
      </c>
      <c r="H12" s="11">
        <v>7.20270259359939E-6</v>
      </c>
      <c r="I12" s="11">
        <v>7732.12907397959</v>
      </c>
      <c r="J12" s="11">
        <v>7773.15026365607</v>
      </c>
      <c r="K12" s="11">
        <v>7732.33518115764</v>
      </c>
      <c r="L12" s="11">
        <v>7740.58742994032</v>
      </c>
      <c r="M12" s="11">
        <v>7774.47584600847</v>
      </c>
      <c r="N12" s="11">
        <v>7750.71760813969</v>
      </c>
      <c r="O12" s="11">
        <v>33.9296608375834</v>
      </c>
      <c r="P12" s="11">
        <v>3.27848844034172</v>
      </c>
      <c r="Q12" s="11">
        <v>50.694812280605</v>
      </c>
      <c r="R12" s="3">
        <v>-1.0</v>
      </c>
      <c r="S12" s="3">
        <v>2.0</v>
      </c>
      <c r="T12" s="3">
        <v>-1.0</v>
      </c>
      <c r="U12" s="6">
        <f t="shared" ref="U12:W12" si="18">RANK(R12,$R12:$T12)</f>
        <v>2</v>
      </c>
      <c r="V12" s="6">
        <f t="shared" si="18"/>
        <v>1</v>
      </c>
      <c r="W12" s="6">
        <f t="shared" si="18"/>
        <v>2</v>
      </c>
      <c r="Y12" s="6">
        <f t="shared" si="9"/>
        <v>0</v>
      </c>
      <c r="Z12" s="6">
        <f t="shared" si="10"/>
        <v>0</v>
      </c>
      <c r="AA12" s="6">
        <f t="shared" si="3"/>
        <v>0</v>
      </c>
      <c r="AB12" s="6">
        <f t="shared" si="4"/>
        <v>1</v>
      </c>
      <c r="AC12" s="6">
        <f t="shared" si="5"/>
        <v>1</v>
      </c>
      <c r="AD12" s="6">
        <f t="shared" si="6"/>
        <v>0</v>
      </c>
      <c r="AE12" s="6">
        <f t="shared" si="7"/>
        <v>0</v>
      </c>
    </row>
    <row r="13">
      <c r="A13" s="3">
        <v>2000.0</v>
      </c>
      <c r="B13" s="4" t="s">
        <v>24</v>
      </c>
      <c r="C13" s="4" t="s">
        <v>43</v>
      </c>
      <c r="D13" s="3">
        <v>7.0</v>
      </c>
      <c r="E13" s="3">
        <v>10.0</v>
      </c>
      <c r="F13" s="11">
        <v>0.511411404344169</v>
      </c>
      <c r="G13" s="11">
        <v>0.114639429346916</v>
      </c>
      <c r="H13" s="11">
        <v>0.953119664154274</v>
      </c>
      <c r="I13" s="11">
        <v>274108.874121665</v>
      </c>
      <c r="J13" s="11">
        <v>274119.061228069</v>
      </c>
      <c r="K13" s="11">
        <v>276044.477343997</v>
      </c>
      <c r="L13" s="11">
        <v>275041.715633015</v>
      </c>
      <c r="M13" s="11">
        <v>279057.417146554</v>
      </c>
      <c r="N13" s="11">
        <v>277564.925994356</v>
      </c>
      <c r="O13" s="11">
        <v>4807.49878328414</v>
      </c>
      <c r="P13" s="11">
        <v>9878.19702844032</v>
      </c>
      <c r="Q13" s="11">
        <v>4095.50960693106</v>
      </c>
      <c r="R13" s="3">
        <v>0.0</v>
      </c>
      <c r="S13" s="3">
        <v>0.0</v>
      </c>
      <c r="T13" s="3">
        <v>0.0</v>
      </c>
      <c r="U13" s="6">
        <f t="shared" ref="U13:W13" si="19">RANK(R13,$R13:$T13)</f>
        <v>1</v>
      </c>
      <c r="V13" s="6">
        <f t="shared" si="19"/>
        <v>1</v>
      </c>
      <c r="W13" s="6">
        <f t="shared" si="19"/>
        <v>1</v>
      </c>
      <c r="Y13" s="6">
        <f t="shared" si="9"/>
        <v>0</v>
      </c>
      <c r="Z13" s="6">
        <f t="shared" si="10"/>
        <v>0</v>
      </c>
      <c r="AA13" s="6">
        <f t="shared" si="3"/>
        <v>1</v>
      </c>
      <c r="AB13" s="6">
        <f t="shared" si="4"/>
        <v>1</v>
      </c>
      <c r="AC13" s="6">
        <f t="shared" si="5"/>
        <v>0</v>
      </c>
      <c r="AD13" s="6">
        <f t="shared" si="6"/>
        <v>0</v>
      </c>
      <c r="AE13" s="6">
        <f t="shared" si="7"/>
        <v>0</v>
      </c>
    </row>
    <row r="14">
      <c r="A14" s="3">
        <v>2000.0</v>
      </c>
      <c r="B14" s="4" t="s">
        <v>24</v>
      </c>
      <c r="C14" s="4" t="s">
        <v>44</v>
      </c>
      <c r="D14" s="3">
        <v>3.0</v>
      </c>
      <c r="E14" s="3">
        <v>5.0</v>
      </c>
      <c r="F14" s="11">
        <v>0.079249940147614</v>
      </c>
      <c r="G14" s="11">
        <v>0.52798602733843</v>
      </c>
      <c r="H14" s="11">
        <v>0.695109270301027</v>
      </c>
      <c r="I14" s="11">
        <v>209.10780334924</v>
      </c>
      <c r="J14" s="11">
        <v>209.136940754189</v>
      </c>
      <c r="K14" s="11">
        <v>209.117655560977</v>
      </c>
      <c r="L14" s="11">
        <v>209.122456501761</v>
      </c>
      <c r="M14" s="11">
        <v>209.143930062559</v>
      </c>
      <c r="N14" s="11">
        <v>209.152147851929</v>
      </c>
      <c r="O14" s="11">
        <v>0.059675026582121</v>
      </c>
      <c r="P14" s="11">
        <v>0.026717249591396</v>
      </c>
      <c r="Q14" s="11">
        <v>0.106601297954075</v>
      </c>
      <c r="R14" s="3">
        <v>0.0</v>
      </c>
      <c r="S14" s="3">
        <v>0.0</v>
      </c>
      <c r="T14" s="3">
        <v>0.0</v>
      </c>
      <c r="U14" s="6">
        <f t="shared" ref="U14:W14" si="20">RANK(R14,$R14:$T14)</f>
        <v>1</v>
      </c>
      <c r="V14" s="6">
        <f t="shared" si="20"/>
        <v>1</v>
      </c>
      <c r="W14" s="6">
        <f t="shared" si="20"/>
        <v>1</v>
      </c>
      <c r="Y14" s="6">
        <f t="shared" si="9"/>
        <v>0</v>
      </c>
      <c r="Z14" s="6">
        <f t="shared" si="10"/>
        <v>0</v>
      </c>
      <c r="AA14" s="6">
        <f t="shared" si="3"/>
        <v>1</v>
      </c>
      <c r="AB14" s="6">
        <f t="shared" si="4"/>
        <v>1</v>
      </c>
      <c r="AC14" s="6">
        <f t="shared" si="5"/>
        <v>0</v>
      </c>
      <c r="AD14" s="6">
        <f t="shared" si="6"/>
        <v>0</v>
      </c>
      <c r="AE14" s="6">
        <f t="shared" si="7"/>
        <v>0</v>
      </c>
    </row>
    <row r="15">
      <c r="A15" s="3">
        <v>2000.0</v>
      </c>
      <c r="B15" s="4" t="s">
        <v>24</v>
      </c>
      <c r="C15" s="4" t="s">
        <v>44</v>
      </c>
      <c r="D15" s="3">
        <v>3.0</v>
      </c>
      <c r="E15" s="3">
        <v>7.0</v>
      </c>
      <c r="F15" s="11">
        <v>1.0</v>
      </c>
      <c r="G15" s="11">
        <v>3.36397303222E-4</v>
      </c>
      <c r="H15" s="11">
        <v>8.88032003705686E-5</v>
      </c>
      <c r="I15" s="11">
        <v>209.03943674946</v>
      </c>
      <c r="J15" s="11">
        <v>209.045892926974</v>
      </c>
      <c r="K15" s="11">
        <v>209.124350149685</v>
      </c>
      <c r="L15" s="11">
        <v>209.042577942313</v>
      </c>
      <c r="M15" s="11">
        <v>209.04158196588</v>
      </c>
      <c r="N15" s="11">
        <v>209.142266798746</v>
      </c>
      <c r="O15" s="11">
        <v>0.104970760168275</v>
      </c>
      <c r="P15" s="11">
        <v>0.077636553200271</v>
      </c>
      <c r="Q15" s="11">
        <v>0.061706873831007</v>
      </c>
      <c r="R15" s="3">
        <v>-1.0</v>
      </c>
      <c r="S15" s="3">
        <v>-1.0</v>
      </c>
      <c r="T15" s="3">
        <v>2.0</v>
      </c>
      <c r="U15" s="6">
        <f t="shared" ref="U15:W15" si="21">RANK(R15,$R15:$T15)</f>
        <v>2</v>
      </c>
      <c r="V15" s="6">
        <f t="shared" si="21"/>
        <v>2</v>
      </c>
      <c r="W15" s="6">
        <f t="shared" si="21"/>
        <v>1</v>
      </c>
      <c r="Y15" s="6">
        <f t="shared" si="9"/>
        <v>1</v>
      </c>
      <c r="Z15" s="6">
        <f t="shared" si="10"/>
        <v>1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6">
        <f t="shared" si="6"/>
        <v>0</v>
      </c>
      <c r="AE15" s="6">
        <f t="shared" si="7"/>
        <v>1</v>
      </c>
    </row>
    <row r="16">
      <c r="A16" s="3">
        <v>2000.0</v>
      </c>
      <c r="B16" s="4" t="s">
        <v>24</v>
      </c>
      <c r="C16" s="4" t="s">
        <v>44</v>
      </c>
      <c r="D16" s="3">
        <v>3.0</v>
      </c>
      <c r="E16" s="3">
        <v>10.0</v>
      </c>
      <c r="F16" s="11">
        <v>3.54711275853782E-5</v>
      </c>
      <c r="G16" s="11">
        <v>5.03428337610224E-5</v>
      </c>
      <c r="H16" s="11">
        <v>0.001500223469632</v>
      </c>
      <c r="I16" s="11">
        <v>209.059692118297</v>
      </c>
      <c r="J16" s="11">
        <v>209.162154977044</v>
      </c>
      <c r="K16" s="11">
        <v>209.04674250738</v>
      </c>
      <c r="L16" s="11">
        <v>209.061937343199</v>
      </c>
      <c r="M16" s="11">
        <v>209.170166840961</v>
      </c>
      <c r="N16" s="11">
        <v>209.233312580698</v>
      </c>
      <c r="O16" s="11">
        <v>0.067300120953614</v>
      </c>
      <c r="P16" s="11">
        <v>0.047501625491333</v>
      </c>
      <c r="Q16" s="11">
        <v>1.00253832205922</v>
      </c>
      <c r="R16" s="3">
        <v>-2.0</v>
      </c>
      <c r="S16" s="3">
        <v>0.0</v>
      </c>
      <c r="T16" s="3">
        <v>2.0</v>
      </c>
      <c r="U16" s="6">
        <f t="shared" ref="U16:W16" si="22">RANK(R16,$R16:$T16)</f>
        <v>3</v>
      </c>
      <c r="V16" s="6">
        <f t="shared" si="22"/>
        <v>2</v>
      </c>
      <c r="W16" s="6">
        <f t="shared" si="22"/>
        <v>1</v>
      </c>
      <c r="Y16" s="6">
        <f t="shared" si="9"/>
        <v>1</v>
      </c>
      <c r="Z16" s="6">
        <f t="shared" si="10"/>
        <v>1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0</v>
      </c>
      <c r="AE16" s="6">
        <f t="shared" si="7"/>
        <v>1</v>
      </c>
    </row>
    <row r="17">
      <c r="A17" s="3">
        <v>2000.0</v>
      </c>
      <c r="B17" s="4" t="s">
        <v>24</v>
      </c>
      <c r="C17" s="4" t="s">
        <v>44</v>
      </c>
      <c r="D17" s="3">
        <v>5.0</v>
      </c>
      <c r="E17" s="3">
        <v>7.0</v>
      </c>
      <c r="F17" s="11">
        <v>3.54711275853782E-5</v>
      </c>
      <c r="G17" s="11">
        <v>0.597965897507897</v>
      </c>
      <c r="H17" s="11">
        <v>1.03742332972068E-5</v>
      </c>
      <c r="I17" s="11">
        <v>7461.43494493794</v>
      </c>
      <c r="J17" s="11">
        <v>7445.87192533149</v>
      </c>
      <c r="K17" s="11">
        <v>7466.36724116806</v>
      </c>
      <c r="L17" s="11">
        <v>7458.90155843748</v>
      </c>
      <c r="M17" s="11">
        <v>7445.84193886001</v>
      </c>
      <c r="N17" s="11">
        <v>7462.82465462468</v>
      </c>
      <c r="O17" s="11">
        <v>12.7006636718924</v>
      </c>
      <c r="P17" s="11">
        <v>5.45510746993986</v>
      </c>
      <c r="Q17" s="11">
        <v>16.6647183181038</v>
      </c>
      <c r="R17" s="3">
        <v>1.0</v>
      </c>
      <c r="S17" s="3">
        <v>-2.0</v>
      </c>
      <c r="T17" s="3">
        <v>1.0</v>
      </c>
      <c r="U17" s="6">
        <f t="shared" ref="U17:W17" si="23">RANK(R17,$R17:$T17)</f>
        <v>1</v>
      </c>
      <c r="V17" s="6">
        <f t="shared" si="23"/>
        <v>3</v>
      </c>
      <c r="W17" s="6">
        <f t="shared" si="23"/>
        <v>1</v>
      </c>
      <c r="Y17" s="6">
        <f t="shared" si="9"/>
        <v>1</v>
      </c>
      <c r="Z17" s="6">
        <f t="shared" si="10"/>
        <v>0</v>
      </c>
      <c r="AA17" s="6">
        <f t="shared" si="3"/>
        <v>0</v>
      </c>
      <c r="AB17" s="6">
        <f t="shared" si="4"/>
        <v>1</v>
      </c>
      <c r="AC17" s="6">
        <f t="shared" si="5"/>
        <v>0</v>
      </c>
      <c r="AD17" s="6">
        <f t="shared" si="6"/>
        <v>0</v>
      </c>
      <c r="AE17" s="6">
        <f t="shared" si="7"/>
        <v>0</v>
      </c>
    </row>
    <row r="18">
      <c r="A18" s="3">
        <v>2000.0</v>
      </c>
      <c r="B18" s="4" t="s">
        <v>24</v>
      </c>
      <c r="C18" s="4" t="s">
        <v>44</v>
      </c>
      <c r="D18" s="3">
        <v>5.0</v>
      </c>
      <c r="E18" s="3">
        <v>10.0</v>
      </c>
      <c r="F18" s="11">
        <v>0.405486031905152</v>
      </c>
      <c r="G18" s="11">
        <v>2.2629253793E-4</v>
      </c>
      <c r="H18" s="11">
        <v>2.11238739030472E-6</v>
      </c>
      <c r="I18" s="11">
        <v>7449.48955844165</v>
      </c>
      <c r="J18" s="11">
        <v>7449.42931227928</v>
      </c>
      <c r="K18" s="11">
        <v>7464.15040982357</v>
      </c>
      <c r="L18" s="11">
        <v>7445.41757763799</v>
      </c>
      <c r="M18" s="11">
        <v>7447.66293799632</v>
      </c>
      <c r="N18" s="11">
        <v>7463.76774263049</v>
      </c>
      <c r="O18" s="11">
        <v>13.4660195290454</v>
      </c>
      <c r="P18" s="11">
        <v>3.50018231404398</v>
      </c>
      <c r="Q18" s="11">
        <v>7.53658295461757</v>
      </c>
      <c r="R18" s="3">
        <v>-1.0</v>
      </c>
      <c r="S18" s="3">
        <v>-1.0</v>
      </c>
      <c r="T18" s="3">
        <v>2.0</v>
      </c>
      <c r="U18" s="6">
        <f t="shared" ref="U18:W18" si="24">RANK(R18,$R18:$T18)</f>
        <v>2</v>
      </c>
      <c r="V18" s="6">
        <f t="shared" si="24"/>
        <v>2</v>
      </c>
      <c r="W18" s="6">
        <f t="shared" si="24"/>
        <v>1</v>
      </c>
      <c r="Y18" s="6">
        <f t="shared" si="9"/>
        <v>1</v>
      </c>
      <c r="Z18" s="6">
        <f t="shared" si="10"/>
        <v>1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0</v>
      </c>
      <c r="AE18" s="6">
        <f t="shared" si="7"/>
        <v>1</v>
      </c>
    </row>
    <row r="19">
      <c r="A19" s="3">
        <v>2000.0</v>
      </c>
      <c r="B19" s="4" t="s">
        <v>24</v>
      </c>
      <c r="C19" s="4" t="s">
        <v>44</v>
      </c>
      <c r="D19" s="3">
        <v>7.0</v>
      </c>
      <c r="E19" s="3">
        <v>10.0</v>
      </c>
      <c r="F19" s="11">
        <v>2.08813388414E-4</v>
      </c>
      <c r="G19" s="11">
        <v>1.44054051871988E-5</v>
      </c>
      <c r="H19" s="11">
        <v>0.006844367821991</v>
      </c>
      <c r="I19" s="11">
        <v>267225.206468196</v>
      </c>
      <c r="J19" s="11">
        <v>266564.939095973</v>
      </c>
      <c r="K19" s="11">
        <v>265987.241873222</v>
      </c>
      <c r="L19" s="11">
        <v>267207.298251936</v>
      </c>
      <c r="M19" s="11">
        <v>266499.954937369</v>
      </c>
      <c r="N19" s="11">
        <v>266328.88905116</v>
      </c>
      <c r="O19" s="11">
        <v>695.192869893443</v>
      </c>
      <c r="P19" s="11">
        <v>192.952132275351</v>
      </c>
      <c r="Q19" s="11">
        <v>1311.91517959095</v>
      </c>
      <c r="R19" s="3">
        <v>2.0</v>
      </c>
      <c r="S19" s="3">
        <v>0.0</v>
      </c>
      <c r="T19" s="3">
        <v>-2.0</v>
      </c>
      <c r="U19" s="6">
        <f t="shared" ref="U19:W19" si="25">RANK(R19,$R19:$T19)</f>
        <v>1</v>
      </c>
      <c r="V19" s="6">
        <f t="shared" si="25"/>
        <v>2</v>
      </c>
      <c r="W19" s="6">
        <f t="shared" si="25"/>
        <v>3</v>
      </c>
      <c r="Y19" s="6">
        <f t="shared" si="9"/>
        <v>0</v>
      </c>
      <c r="Z19" s="6">
        <f t="shared" si="10"/>
        <v>0</v>
      </c>
      <c r="AA19" s="6">
        <f t="shared" si="3"/>
        <v>0</v>
      </c>
      <c r="AB19" s="6">
        <f t="shared" si="4"/>
        <v>0</v>
      </c>
      <c r="AC19" s="6">
        <f t="shared" si="5"/>
        <v>1</v>
      </c>
      <c r="AD19" s="6">
        <f t="shared" si="6"/>
        <v>1</v>
      </c>
      <c r="AE19" s="6">
        <f t="shared" si="7"/>
        <v>0</v>
      </c>
    </row>
    <row r="20">
      <c r="A20" s="3">
        <v>2000.0</v>
      </c>
      <c r="B20" s="4" t="s">
        <v>24</v>
      </c>
      <c r="C20" s="4" t="s">
        <v>45</v>
      </c>
      <c r="D20" s="3">
        <v>3.0</v>
      </c>
      <c r="E20" s="3">
        <v>5.0</v>
      </c>
      <c r="F20" s="11">
        <v>0.004470375285609</v>
      </c>
      <c r="G20" s="11">
        <v>1.0</v>
      </c>
      <c r="H20" s="11">
        <v>0.047787747921393</v>
      </c>
      <c r="I20" s="11">
        <v>7966.34610970407</v>
      </c>
      <c r="J20" s="11">
        <v>7969.92993413226</v>
      </c>
      <c r="K20" s="11">
        <v>7967.34978630509</v>
      </c>
      <c r="L20" s="11">
        <v>7967.49529492485</v>
      </c>
      <c r="M20" s="11">
        <v>7970.87378907357</v>
      </c>
      <c r="N20" s="11">
        <v>7969.70620280027</v>
      </c>
      <c r="O20" s="11">
        <v>5.53378169035193</v>
      </c>
      <c r="P20" s="11">
        <v>2.35555173045294</v>
      </c>
      <c r="Q20" s="11">
        <v>5.0940126487133</v>
      </c>
      <c r="R20" s="3">
        <v>-1.0</v>
      </c>
      <c r="S20" s="3">
        <v>2.0</v>
      </c>
      <c r="T20" s="3">
        <v>-1.0</v>
      </c>
      <c r="U20" s="6">
        <f t="shared" ref="U20:W20" si="26">RANK(R20,$R20:$T20)</f>
        <v>2</v>
      </c>
      <c r="V20" s="6">
        <f t="shared" si="26"/>
        <v>1</v>
      </c>
      <c r="W20" s="6">
        <f t="shared" si="26"/>
        <v>2</v>
      </c>
      <c r="Y20" s="6">
        <f t="shared" si="9"/>
        <v>0</v>
      </c>
      <c r="Z20" s="6">
        <f t="shared" si="10"/>
        <v>0</v>
      </c>
      <c r="AA20" s="6">
        <f t="shared" si="3"/>
        <v>0</v>
      </c>
      <c r="AB20" s="6">
        <f t="shared" si="4"/>
        <v>1</v>
      </c>
      <c r="AC20" s="6">
        <f t="shared" si="5"/>
        <v>1</v>
      </c>
      <c r="AD20" s="6">
        <f t="shared" si="6"/>
        <v>0</v>
      </c>
      <c r="AE20" s="6">
        <f t="shared" si="7"/>
        <v>0</v>
      </c>
    </row>
    <row r="21">
      <c r="A21" s="3">
        <v>2000.0</v>
      </c>
      <c r="B21" s="4" t="s">
        <v>24</v>
      </c>
      <c r="C21" s="4" t="s">
        <v>45</v>
      </c>
      <c r="D21" s="3">
        <v>3.0</v>
      </c>
      <c r="E21" s="3">
        <v>7.0</v>
      </c>
      <c r="F21" s="11">
        <v>0.985578731013907</v>
      </c>
      <c r="G21" s="11">
        <v>1.0</v>
      </c>
      <c r="H21" s="11">
        <v>0.709643922242144</v>
      </c>
      <c r="I21" s="11">
        <v>7952.06956082499</v>
      </c>
      <c r="J21" s="11">
        <v>7951.42203049215</v>
      </c>
      <c r="K21" s="11">
        <v>7950.7264694803</v>
      </c>
      <c r="L21" s="11">
        <v>7951.72000840651</v>
      </c>
      <c r="M21" s="11">
        <v>7949.58064494299</v>
      </c>
      <c r="N21" s="11">
        <v>7951.61865146732</v>
      </c>
      <c r="O21" s="11">
        <v>8.96056662891252</v>
      </c>
      <c r="P21" s="11">
        <v>6.47011516129522</v>
      </c>
      <c r="Q21" s="11">
        <v>6.87081078089122</v>
      </c>
      <c r="R21" s="3">
        <v>0.0</v>
      </c>
      <c r="S21" s="3">
        <v>0.0</v>
      </c>
      <c r="T21" s="3">
        <v>0.0</v>
      </c>
      <c r="U21" s="6">
        <f t="shared" ref="U21:W21" si="27">RANK(R21,$R21:$T21)</f>
        <v>1</v>
      </c>
      <c r="V21" s="6">
        <f t="shared" si="27"/>
        <v>1</v>
      </c>
      <c r="W21" s="6">
        <f t="shared" si="27"/>
        <v>1</v>
      </c>
      <c r="Y21" s="6">
        <f t="shared" si="9"/>
        <v>0</v>
      </c>
      <c r="Z21" s="6">
        <f t="shared" si="10"/>
        <v>0</v>
      </c>
      <c r="AA21" s="6">
        <f t="shared" si="3"/>
        <v>1</v>
      </c>
      <c r="AB21" s="6">
        <f t="shared" si="4"/>
        <v>1</v>
      </c>
      <c r="AC21" s="6">
        <f t="shared" si="5"/>
        <v>0</v>
      </c>
      <c r="AD21" s="6">
        <f t="shared" si="6"/>
        <v>0</v>
      </c>
      <c r="AE21" s="6">
        <f t="shared" si="7"/>
        <v>0</v>
      </c>
    </row>
    <row r="22">
      <c r="A22" s="3">
        <v>2000.0</v>
      </c>
      <c r="B22" s="4" t="s">
        <v>24</v>
      </c>
      <c r="C22" s="4" t="s">
        <v>45</v>
      </c>
      <c r="D22" s="3">
        <v>3.0</v>
      </c>
      <c r="E22" s="3">
        <v>10.0</v>
      </c>
      <c r="F22" s="11">
        <v>1.0</v>
      </c>
      <c r="G22" s="11">
        <v>0.00366830265861</v>
      </c>
      <c r="H22" s="11">
        <v>0.008641080010626</v>
      </c>
      <c r="I22" s="11">
        <v>7924.59219952227</v>
      </c>
      <c r="J22" s="11">
        <v>7922.11207946806</v>
      </c>
      <c r="K22" s="11">
        <v>7915.83762623415</v>
      </c>
      <c r="L22" s="11">
        <v>7925.64694813714</v>
      </c>
      <c r="M22" s="11">
        <v>7923.08049705597</v>
      </c>
      <c r="N22" s="11">
        <v>7915.00722439885</v>
      </c>
      <c r="O22" s="11">
        <v>13.3633400250859</v>
      </c>
      <c r="P22" s="11">
        <v>9.29908810748923</v>
      </c>
      <c r="Q22" s="11">
        <v>7.84978828035889</v>
      </c>
      <c r="R22" s="3">
        <v>1.0</v>
      </c>
      <c r="S22" s="3">
        <v>1.0</v>
      </c>
      <c r="T22" s="3">
        <v>-2.0</v>
      </c>
      <c r="U22" s="6">
        <f t="shared" ref="U22:W22" si="28">RANK(R22,$R22:$T22)</f>
        <v>1</v>
      </c>
      <c r="V22" s="6">
        <f t="shared" si="28"/>
        <v>1</v>
      </c>
      <c r="W22" s="6">
        <f t="shared" si="28"/>
        <v>3</v>
      </c>
      <c r="Y22" s="6">
        <f t="shared" si="9"/>
        <v>0</v>
      </c>
      <c r="Z22" s="6">
        <f t="shared" si="10"/>
        <v>0</v>
      </c>
      <c r="AA22" s="6">
        <f t="shared" si="3"/>
        <v>0</v>
      </c>
      <c r="AB22" s="6">
        <f t="shared" si="4"/>
        <v>0</v>
      </c>
      <c r="AC22" s="6">
        <f t="shared" si="5"/>
        <v>1</v>
      </c>
      <c r="AD22" s="6">
        <f t="shared" si="6"/>
        <v>1</v>
      </c>
      <c r="AE22" s="6">
        <f t="shared" si="7"/>
        <v>0</v>
      </c>
    </row>
    <row r="23">
      <c r="A23" s="3">
        <v>2000.0</v>
      </c>
      <c r="B23" s="4" t="s">
        <v>24</v>
      </c>
      <c r="C23" s="4" t="s">
        <v>45</v>
      </c>
      <c r="D23" s="3">
        <v>5.0</v>
      </c>
      <c r="E23" s="3">
        <v>7.0</v>
      </c>
      <c r="F23" s="11">
        <v>1.0</v>
      </c>
      <c r="G23" s="11">
        <v>0.511411404344169</v>
      </c>
      <c r="H23" s="11">
        <v>0.009151543797768</v>
      </c>
      <c r="I23" s="11">
        <v>3184554.59341717</v>
      </c>
      <c r="J23" s="11">
        <v>3185276.8147134</v>
      </c>
      <c r="K23" s="11">
        <v>3184059.63067297</v>
      </c>
      <c r="L23" s="11">
        <v>3184570.27600379</v>
      </c>
      <c r="M23" s="11">
        <v>3184855.39342626</v>
      </c>
      <c r="N23" s="11">
        <v>3184152.71685485</v>
      </c>
      <c r="O23" s="11">
        <v>2020.21625421416</v>
      </c>
      <c r="P23" s="11">
        <v>1538.94382624516</v>
      </c>
      <c r="Q23" s="11">
        <v>2054.77909599158</v>
      </c>
      <c r="R23" s="3">
        <v>0.0</v>
      </c>
      <c r="S23" s="3">
        <v>1.0</v>
      </c>
      <c r="T23" s="3">
        <v>-1.0</v>
      </c>
      <c r="U23" s="6">
        <f t="shared" ref="U23:W23" si="29">RANK(R23,$R23:$T23)</f>
        <v>2</v>
      </c>
      <c r="V23" s="6">
        <f t="shared" si="29"/>
        <v>1</v>
      </c>
      <c r="W23" s="6">
        <f t="shared" si="29"/>
        <v>3</v>
      </c>
      <c r="Y23" s="6">
        <f t="shared" si="9"/>
        <v>0</v>
      </c>
      <c r="Z23" s="6">
        <f t="shared" si="10"/>
        <v>0</v>
      </c>
      <c r="AA23" s="6">
        <f t="shared" si="3"/>
        <v>0</v>
      </c>
      <c r="AB23" s="6">
        <f t="shared" si="4"/>
        <v>0</v>
      </c>
      <c r="AC23" s="6">
        <f t="shared" si="5"/>
        <v>1</v>
      </c>
      <c r="AD23" s="6">
        <f t="shared" si="6"/>
        <v>1</v>
      </c>
      <c r="AE23" s="6">
        <f t="shared" si="7"/>
        <v>0</v>
      </c>
    </row>
    <row r="24">
      <c r="A24" s="3">
        <v>2000.0</v>
      </c>
      <c r="B24" s="4" t="s">
        <v>24</v>
      </c>
      <c r="C24" s="4" t="s">
        <v>45</v>
      </c>
      <c r="D24" s="3">
        <v>5.0</v>
      </c>
      <c r="E24" s="3">
        <v>10.0</v>
      </c>
      <c r="F24" s="11">
        <v>1.0</v>
      </c>
      <c r="G24" s="11">
        <v>0.00366830265861</v>
      </c>
      <c r="H24" s="11">
        <v>4.58009975779569E-5</v>
      </c>
      <c r="I24" s="11">
        <v>3178667.34050249</v>
      </c>
      <c r="J24" s="11">
        <v>3179110.64540311</v>
      </c>
      <c r="K24" s="11">
        <v>3176526.68214681</v>
      </c>
      <c r="L24" s="11">
        <v>3178586.83197779</v>
      </c>
      <c r="M24" s="11">
        <v>3179274.95568949</v>
      </c>
      <c r="N24" s="11">
        <v>3176605.47639317</v>
      </c>
      <c r="O24" s="11">
        <v>2786.38747892193</v>
      </c>
      <c r="P24" s="11">
        <v>1926.79850884394</v>
      </c>
      <c r="Q24" s="11">
        <v>1545.05662493316</v>
      </c>
      <c r="R24" s="3">
        <v>1.0</v>
      </c>
      <c r="S24" s="3">
        <v>1.0</v>
      </c>
      <c r="T24" s="3">
        <v>-2.0</v>
      </c>
      <c r="U24" s="6">
        <f t="shared" ref="U24:W24" si="30">RANK(R24,$R24:$T24)</f>
        <v>1</v>
      </c>
      <c r="V24" s="6">
        <f t="shared" si="30"/>
        <v>1</v>
      </c>
      <c r="W24" s="6">
        <f t="shared" si="30"/>
        <v>3</v>
      </c>
      <c r="Y24" s="6">
        <f t="shared" si="9"/>
        <v>0</v>
      </c>
      <c r="Z24" s="6">
        <f t="shared" si="10"/>
        <v>0</v>
      </c>
      <c r="AA24" s="6">
        <f t="shared" si="3"/>
        <v>0</v>
      </c>
      <c r="AB24" s="6">
        <f t="shared" si="4"/>
        <v>0</v>
      </c>
      <c r="AC24" s="6">
        <f t="shared" si="5"/>
        <v>1</v>
      </c>
      <c r="AD24" s="6">
        <f t="shared" si="6"/>
        <v>1</v>
      </c>
      <c r="AE24" s="6">
        <f t="shared" si="7"/>
        <v>0</v>
      </c>
    </row>
    <row r="25">
      <c r="A25" s="3">
        <v>2000.0</v>
      </c>
      <c r="B25" s="4" t="s">
        <v>24</v>
      </c>
      <c r="C25" s="4" t="s">
        <v>45</v>
      </c>
      <c r="D25" s="3">
        <v>7.0</v>
      </c>
      <c r="E25" s="3">
        <v>10.0</v>
      </c>
      <c r="F25" s="11">
        <v>1.0</v>
      </c>
      <c r="G25" s="11">
        <v>6.22471103216E-4</v>
      </c>
      <c r="H25" s="11">
        <v>8.88032003705686E-5</v>
      </c>
      <c r="I25" s="11">
        <v>1.27226835221685E9</v>
      </c>
      <c r="J25" s="11">
        <v>1.272300101056E9</v>
      </c>
      <c r="K25" s="11">
        <v>1.27119290316495E9</v>
      </c>
      <c r="L25" s="11">
        <v>1.2722894326987E9</v>
      </c>
      <c r="M25" s="11">
        <v>1.27232595143021E9</v>
      </c>
      <c r="N25" s="11">
        <v>1.27097331516471E9</v>
      </c>
      <c r="O25" s="11">
        <v>619362.881523085</v>
      </c>
      <c r="P25" s="11">
        <v>619083.779985653</v>
      </c>
      <c r="Q25" s="11">
        <v>918755.260047788</v>
      </c>
      <c r="R25" s="3">
        <v>1.0</v>
      </c>
      <c r="S25" s="3">
        <v>1.0</v>
      </c>
      <c r="T25" s="3">
        <v>-2.0</v>
      </c>
      <c r="U25" s="6">
        <f t="shared" ref="U25:W25" si="31">RANK(R25,$R25:$T25)</f>
        <v>1</v>
      </c>
      <c r="V25" s="6">
        <f t="shared" si="31"/>
        <v>1</v>
      </c>
      <c r="W25" s="6">
        <f t="shared" si="31"/>
        <v>3</v>
      </c>
      <c r="Y25" s="6">
        <f t="shared" si="9"/>
        <v>0</v>
      </c>
      <c r="Z25" s="6">
        <f t="shared" si="10"/>
        <v>0</v>
      </c>
      <c r="AA25" s="6">
        <f t="shared" si="3"/>
        <v>0</v>
      </c>
      <c r="AB25" s="6">
        <f t="shared" si="4"/>
        <v>0</v>
      </c>
      <c r="AC25" s="6">
        <f t="shared" si="5"/>
        <v>1</v>
      </c>
      <c r="AD25" s="6">
        <f t="shared" si="6"/>
        <v>1</v>
      </c>
      <c r="AE25" s="6">
        <f t="shared" si="7"/>
        <v>0</v>
      </c>
    </row>
    <row r="26">
      <c r="A26" s="3">
        <v>2000.0</v>
      </c>
      <c r="B26" s="4" t="s">
        <v>24</v>
      </c>
      <c r="C26" s="4" t="s">
        <v>46</v>
      </c>
      <c r="D26" s="3">
        <v>3.0</v>
      </c>
      <c r="E26" s="3">
        <v>5.0</v>
      </c>
      <c r="F26" s="11">
        <v>1.0</v>
      </c>
      <c r="G26" s="11">
        <v>4.22477478060943E-6</v>
      </c>
      <c r="H26" s="11">
        <v>1.91721267264957E-6</v>
      </c>
      <c r="I26" s="11">
        <v>35.2923299049125</v>
      </c>
      <c r="J26" s="11">
        <v>35.2932681971113</v>
      </c>
      <c r="K26" s="11">
        <v>35.2451125805927</v>
      </c>
      <c r="L26" s="11">
        <v>35.2932735897824</v>
      </c>
      <c r="M26" s="11">
        <v>35.2926221013932</v>
      </c>
      <c r="N26" s="11">
        <v>35.2321690253652</v>
      </c>
      <c r="O26" s="11">
        <v>0.003105948374244</v>
      </c>
      <c r="P26" s="11">
        <v>0.003349161243655</v>
      </c>
      <c r="Q26" s="11">
        <v>0.025149976585237</v>
      </c>
      <c r="R26" s="3">
        <v>1.0</v>
      </c>
      <c r="S26" s="3">
        <v>1.0</v>
      </c>
      <c r="T26" s="3">
        <v>-2.0</v>
      </c>
      <c r="U26" s="6">
        <f t="shared" ref="U26:W26" si="32">RANK(R26,$R26:$T26)</f>
        <v>1</v>
      </c>
      <c r="V26" s="6">
        <f t="shared" si="32"/>
        <v>1</v>
      </c>
      <c r="W26" s="6">
        <f t="shared" si="32"/>
        <v>3</v>
      </c>
      <c r="Y26" s="6">
        <f t="shared" si="9"/>
        <v>0</v>
      </c>
      <c r="Z26" s="6">
        <f t="shared" si="10"/>
        <v>0</v>
      </c>
      <c r="AA26" s="6">
        <f t="shared" si="3"/>
        <v>0</v>
      </c>
      <c r="AB26" s="6">
        <f t="shared" si="4"/>
        <v>0</v>
      </c>
      <c r="AC26" s="6">
        <f t="shared" si="5"/>
        <v>1</v>
      </c>
      <c r="AD26" s="6">
        <f t="shared" si="6"/>
        <v>1</v>
      </c>
      <c r="AE26" s="6">
        <f t="shared" si="7"/>
        <v>0</v>
      </c>
    </row>
    <row r="27">
      <c r="A27" s="3">
        <v>2000.0</v>
      </c>
      <c r="B27" s="4" t="s">
        <v>24</v>
      </c>
      <c r="C27" s="4" t="s">
        <v>46</v>
      </c>
      <c r="D27" s="3">
        <v>3.0</v>
      </c>
      <c r="E27" s="3">
        <v>7.0</v>
      </c>
      <c r="F27" s="11">
        <v>1.0</v>
      </c>
      <c r="G27" s="11">
        <v>5.63830491602183E-6</v>
      </c>
      <c r="H27" s="11">
        <v>7.20270259359939E-6</v>
      </c>
      <c r="I27" s="11">
        <v>35.2915204250176</v>
      </c>
      <c r="J27" s="11">
        <v>35.2915963422061</v>
      </c>
      <c r="K27" s="11">
        <v>35.2474544676475</v>
      </c>
      <c r="L27" s="11">
        <v>35.2929388437582</v>
      </c>
      <c r="M27" s="11">
        <v>35.2911620206372</v>
      </c>
      <c r="N27" s="11">
        <v>35.236420980974</v>
      </c>
      <c r="O27" s="11">
        <v>0.004251389715157</v>
      </c>
      <c r="P27" s="11">
        <v>0.003444920437272</v>
      </c>
      <c r="Q27" s="11">
        <v>0.0303097740963</v>
      </c>
      <c r="R27" s="3">
        <v>1.0</v>
      </c>
      <c r="S27" s="3">
        <v>1.0</v>
      </c>
      <c r="T27" s="3">
        <v>-2.0</v>
      </c>
      <c r="U27" s="6">
        <f t="shared" ref="U27:W27" si="33">RANK(R27,$R27:$T27)</f>
        <v>1</v>
      </c>
      <c r="V27" s="6">
        <f t="shared" si="33"/>
        <v>1</v>
      </c>
      <c r="W27" s="6">
        <f t="shared" si="33"/>
        <v>3</v>
      </c>
      <c r="Y27" s="6">
        <f t="shared" si="9"/>
        <v>0</v>
      </c>
      <c r="Z27" s="6">
        <f t="shared" si="10"/>
        <v>0</v>
      </c>
      <c r="AA27" s="6">
        <f t="shared" si="3"/>
        <v>0</v>
      </c>
      <c r="AB27" s="6">
        <f t="shared" si="4"/>
        <v>0</v>
      </c>
      <c r="AC27" s="6">
        <f t="shared" si="5"/>
        <v>1</v>
      </c>
      <c r="AD27" s="6">
        <f t="shared" si="6"/>
        <v>1</v>
      </c>
      <c r="AE27" s="6">
        <f t="shared" si="7"/>
        <v>0</v>
      </c>
    </row>
    <row r="28">
      <c r="A28" s="3">
        <v>2000.0</v>
      </c>
      <c r="B28" s="4" t="s">
        <v>24</v>
      </c>
      <c r="C28" s="4" t="s">
        <v>46</v>
      </c>
      <c r="D28" s="3">
        <v>3.0</v>
      </c>
      <c r="E28" s="3">
        <v>10.0</v>
      </c>
      <c r="F28" s="11">
        <v>0.673878231094319</v>
      </c>
      <c r="G28" s="11">
        <v>0.001209855184453</v>
      </c>
      <c r="H28" s="11">
        <v>1.32735898124E-4</v>
      </c>
      <c r="I28" s="11">
        <v>35.2905884447767</v>
      </c>
      <c r="J28" s="11">
        <v>35.2917004045989</v>
      </c>
      <c r="K28" s="11">
        <v>35.2640705997342</v>
      </c>
      <c r="L28" s="11">
        <v>35.2917833029691</v>
      </c>
      <c r="M28" s="11">
        <v>35.2921821186407</v>
      </c>
      <c r="N28" s="11">
        <v>35.2655195440359</v>
      </c>
      <c r="O28" s="11">
        <v>0.004545228542649</v>
      </c>
      <c r="P28" s="11">
        <v>0.003070105119736</v>
      </c>
      <c r="Q28" s="11">
        <v>0.027841332869055</v>
      </c>
      <c r="R28" s="3">
        <v>1.0</v>
      </c>
      <c r="S28" s="3">
        <v>1.0</v>
      </c>
      <c r="T28" s="3">
        <v>-2.0</v>
      </c>
      <c r="U28" s="6">
        <f t="shared" ref="U28:W28" si="34">RANK(R28,$R28:$T28)</f>
        <v>1</v>
      </c>
      <c r="V28" s="6">
        <f t="shared" si="34"/>
        <v>1</v>
      </c>
      <c r="W28" s="6">
        <f t="shared" si="34"/>
        <v>3</v>
      </c>
      <c r="Y28" s="6">
        <f t="shared" si="9"/>
        <v>0</v>
      </c>
      <c r="Z28" s="6">
        <f t="shared" si="10"/>
        <v>0</v>
      </c>
      <c r="AA28" s="6">
        <f t="shared" si="3"/>
        <v>0</v>
      </c>
      <c r="AB28" s="6">
        <f t="shared" si="4"/>
        <v>0</v>
      </c>
      <c r="AC28" s="6">
        <f t="shared" si="5"/>
        <v>1</v>
      </c>
      <c r="AD28" s="6">
        <f t="shared" si="6"/>
        <v>1</v>
      </c>
      <c r="AE28" s="6">
        <f t="shared" si="7"/>
        <v>0</v>
      </c>
    </row>
    <row r="29">
      <c r="A29" s="3">
        <v>2000.0</v>
      </c>
      <c r="B29" s="4" t="s">
        <v>24</v>
      </c>
      <c r="C29" s="4" t="s">
        <v>46</v>
      </c>
      <c r="D29" s="3">
        <v>5.0</v>
      </c>
      <c r="E29" s="3">
        <v>7.0</v>
      </c>
      <c r="F29" s="11">
        <v>2.34838907979971E-6</v>
      </c>
      <c r="G29" s="11">
        <v>2.34838907979971E-6</v>
      </c>
      <c r="H29" s="11">
        <v>8.65059775946377E-6</v>
      </c>
      <c r="I29" s="11">
        <v>41.5426286256013</v>
      </c>
      <c r="J29" s="11">
        <v>41.3215627471077</v>
      </c>
      <c r="K29" s="11">
        <v>41.2731579598808</v>
      </c>
      <c r="L29" s="11">
        <v>41.5544841250197</v>
      </c>
      <c r="M29" s="11">
        <v>41.3220363947563</v>
      </c>
      <c r="N29" s="11">
        <v>41.269659943996</v>
      </c>
      <c r="O29" s="11">
        <v>0.03626352486626</v>
      </c>
      <c r="P29" s="11">
        <v>0.015643583071056</v>
      </c>
      <c r="Q29" s="11">
        <v>0.037712126487127</v>
      </c>
      <c r="R29" s="3">
        <v>2.0</v>
      </c>
      <c r="S29" s="3">
        <v>0.0</v>
      </c>
      <c r="T29" s="3">
        <v>-2.0</v>
      </c>
      <c r="U29" s="6">
        <f t="shared" ref="U29:W29" si="35">RANK(R29,$R29:$T29)</f>
        <v>1</v>
      </c>
      <c r="V29" s="6">
        <f t="shared" si="35"/>
        <v>2</v>
      </c>
      <c r="W29" s="6">
        <f t="shared" si="35"/>
        <v>3</v>
      </c>
      <c r="Y29" s="6">
        <f t="shared" si="9"/>
        <v>0</v>
      </c>
      <c r="Z29" s="6">
        <f t="shared" si="10"/>
        <v>0</v>
      </c>
      <c r="AA29" s="6">
        <f t="shared" si="3"/>
        <v>0</v>
      </c>
      <c r="AB29" s="6">
        <f t="shared" si="4"/>
        <v>0</v>
      </c>
      <c r="AC29" s="6">
        <f t="shared" si="5"/>
        <v>1</v>
      </c>
      <c r="AD29" s="6">
        <f t="shared" si="6"/>
        <v>1</v>
      </c>
      <c r="AE29" s="6">
        <f t="shared" si="7"/>
        <v>0</v>
      </c>
    </row>
    <row r="30">
      <c r="A30" s="3">
        <v>2000.0</v>
      </c>
      <c r="B30" s="4" t="s">
        <v>24</v>
      </c>
      <c r="C30" s="4" t="s">
        <v>46</v>
      </c>
      <c r="D30" s="3">
        <v>5.0</v>
      </c>
      <c r="E30" s="3">
        <v>10.0</v>
      </c>
      <c r="F30" s="11">
        <v>2.34838907979971E-6</v>
      </c>
      <c r="G30" s="11">
        <v>2.34838907979971E-6</v>
      </c>
      <c r="H30" s="11">
        <v>1.43019441513017E-6</v>
      </c>
      <c r="I30" s="11">
        <v>41.549807048304</v>
      </c>
      <c r="J30" s="11">
        <v>41.3242655498631</v>
      </c>
      <c r="K30" s="11">
        <v>41.2537935764747</v>
      </c>
      <c r="L30" s="11">
        <v>41.5529643610733</v>
      </c>
      <c r="M30" s="11">
        <v>41.3246006026276</v>
      </c>
      <c r="N30" s="11">
        <v>41.2613126827142</v>
      </c>
      <c r="O30" s="11">
        <v>0.048482926270698</v>
      </c>
      <c r="P30" s="11">
        <v>0.010510916903293</v>
      </c>
      <c r="Q30" s="11">
        <v>0.039224387430202</v>
      </c>
      <c r="R30" s="3">
        <v>2.0</v>
      </c>
      <c r="S30" s="3">
        <v>0.0</v>
      </c>
      <c r="T30" s="3">
        <v>-2.0</v>
      </c>
      <c r="U30" s="6">
        <f t="shared" ref="U30:W30" si="36">RANK(R30,$R30:$T30)</f>
        <v>1</v>
      </c>
      <c r="V30" s="6">
        <f t="shared" si="36"/>
        <v>2</v>
      </c>
      <c r="W30" s="6">
        <f t="shared" si="36"/>
        <v>3</v>
      </c>
      <c r="Y30" s="6">
        <f t="shared" si="9"/>
        <v>0</v>
      </c>
      <c r="Z30" s="6">
        <f t="shared" si="10"/>
        <v>0</v>
      </c>
      <c r="AA30" s="6">
        <f t="shared" si="3"/>
        <v>0</v>
      </c>
      <c r="AB30" s="6">
        <f t="shared" si="4"/>
        <v>0</v>
      </c>
      <c r="AC30" s="6">
        <f t="shared" si="5"/>
        <v>1</v>
      </c>
      <c r="AD30" s="6">
        <f t="shared" si="6"/>
        <v>1</v>
      </c>
      <c r="AE30" s="6">
        <f t="shared" si="7"/>
        <v>0</v>
      </c>
    </row>
    <row r="31">
      <c r="A31" s="3">
        <v>2000.0</v>
      </c>
      <c r="B31" s="4" t="s">
        <v>24</v>
      </c>
      <c r="C31" s="4" t="s">
        <v>46</v>
      </c>
      <c r="D31" s="3">
        <v>7.0</v>
      </c>
      <c r="E31" s="3">
        <v>10.0</v>
      </c>
      <c r="F31" s="11">
        <v>5.63830491602183E-6</v>
      </c>
      <c r="G31" s="11">
        <v>1.0</v>
      </c>
      <c r="H31" s="11">
        <v>1.6234165060163E-5</v>
      </c>
      <c r="I31" s="11">
        <v>57.1074561768209</v>
      </c>
      <c r="J31" s="11">
        <v>56.940299403461</v>
      </c>
      <c r="K31" s="11">
        <v>57.1046993248489</v>
      </c>
      <c r="L31" s="11">
        <v>57.0925749556941</v>
      </c>
      <c r="M31" s="11">
        <v>56.9340293790684</v>
      </c>
      <c r="N31" s="11">
        <v>57.1305102581326</v>
      </c>
      <c r="O31" s="11">
        <v>0.110813443800574</v>
      </c>
      <c r="P31" s="11">
        <v>0.055089348937999</v>
      </c>
      <c r="Q31" s="11">
        <v>0.119697892926819</v>
      </c>
      <c r="R31" s="3">
        <v>1.0</v>
      </c>
      <c r="S31" s="3">
        <v>-2.0</v>
      </c>
      <c r="T31" s="3">
        <v>1.0</v>
      </c>
      <c r="U31" s="6">
        <f t="shared" ref="U31:W31" si="37">RANK(R31,$R31:$T31)</f>
        <v>1</v>
      </c>
      <c r="V31" s="6">
        <f t="shared" si="37"/>
        <v>3</v>
      </c>
      <c r="W31" s="6">
        <f t="shared" si="37"/>
        <v>1</v>
      </c>
      <c r="Y31" s="6">
        <f t="shared" si="9"/>
        <v>1</v>
      </c>
      <c r="Z31" s="6">
        <f t="shared" si="10"/>
        <v>0</v>
      </c>
      <c r="AA31" s="6">
        <f t="shared" si="3"/>
        <v>0</v>
      </c>
      <c r="AB31" s="6">
        <f t="shared" si="4"/>
        <v>1</v>
      </c>
      <c r="AC31" s="6">
        <f t="shared" si="5"/>
        <v>0</v>
      </c>
      <c r="AD31" s="6">
        <f t="shared" si="6"/>
        <v>0</v>
      </c>
      <c r="AE31" s="6">
        <f t="shared" si="7"/>
        <v>0</v>
      </c>
    </row>
    <row r="32">
      <c r="A32" s="3">
        <v>2000.0</v>
      </c>
      <c r="B32" s="4" t="s">
        <v>29</v>
      </c>
      <c r="C32" s="4" t="s">
        <v>42</v>
      </c>
      <c r="D32" s="3">
        <v>3.0</v>
      </c>
      <c r="E32" s="3">
        <v>5.0</v>
      </c>
      <c r="F32" s="11">
        <v>2.34838907979971E-6</v>
      </c>
      <c r="G32" s="11">
        <v>0.433971971485103</v>
      </c>
      <c r="H32" s="11">
        <v>0.921946010640941</v>
      </c>
      <c r="I32" s="11">
        <v>215.416735489023</v>
      </c>
      <c r="J32" s="11">
        <v>215.41399496302</v>
      </c>
      <c r="K32" s="11">
        <v>215.404536970471</v>
      </c>
      <c r="L32" s="11">
        <v>215.416674530699</v>
      </c>
      <c r="M32" s="11">
        <v>215.414170460437</v>
      </c>
      <c r="N32" s="11">
        <v>215.416872844151</v>
      </c>
      <c r="O32" s="11">
        <v>3.96086094195E-4</v>
      </c>
      <c r="P32" s="11">
        <v>7.22735278073E-4</v>
      </c>
      <c r="Q32" s="11">
        <v>0.019705803357893</v>
      </c>
      <c r="R32" s="3">
        <v>1.0</v>
      </c>
      <c r="S32" s="3">
        <v>-1.0</v>
      </c>
      <c r="T32" s="3">
        <v>0.0</v>
      </c>
      <c r="U32" s="6">
        <f t="shared" ref="U32:W32" si="38">RANK(R32,$R32:$T32)</f>
        <v>1</v>
      </c>
      <c r="V32" s="6">
        <f t="shared" si="38"/>
        <v>3</v>
      </c>
      <c r="W32" s="6">
        <f t="shared" si="38"/>
        <v>2</v>
      </c>
      <c r="Y32" s="6">
        <f t="shared" si="9"/>
        <v>1</v>
      </c>
      <c r="Z32" s="6">
        <f t="shared" si="10"/>
        <v>0</v>
      </c>
      <c r="AA32" s="6">
        <f t="shared" si="3"/>
        <v>0</v>
      </c>
      <c r="AB32" s="6">
        <f t="shared" si="4"/>
        <v>0</v>
      </c>
      <c r="AC32" s="6">
        <f t="shared" si="5"/>
        <v>0</v>
      </c>
      <c r="AD32" s="6">
        <f t="shared" si="6"/>
        <v>1</v>
      </c>
      <c r="AE32" s="6">
        <f t="shared" si="7"/>
        <v>0</v>
      </c>
    </row>
    <row r="33">
      <c r="A33" s="3">
        <v>2000.0</v>
      </c>
      <c r="B33" s="4" t="s">
        <v>29</v>
      </c>
      <c r="C33" s="4" t="s">
        <v>42</v>
      </c>
      <c r="D33" s="3">
        <v>3.0</v>
      </c>
      <c r="E33" s="3">
        <v>7.0</v>
      </c>
      <c r="F33" s="11">
        <v>2.34838907979971E-6</v>
      </c>
      <c r="G33" s="11">
        <v>0.021696408005272</v>
      </c>
      <c r="H33" s="11">
        <v>1.17419453989985E-6</v>
      </c>
      <c r="I33" s="11">
        <v>215.414665207871</v>
      </c>
      <c r="J33" s="11">
        <v>215.410952397379</v>
      </c>
      <c r="K33" s="11">
        <v>215.41514098311</v>
      </c>
      <c r="L33" s="11">
        <v>215.414716680083</v>
      </c>
      <c r="M33" s="11">
        <v>215.411410630895</v>
      </c>
      <c r="N33" s="11">
        <v>215.415258957166</v>
      </c>
      <c r="O33" s="11">
        <v>8.27010651027E-4</v>
      </c>
      <c r="P33" s="11">
        <v>0.00202320736862</v>
      </c>
      <c r="Q33" s="11">
        <v>7.0864111004E-4</v>
      </c>
      <c r="R33" s="3">
        <v>0.0</v>
      </c>
      <c r="S33" s="3">
        <v>-2.0</v>
      </c>
      <c r="T33" s="3">
        <v>2.0</v>
      </c>
      <c r="U33" s="6">
        <f t="shared" ref="U33:W33" si="39">RANK(R33,$R33:$T33)</f>
        <v>2</v>
      </c>
      <c r="V33" s="6">
        <f t="shared" si="39"/>
        <v>3</v>
      </c>
      <c r="W33" s="6">
        <f t="shared" si="39"/>
        <v>1</v>
      </c>
      <c r="Y33" s="6">
        <f t="shared" si="9"/>
        <v>1</v>
      </c>
      <c r="Z33" s="6">
        <f t="shared" si="10"/>
        <v>1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6">
        <f t="shared" si="6"/>
        <v>0</v>
      </c>
      <c r="AE33" s="6">
        <f t="shared" si="7"/>
        <v>1</v>
      </c>
    </row>
    <row r="34">
      <c r="A34" s="3">
        <v>2000.0</v>
      </c>
      <c r="B34" s="4" t="s">
        <v>29</v>
      </c>
      <c r="C34" s="4" t="s">
        <v>42</v>
      </c>
      <c r="D34" s="3">
        <v>3.0</v>
      </c>
      <c r="E34" s="3">
        <v>10.0</v>
      </c>
      <c r="F34" s="11">
        <v>0.001396821321741</v>
      </c>
      <c r="G34" s="11">
        <v>1.0</v>
      </c>
      <c r="H34" s="11">
        <v>0.317589436651994</v>
      </c>
      <c r="I34" s="11">
        <v>215.397371423464</v>
      </c>
      <c r="J34" s="11">
        <v>215.393718048753</v>
      </c>
      <c r="K34" s="11">
        <v>215.401412394969</v>
      </c>
      <c r="L34" s="11">
        <v>215.403357957173</v>
      </c>
      <c r="M34" s="11">
        <v>215.398137415537</v>
      </c>
      <c r="N34" s="11">
        <v>215.408820113951</v>
      </c>
      <c r="O34" s="11">
        <v>0.02596108075381</v>
      </c>
      <c r="P34" s="11">
        <v>0.018700540833254</v>
      </c>
      <c r="Q34" s="11">
        <v>0.013576410678735</v>
      </c>
      <c r="R34" s="3">
        <v>1.0</v>
      </c>
      <c r="S34" s="3">
        <v>-1.0</v>
      </c>
      <c r="T34" s="3">
        <v>0.0</v>
      </c>
      <c r="U34" s="6">
        <f t="shared" ref="U34:W34" si="40">RANK(R34,$R34:$T34)</f>
        <v>1</v>
      </c>
      <c r="V34" s="6">
        <f t="shared" si="40"/>
        <v>3</v>
      </c>
      <c r="W34" s="6">
        <f t="shared" si="40"/>
        <v>2</v>
      </c>
      <c r="Y34" s="6">
        <f t="shared" si="9"/>
        <v>1</v>
      </c>
      <c r="Z34" s="6">
        <f t="shared" si="10"/>
        <v>0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6">
        <f t="shared" si="6"/>
        <v>1</v>
      </c>
      <c r="AE34" s="6">
        <f t="shared" si="7"/>
        <v>0</v>
      </c>
    </row>
    <row r="35">
      <c r="A35" s="3">
        <v>2000.0</v>
      </c>
      <c r="B35" s="4" t="s">
        <v>29</v>
      </c>
      <c r="C35" s="4" t="s">
        <v>42</v>
      </c>
      <c r="D35" s="3">
        <v>5.0</v>
      </c>
      <c r="E35" s="3">
        <v>7.0</v>
      </c>
      <c r="F35" s="11">
        <v>2.34838907979971E-6</v>
      </c>
      <c r="G35" s="11">
        <v>6.82194591331792E-6</v>
      </c>
      <c r="H35" s="11">
        <v>0.739027651202855</v>
      </c>
      <c r="I35" s="11">
        <v>7775.66287675561</v>
      </c>
      <c r="J35" s="11">
        <v>7775.65882337592</v>
      </c>
      <c r="K35" s="11">
        <v>7775.6578648183</v>
      </c>
      <c r="L35" s="11">
        <v>7775.6628675917</v>
      </c>
      <c r="M35" s="11">
        <v>7775.65929459227</v>
      </c>
      <c r="N35" s="11">
        <v>7775.66007765931</v>
      </c>
      <c r="O35" s="11">
        <v>7.00526857661E-4</v>
      </c>
      <c r="P35" s="11">
        <v>0.002623290502649</v>
      </c>
      <c r="Q35" s="11">
        <v>0.005526327630006</v>
      </c>
      <c r="R35" s="3">
        <v>2.0</v>
      </c>
      <c r="S35" s="3">
        <v>-1.0</v>
      </c>
      <c r="T35" s="3">
        <v>-1.0</v>
      </c>
      <c r="U35" s="6">
        <f t="shared" ref="U35:W35" si="41">RANK(R35,$R35:$T35)</f>
        <v>1</v>
      </c>
      <c r="V35" s="6">
        <f t="shared" si="41"/>
        <v>2</v>
      </c>
      <c r="W35" s="6">
        <f t="shared" si="41"/>
        <v>2</v>
      </c>
      <c r="Y35" s="6">
        <f t="shared" si="9"/>
        <v>0</v>
      </c>
      <c r="Z35" s="6">
        <f t="shared" si="10"/>
        <v>0</v>
      </c>
      <c r="AA35" s="6">
        <f t="shared" si="3"/>
        <v>1</v>
      </c>
      <c r="AB35" s="6">
        <f t="shared" si="4"/>
        <v>0</v>
      </c>
      <c r="AC35" s="6">
        <f t="shared" si="5"/>
        <v>0</v>
      </c>
      <c r="AD35" s="6">
        <f t="shared" si="6"/>
        <v>1</v>
      </c>
      <c r="AE35" s="6">
        <f t="shared" si="7"/>
        <v>0</v>
      </c>
    </row>
    <row r="36">
      <c r="A36" s="3">
        <v>2000.0</v>
      </c>
      <c r="B36" s="4" t="s">
        <v>29</v>
      </c>
      <c r="C36" s="4" t="s">
        <v>42</v>
      </c>
      <c r="D36" s="3">
        <v>5.0</v>
      </c>
      <c r="E36" s="3">
        <v>10.0</v>
      </c>
      <c r="F36" s="11">
        <v>3.87373792057411E-5</v>
      </c>
      <c r="G36" s="11">
        <v>2.86038883026035E-6</v>
      </c>
      <c r="H36" s="11">
        <v>0.002715157715298</v>
      </c>
      <c r="I36" s="11">
        <v>7775.65570067242</v>
      </c>
      <c r="J36" s="11">
        <v>7775.64698968408</v>
      </c>
      <c r="K36" s="11">
        <v>7775.63485603158</v>
      </c>
      <c r="L36" s="11">
        <v>7775.65583792594</v>
      </c>
      <c r="M36" s="11">
        <v>7775.65219277864</v>
      </c>
      <c r="N36" s="11">
        <v>7775.64119790178</v>
      </c>
      <c r="O36" s="11">
        <v>0.001462076144913</v>
      </c>
      <c r="P36" s="11">
        <v>0.010135040441908</v>
      </c>
      <c r="Q36" s="11">
        <v>0.019276595794106</v>
      </c>
      <c r="R36" s="3">
        <v>2.0</v>
      </c>
      <c r="S36" s="3">
        <v>0.0</v>
      </c>
      <c r="T36" s="3">
        <v>-2.0</v>
      </c>
      <c r="U36" s="6">
        <f t="shared" ref="U36:W36" si="42">RANK(R36,$R36:$T36)</f>
        <v>1</v>
      </c>
      <c r="V36" s="6">
        <f t="shared" si="42"/>
        <v>2</v>
      </c>
      <c r="W36" s="6">
        <f t="shared" si="42"/>
        <v>3</v>
      </c>
      <c r="Y36" s="6">
        <f t="shared" si="9"/>
        <v>0</v>
      </c>
      <c r="Z36" s="6">
        <f t="shared" si="10"/>
        <v>0</v>
      </c>
      <c r="AA36" s="6">
        <f t="shared" si="3"/>
        <v>0</v>
      </c>
      <c r="AB36" s="6">
        <f t="shared" si="4"/>
        <v>0</v>
      </c>
      <c r="AC36" s="6">
        <f t="shared" si="5"/>
        <v>1</v>
      </c>
      <c r="AD36" s="6">
        <f t="shared" si="6"/>
        <v>1</v>
      </c>
      <c r="AE36" s="6">
        <f t="shared" si="7"/>
        <v>0</v>
      </c>
    </row>
    <row r="37">
      <c r="A37" s="3">
        <v>2000.0</v>
      </c>
      <c r="B37" s="4" t="s">
        <v>29</v>
      </c>
      <c r="C37" s="4" t="s">
        <v>42</v>
      </c>
      <c r="D37" s="3">
        <v>7.0</v>
      </c>
      <c r="E37" s="3">
        <v>10.0</v>
      </c>
      <c r="F37" s="11">
        <v>2.59225712258038E-6</v>
      </c>
      <c r="G37" s="11">
        <v>2.34838907979971E-6</v>
      </c>
      <c r="H37" s="11">
        <v>1.29612856129019E-6</v>
      </c>
      <c r="I37" s="11">
        <v>279935.635891672</v>
      </c>
      <c r="J37" s="11">
        <v>279933.737462618</v>
      </c>
      <c r="K37" s="11">
        <v>279922.75582459</v>
      </c>
      <c r="L37" s="11">
        <v>279935.659245238</v>
      </c>
      <c r="M37" s="11">
        <v>279934.249417127</v>
      </c>
      <c r="N37" s="11">
        <v>279927.10203356</v>
      </c>
      <c r="O37" s="11">
        <v>0.093052160305353</v>
      </c>
      <c r="P37" s="11">
        <v>1.81174836767515</v>
      </c>
      <c r="Q37" s="11">
        <v>14.4855684410713</v>
      </c>
      <c r="R37" s="3">
        <v>2.0</v>
      </c>
      <c r="S37" s="3">
        <v>0.0</v>
      </c>
      <c r="T37" s="3">
        <v>-2.0</v>
      </c>
      <c r="U37" s="6">
        <f t="shared" ref="U37:W37" si="43">RANK(R37,$R37:$T37)</f>
        <v>1</v>
      </c>
      <c r="V37" s="6">
        <f t="shared" si="43"/>
        <v>2</v>
      </c>
      <c r="W37" s="6">
        <f t="shared" si="43"/>
        <v>3</v>
      </c>
      <c r="Y37" s="6">
        <f t="shared" si="9"/>
        <v>0</v>
      </c>
      <c r="Z37" s="6">
        <f t="shared" si="10"/>
        <v>0</v>
      </c>
      <c r="AA37" s="6">
        <f t="shared" si="3"/>
        <v>0</v>
      </c>
      <c r="AB37" s="6">
        <f t="shared" si="4"/>
        <v>0</v>
      </c>
      <c r="AC37" s="6">
        <f t="shared" si="5"/>
        <v>1</v>
      </c>
      <c r="AD37" s="6">
        <f t="shared" si="6"/>
        <v>1</v>
      </c>
      <c r="AE37" s="6">
        <f t="shared" si="7"/>
        <v>0</v>
      </c>
    </row>
    <row r="38">
      <c r="A38" s="3">
        <v>2000.0</v>
      </c>
      <c r="B38" s="4" t="s">
        <v>29</v>
      </c>
      <c r="C38" s="4" t="s">
        <v>43</v>
      </c>
      <c r="D38" s="3">
        <v>3.0</v>
      </c>
      <c r="E38" s="3">
        <v>5.0</v>
      </c>
      <c r="F38" s="11">
        <v>0.635178873303988</v>
      </c>
      <c r="G38" s="11">
        <v>0.003000446939264</v>
      </c>
      <c r="H38" s="11">
        <v>2.29466667105E-4</v>
      </c>
      <c r="I38" s="11">
        <v>215.041024619918</v>
      </c>
      <c r="J38" s="11">
        <v>215.112730076067</v>
      </c>
      <c r="K38" s="11">
        <v>214.563988255173</v>
      </c>
      <c r="L38" s="11">
        <v>215.206998211439</v>
      </c>
      <c r="M38" s="11">
        <v>215.262507236381</v>
      </c>
      <c r="N38" s="11">
        <v>214.905708093054</v>
      </c>
      <c r="O38" s="11">
        <v>0.385715647025958</v>
      </c>
      <c r="P38" s="11">
        <v>0.345630703033437</v>
      </c>
      <c r="Q38" s="11">
        <v>0.9665554931136</v>
      </c>
      <c r="R38" s="3">
        <v>1.0</v>
      </c>
      <c r="S38" s="3">
        <v>1.0</v>
      </c>
      <c r="T38" s="3">
        <v>-2.0</v>
      </c>
      <c r="U38" s="6">
        <f t="shared" ref="U38:W38" si="44">RANK(R38,$R38:$T38)</f>
        <v>1</v>
      </c>
      <c r="V38" s="6">
        <f t="shared" si="44"/>
        <v>1</v>
      </c>
      <c r="W38" s="6">
        <f t="shared" si="44"/>
        <v>3</v>
      </c>
      <c r="Y38" s="6">
        <f t="shared" si="9"/>
        <v>0</v>
      </c>
      <c r="Z38" s="6">
        <f t="shared" si="10"/>
        <v>0</v>
      </c>
      <c r="AA38" s="6">
        <f t="shared" si="3"/>
        <v>0</v>
      </c>
      <c r="AB38" s="6">
        <f t="shared" si="4"/>
        <v>0</v>
      </c>
      <c r="AC38" s="6">
        <f t="shared" si="5"/>
        <v>1</v>
      </c>
      <c r="AD38" s="6">
        <f t="shared" si="6"/>
        <v>1</v>
      </c>
      <c r="AE38" s="6">
        <f t="shared" si="7"/>
        <v>0</v>
      </c>
    </row>
    <row r="39">
      <c r="A39" s="3">
        <v>2000.0</v>
      </c>
      <c r="B39" s="4" t="s">
        <v>29</v>
      </c>
      <c r="C39" s="4" t="s">
        <v>43</v>
      </c>
      <c r="D39" s="3">
        <v>3.0</v>
      </c>
      <c r="E39" s="3">
        <v>7.0</v>
      </c>
      <c r="F39" s="11">
        <v>0.018303087595535</v>
      </c>
      <c r="G39" s="11">
        <v>1.92613987174E-4</v>
      </c>
      <c r="H39" s="11">
        <v>1.93686896028706E-5</v>
      </c>
      <c r="I39" s="11">
        <v>214.866153402017</v>
      </c>
      <c r="J39" s="11">
        <v>214.943952579981</v>
      </c>
      <c r="K39" s="11">
        <v>214.01939069204</v>
      </c>
      <c r="L39" s="11">
        <v>214.99812160197</v>
      </c>
      <c r="M39" s="11">
        <v>215.158469515763</v>
      </c>
      <c r="N39" s="11">
        <v>214.268101676982</v>
      </c>
      <c r="O39" s="11">
        <v>0.350748510430357</v>
      </c>
      <c r="P39" s="11">
        <v>0.871810473164774</v>
      </c>
      <c r="Q39" s="11">
        <v>0.868710304075299</v>
      </c>
      <c r="R39" s="3">
        <v>0.0</v>
      </c>
      <c r="S39" s="3">
        <v>2.0</v>
      </c>
      <c r="T39" s="3">
        <v>-2.0</v>
      </c>
      <c r="U39" s="6">
        <f t="shared" ref="U39:W39" si="45">RANK(R39,$R39:$T39)</f>
        <v>2</v>
      </c>
      <c r="V39" s="6">
        <f t="shared" si="45"/>
        <v>1</v>
      </c>
      <c r="W39" s="6">
        <f t="shared" si="45"/>
        <v>3</v>
      </c>
      <c r="Y39" s="6">
        <f t="shared" si="9"/>
        <v>0</v>
      </c>
      <c r="Z39" s="6">
        <f t="shared" si="10"/>
        <v>0</v>
      </c>
      <c r="AA39" s="6">
        <f t="shared" si="3"/>
        <v>0</v>
      </c>
      <c r="AB39" s="6">
        <f t="shared" si="4"/>
        <v>0</v>
      </c>
      <c r="AC39" s="6">
        <f t="shared" si="5"/>
        <v>1</v>
      </c>
      <c r="AD39" s="6">
        <f t="shared" si="6"/>
        <v>1</v>
      </c>
      <c r="AE39" s="6">
        <f t="shared" si="7"/>
        <v>0</v>
      </c>
    </row>
    <row r="40">
      <c r="A40" s="3">
        <v>2000.0</v>
      </c>
      <c r="B40" s="4" t="s">
        <v>29</v>
      </c>
      <c r="C40" s="4" t="s">
        <v>43</v>
      </c>
      <c r="D40" s="3">
        <v>3.0</v>
      </c>
      <c r="E40" s="3">
        <v>10.0</v>
      </c>
      <c r="F40" s="11">
        <v>2.34838907979971E-6</v>
      </c>
      <c r="G40" s="11">
        <v>5.98427036320612E-5</v>
      </c>
      <c r="H40" s="11">
        <v>1.17419453989985E-6</v>
      </c>
      <c r="I40" s="11">
        <v>214.027135235181</v>
      </c>
      <c r="J40" s="11">
        <v>215.14393476247</v>
      </c>
      <c r="K40" s="11">
        <v>211.543290447338</v>
      </c>
      <c r="L40" s="11">
        <v>214.549251149275</v>
      </c>
      <c r="M40" s="11">
        <v>215.201990907353</v>
      </c>
      <c r="N40" s="11">
        <v>212.099980433383</v>
      </c>
      <c r="O40" s="11">
        <v>1.43686553261726</v>
      </c>
      <c r="P40" s="11">
        <v>0.142971425651613</v>
      </c>
      <c r="Q40" s="11">
        <v>2.40384596498016</v>
      </c>
      <c r="R40" s="3">
        <v>0.0</v>
      </c>
      <c r="S40" s="3">
        <v>2.0</v>
      </c>
      <c r="T40" s="3">
        <v>-2.0</v>
      </c>
      <c r="U40" s="6">
        <f t="shared" ref="U40:W40" si="46">RANK(R40,$R40:$T40)</f>
        <v>2</v>
      </c>
      <c r="V40" s="6">
        <f t="shared" si="46"/>
        <v>1</v>
      </c>
      <c r="W40" s="6">
        <f t="shared" si="46"/>
        <v>3</v>
      </c>
      <c r="Y40" s="6">
        <f t="shared" si="9"/>
        <v>0</v>
      </c>
      <c r="Z40" s="6">
        <f t="shared" si="10"/>
        <v>0</v>
      </c>
      <c r="AA40" s="6">
        <f t="shared" si="3"/>
        <v>0</v>
      </c>
      <c r="AB40" s="6">
        <f t="shared" si="4"/>
        <v>0</v>
      </c>
      <c r="AC40" s="6">
        <f t="shared" si="5"/>
        <v>1</v>
      </c>
      <c r="AD40" s="6">
        <f t="shared" si="6"/>
        <v>1</v>
      </c>
      <c r="AE40" s="6">
        <f t="shared" si="7"/>
        <v>0</v>
      </c>
    </row>
    <row r="41">
      <c r="A41" s="3">
        <v>2000.0</v>
      </c>
      <c r="B41" s="4" t="s">
        <v>29</v>
      </c>
      <c r="C41" s="4" t="s">
        <v>43</v>
      </c>
      <c r="D41" s="3">
        <v>5.0</v>
      </c>
      <c r="E41" s="3">
        <v>7.0</v>
      </c>
      <c r="F41" s="11">
        <v>1.0</v>
      </c>
      <c r="G41" s="11">
        <v>0.224880308371344</v>
      </c>
      <c r="H41" s="11">
        <v>0.116945650741561</v>
      </c>
      <c r="I41" s="11">
        <v>7764.37536755435</v>
      </c>
      <c r="J41" s="11">
        <v>7763.64976278244</v>
      </c>
      <c r="K41" s="11">
        <v>7754.89785139378</v>
      </c>
      <c r="L41" s="11">
        <v>7768.78391831837</v>
      </c>
      <c r="M41" s="11">
        <v>7772.29824231609</v>
      </c>
      <c r="N41" s="11">
        <v>7765.75147087484</v>
      </c>
      <c r="O41" s="11">
        <v>13.9377462412947</v>
      </c>
      <c r="P41" s="11">
        <v>17.4138200380395</v>
      </c>
      <c r="Q41" s="11">
        <v>27.1362268062602</v>
      </c>
      <c r="R41" s="3">
        <v>0.0</v>
      </c>
      <c r="S41" s="3">
        <v>0.0</v>
      </c>
      <c r="T41" s="3">
        <v>0.0</v>
      </c>
      <c r="U41" s="6">
        <f t="shared" ref="U41:W41" si="47">RANK(R41,$R41:$T41)</f>
        <v>1</v>
      </c>
      <c r="V41" s="6">
        <f t="shared" si="47"/>
        <v>1</v>
      </c>
      <c r="W41" s="6">
        <f t="shared" si="47"/>
        <v>1</v>
      </c>
      <c r="Y41" s="6">
        <f t="shared" si="9"/>
        <v>0</v>
      </c>
      <c r="Z41" s="6">
        <f t="shared" si="10"/>
        <v>0</v>
      </c>
      <c r="AA41" s="6">
        <f t="shared" si="3"/>
        <v>1</v>
      </c>
      <c r="AB41" s="6">
        <f t="shared" si="4"/>
        <v>1</v>
      </c>
      <c r="AC41" s="6">
        <f t="shared" si="5"/>
        <v>0</v>
      </c>
      <c r="AD41" s="6">
        <f t="shared" si="6"/>
        <v>0</v>
      </c>
      <c r="AE41" s="6">
        <f t="shared" si="7"/>
        <v>0</v>
      </c>
    </row>
    <row r="42">
      <c r="A42" s="3">
        <v>2000.0</v>
      </c>
      <c r="B42" s="4" t="s">
        <v>29</v>
      </c>
      <c r="C42" s="4" t="s">
        <v>43</v>
      </c>
      <c r="D42" s="3">
        <v>5.0</v>
      </c>
      <c r="E42" s="3">
        <v>10.0</v>
      </c>
      <c r="F42" s="11">
        <v>0.007003206754537</v>
      </c>
      <c r="G42" s="11">
        <v>0.005430315430597</v>
      </c>
      <c r="H42" s="11">
        <v>4.20934816486048E-5</v>
      </c>
      <c r="I42" s="11">
        <v>7748.46217111388</v>
      </c>
      <c r="J42" s="11">
        <v>7764.22005882393</v>
      </c>
      <c r="K42" s="11">
        <v>7698.77020737098</v>
      </c>
      <c r="L42" s="11">
        <v>7761.34965173355</v>
      </c>
      <c r="M42" s="11">
        <v>7772.82204144592</v>
      </c>
      <c r="N42" s="11">
        <v>7744.65334338332</v>
      </c>
      <c r="O42" s="11">
        <v>33.0299573438137</v>
      </c>
      <c r="P42" s="11">
        <v>27.9921520826606</v>
      </c>
      <c r="Q42" s="11">
        <v>102.94465958432</v>
      </c>
      <c r="R42" s="3">
        <v>0.0</v>
      </c>
      <c r="S42" s="3">
        <v>2.0</v>
      </c>
      <c r="T42" s="3">
        <v>-2.0</v>
      </c>
      <c r="U42" s="6">
        <f t="shared" ref="U42:W42" si="48">RANK(R42,$R42:$T42)</f>
        <v>2</v>
      </c>
      <c r="V42" s="6">
        <f t="shared" si="48"/>
        <v>1</v>
      </c>
      <c r="W42" s="6">
        <f t="shared" si="48"/>
        <v>3</v>
      </c>
      <c r="Y42" s="6">
        <f t="shared" si="9"/>
        <v>0</v>
      </c>
      <c r="Z42" s="6">
        <f t="shared" si="10"/>
        <v>0</v>
      </c>
      <c r="AA42" s="6">
        <f t="shared" si="3"/>
        <v>0</v>
      </c>
      <c r="AB42" s="6">
        <f t="shared" si="4"/>
        <v>0</v>
      </c>
      <c r="AC42" s="6">
        <f t="shared" si="5"/>
        <v>1</v>
      </c>
      <c r="AD42" s="6">
        <f t="shared" si="6"/>
        <v>1</v>
      </c>
      <c r="AE42" s="6">
        <f t="shared" si="7"/>
        <v>0</v>
      </c>
    </row>
    <row r="43">
      <c r="A43" s="3">
        <v>2000.0</v>
      </c>
      <c r="B43" s="4" t="s">
        <v>29</v>
      </c>
      <c r="C43" s="4" t="s">
        <v>43</v>
      </c>
      <c r="D43" s="3">
        <v>7.0</v>
      </c>
      <c r="E43" s="3">
        <v>10.0</v>
      </c>
      <c r="F43" s="11">
        <v>0.010781413347076</v>
      </c>
      <c r="G43" s="11">
        <v>0.021696408005272</v>
      </c>
      <c r="H43" s="11">
        <v>0.829329182521754</v>
      </c>
      <c r="I43" s="11">
        <v>277418.77128934</v>
      </c>
      <c r="J43" s="11">
        <v>272472.229786553</v>
      </c>
      <c r="K43" s="11">
        <v>273541.919104138</v>
      </c>
      <c r="L43" s="11">
        <v>278603.574549338</v>
      </c>
      <c r="M43" s="11">
        <v>274881.771608255</v>
      </c>
      <c r="N43" s="11">
        <v>277325.818291947</v>
      </c>
      <c r="O43" s="11">
        <v>3324.42626659133</v>
      </c>
      <c r="P43" s="11">
        <v>9760.63701706605</v>
      </c>
      <c r="Q43" s="11">
        <v>8351.65890738839</v>
      </c>
      <c r="R43" s="3">
        <v>2.0</v>
      </c>
      <c r="S43" s="3">
        <v>-1.0</v>
      </c>
      <c r="T43" s="3">
        <v>-1.0</v>
      </c>
      <c r="U43" s="6">
        <f t="shared" ref="U43:W43" si="49">RANK(R43,$R43:$T43)</f>
        <v>1</v>
      </c>
      <c r="V43" s="6">
        <f t="shared" si="49"/>
        <v>2</v>
      </c>
      <c r="W43" s="6">
        <f t="shared" si="49"/>
        <v>2</v>
      </c>
      <c r="Y43" s="6">
        <f t="shared" si="9"/>
        <v>0</v>
      </c>
      <c r="Z43" s="6">
        <f t="shared" si="10"/>
        <v>0</v>
      </c>
      <c r="AA43" s="6">
        <f t="shared" si="3"/>
        <v>1</v>
      </c>
      <c r="AB43" s="6">
        <f t="shared" si="4"/>
        <v>0</v>
      </c>
      <c r="AC43" s="6">
        <f t="shared" si="5"/>
        <v>0</v>
      </c>
      <c r="AD43" s="6">
        <f t="shared" si="6"/>
        <v>1</v>
      </c>
      <c r="AE43" s="6">
        <f t="shared" si="7"/>
        <v>0</v>
      </c>
    </row>
    <row r="44">
      <c r="A44" s="3">
        <v>2000.0</v>
      </c>
      <c r="B44" s="4" t="s">
        <v>29</v>
      </c>
      <c r="C44" s="4" t="s">
        <v>44</v>
      </c>
      <c r="D44" s="3">
        <v>3.0</v>
      </c>
      <c r="E44" s="3">
        <v>5.0</v>
      </c>
      <c r="F44" s="11">
        <v>0.985578731013907</v>
      </c>
      <c r="G44" s="11">
        <v>9.72622874353E-4</v>
      </c>
      <c r="H44" s="11">
        <v>0.00114182857345</v>
      </c>
      <c r="I44" s="11">
        <v>209.074725430769</v>
      </c>
      <c r="J44" s="11">
        <v>209.057375046012</v>
      </c>
      <c r="K44" s="11">
        <v>209.128532862061</v>
      </c>
      <c r="L44" s="11">
        <v>209.090509013573</v>
      </c>
      <c r="M44" s="11">
        <v>209.075677699755</v>
      </c>
      <c r="N44" s="11">
        <v>209.155889503444</v>
      </c>
      <c r="O44" s="11">
        <v>0.068753863945522</v>
      </c>
      <c r="P44" s="11">
        <v>0.081343590927028</v>
      </c>
      <c r="Q44" s="11">
        <v>0.078641822911581</v>
      </c>
      <c r="R44" s="3">
        <v>-1.0</v>
      </c>
      <c r="S44" s="3">
        <v>-1.0</v>
      </c>
      <c r="T44" s="3">
        <v>2.0</v>
      </c>
      <c r="U44" s="6">
        <f t="shared" ref="U44:W44" si="50">RANK(R44,$R44:$T44)</f>
        <v>2</v>
      </c>
      <c r="V44" s="6">
        <f t="shared" si="50"/>
        <v>2</v>
      </c>
      <c r="W44" s="6">
        <f t="shared" si="50"/>
        <v>1</v>
      </c>
      <c r="Y44" s="6">
        <f t="shared" si="9"/>
        <v>1</v>
      </c>
      <c r="Z44" s="6">
        <f t="shared" si="10"/>
        <v>1</v>
      </c>
      <c r="AA44" s="6">
        <f t="shared" si="3"/>
        <v>0</v>
      </c>
      <c r="AB44" s="6">
        <f t="shared" si="4"/>
        <v>0</v>
      </c>
      <c r="AC44" s="6">
        <f t="shared" si="5"/>
        <v>0</v>
      </c>
      <c r="AD44" s="6">
        <f t="shared" si="6"/>
        <v>0</v>
      </c>
      <c r="AE44" s="6">
        <f t="shared" si="7"/>
        <v>1</v>
      </c>
    </row>
    <row r="45">
      <c r="A45" s="3">
        <v>2000.0</v>
      </c>
      <c r="B45" s="4" t="s">
        <v>29</v>
      </c>
      <c r="C45" s="4" t="s">
        <v>44</v>
      </c>
      <c r="D45" s="3">
        <v>3.0</v>
      </c>
      <c r="E45" s="3">
        <v>7.0</v>
      </c>
      <c r="F45" s="11">
        <v>7.23365155258E-4</v>
      </c>
      <c r="G45" s="11">
        <v>1.09143362698121E-5</v>
      </c>
      <c r="H45" s="11">
        <v>0.003968030368263</v>
      </c>
      <c r="I45" s="11">
        <v>208.955096849612</v>
      </c>
      <c r="J45" s="11">
        <v>209.081089585865</v>
      </c>
      <c r="K45" s="11">
        <v>209.135363846582</v>
      </c>
      <c r="L45" s="11">
        <v>208.969317860643</v>
      </c>
      <c r="M45" s="11">
        <v>209.097117429095</v>
      </c>
      <c r="N45" s="11">
        <v>209.144669147489</v>
      </c>
      <c r="O45" s="11">
        <v>0.124668176885357</v>
      </c>
      <c r="P45" s="11">
        <v>0.075224150327974</v>
      </c>
      <c r="Q45" s="11">
        <v>0.049438969334235</v>
      </c>
      <c r="R45" s="3">
        <v>-2.0</v>
      </c>
      <c r="S45" s="3">
        <v>0.0</v>
      </c>
      <c r="T45" s="3">
        <v>2.0</v>
      </c>
      <c r="U45" s="6">
        <f t="shared" ref="U45:W45" si="51">RANK(R45,$R45:$T45)</f>
        <v>3</v>
      </c>
      <c r="V45" s="6">
        <f t="shared" si="51"/>
        <v>2</v>
      </c>
      <c r="W45" s="6">
        <f t="shared" si="51"/>
        <v>1</v>
      </c>
      <c r="Y45" s="6">
        <f t="shared" si="9"/>
        <v>1</v>
      </c>
      <c r="Z45" s="6">
        <f t="shared" si="10"/>
        <v>1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6">
        <f t="shared" si="6"/>
        <v>0</v>
      </c>
      <c r="AE45" s="6">
        <f t="shared" si="7"/>
        <v>1</v>
      </c>
    </row>
    <row r="46">
      <c r="A46" s="3">
        <v>2000.0</v>
      </c>
      <c r="B46" s="4" t="s">
        <v>29</v>
      </c>
      <c r="C46" s="4" t="s">
        <v>44</v>
      </c>
      <c r="D46" s="3">
        <v>3.0</v>
      </c>
      <c r="E46" s="3">
        <v>10.0</v>
      </c>
      <c r="F46" s="11">
        <v>2.86038883026035E-6</v>
      </c>
      <c r="G46" s="11">
        <v>3.15508512883693E-6</v>
      </c>
      <c r="H46" s="11">
        <v>0.031113353101124</v>
      </c>
      <c r="I46" s="11">
        <v>208.985433136034</v>
      </c>
      <c r="J46" s="11">
        <v>209.145034863903</v>
      </c>
      <c r="K46" s="11">
        <v>209.185789739831</v>
      </c>
      <c r="L46" s="11">
        <v>209.021395985263</v>
      </c>
      <c r="M46" s="11">
        <v>209.140894868461</v>
      </c>
      <c r="N46" s="11">
        <v>209.198802403676</v>
      </c>
      <c r="O46" s="11">
        <v>0.096956310529699</v>
      </c>
      <c r="P46" s="11">
        <v>0.046965592473388</v>
      </c>
      <c r="Q46" s="11">
        <v>0.071641584656847</v>
      </c>
      <c r="R46" s="3">
        <v>-2.0</v>
      </c>
      <c r="S46" s="3">
        <v>0.0</v>
      </c>
      <c r="T46" s="3">
        <v>2.0</v>
      </c>
      <c r="U46" s="6">
        <f t="shared" ref="U46:W46" si="52">RANK(R46,$R46:$T46)</f>
        <v>3</v>
      </c>
      <c r="V46" s="6">
        <f t="shared" si="52"/>
        <v>2</v>
      </c>
      <c r="W46" s="6">
        <f t="shared" si="52"/>
        <v>1</v>
      </c>
      <c r="Y46" s="6">
        <f t="shared" si="9"/>
        <v>1</v>
      </c>
      <c r="Z46" s="6">
        <f t="shared" si="10"/>
        <v>1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6">
        <f t="shared" si="6"/>
        <v>0</v>
      </c>
      <c r="AE46" s="6">
        <f t="shared" si="7"/>
        <v>1</v>
      </c>
    </row>
    <row r="47">
      <c r="A47" s="3">
        <v>2000.0</v>
      </c>
      <c r="B47" s="4" t="s">
        <v>29</v>
      </c>
      <c r="C47" s="4" t="s">
        <v>44</v>
      </c>
      <c r="D47" s="3">
        <v>5.0</v>
      </c>
      <c r="E47" s="3">
        <v>7.0</v>
      </c>
      <c r="F47" s="11">
        <v>0.233891301483122</v>
      </c>
      <c r="G47" s="11">
        <v>0.49520186240146</v>
      </c>
      <c r="H47" s="11">
        <v>6.04927592227E-4</v>
      </c>
      <c r="I47" s="11">
        <v>7449.51281632355</v>
      </c>
      <c r="J47" s="11">
        <v>7445.32231405976</v>
      </c>
      <c r="K47" s="11">
        <v>7454.43792889278</v>
      </c>
      <c r="L47" s="11">
        <v>7445.92840076585</v>
      </c>
      <c r="M47" s="11">
        <v>7445.71118074411</v>
      </c>
      <c r="N47" s="11">
        <v>7451.35706887321</v>
      </c>
      <c r="O47" s="11">
        <v>13.5843917284898</v>
      </c>
      <c r="P47" s="11">
        <v>4.00584289523842</v>
      </c>
      <c r="Q47" s="11">
        <v>13.0850498650316</v>
      </c>
      <c r="R47" s="3">
        <v>0.0</v>
      </c>
      <c r="S47" s="3">
        <v>-1.0</v>
      </c>
      <c r="T47" s="3">
        <v>1.0</v>
      </c>
      <c r="U47" s="6">
        <f t="shared" ref="U47:W47" si="53">RANK(R47,$R47:$T47)</f>
        <v>2</v>
      </c>
      <c r="V47" s="6">
        <f t="shared" si="53"/>
        <v>3</v>
      </c>
      <c r="W47" s="6">
        <f t="shared" si="53"/>
        <v>1</v>
      </c>
      <c r="Y47" s="6">
        <f t="shared" si="9"/>
        <v>1</v>
      </c>
      <c r="Z47" s="6">
        <f t="shared" si="10"/>
        <v>1</v>
      </c>
      <c r="AA47" s="6">
        <f t="shared" si="3"/>
        <v>0</v>
      </c>
      <c r="AB47" s="6">
        <f t="shared" si="4"/>
        <v>0</v>
      </c>
      <c r="AC47" s="6">
        <f t="shared" si="5"/>
        <v>0</v>
      </c>
      <c r="AD47" s="6">
        <f t="shared" si="6"/>
        <v>0</v>
      </c>
      <c r="AE47" s="6">
        <f t="shared" si="7"/>
        <v>1</v>
      </c>
    </row>
    <row r="48">
      <c r="A48" s="3">
        <v>2000.0</v>
      </c>
      <c r="B48" s="4" t="s">
        <v>29</v>
      </c>
      <c r="C48" s="4" t="s">
        <v>44</v>
      </c>
      <c r="D48" s="3">
        <v>5.0</v>
      </c>
      <c r="E48" s="3">
        <v>10.0</v>
      </c>
      <c r="F48" s="11">
        <v>1.92613987174E-4</v>
      </c>
      <c r="G48" s="11">
        <v>4.65313878004146E-6</v>
      </c>
      <c r="H48" s="11">
        <v>2.32656939002073E-6</v>
      </c>
      <c r="I48" s="11">
        <v>7442.36886652468</v>
      </c>
      <c r="J48" s="11">
        <v>7449.17737038029</v>
      </c>
      <c r="K48" s="11">
        <v>7458.94684462207</v>
      </c>
      <c r="L48" s="11">
        <v>7442.53164957537</v>
      </c>
      <c r="M48" s="11">
        <v>7448.48571707376</v>
      </c>
      <c r="N48" s="11">
        <v>7457.39432237805</v>
      </c>
      <c r="O48" s="11">
        <v>6.72491800527711</v>
      </c>
      <c r="P48" s="11">
        <v>3.5097765485305</v>
      </c>
      <c r="Q48" s="11">
        <v>8.0931005556275</v>
      </c>
      <c r="R48" s="3">
        <v>-2.0</v>
      </c>
      <c r="S48" s="3">
        <v>0.0</v>
      </c>
      <c r="T48" s="3">
        <v>2.0</v>
      </c>
      <c r="U48" s="6">
        <f t="shared" ref="U48:W48" si="54">RANK(R48,$R48:$T48)</f>
        <v>3</v>
      </c>
      <c r="V48" s="6">
        <f t="shared" si="54"/>
        <v>2</v>
      </c>
      <c r="W48" s="6">
        <f t="shared" si="54"/>
        <v>1</v>
      </c>
      <c r="Y48" s="6">
        <f t="shared" si="9"/>
        <v>1</v>
      </c>
      <c r="Z48" s="6">
        <f t="shared" si="10"/>
        <v>1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6">
        <f t="shared" si="6"/>
        <v>0</v>
      </c>
      <c r="AE48" s="6">
        <f t="shared" si="7"/>
        <v>1</v>
      </c>
    </row>
    <row r="49">
      <c r="A49" s="3">
        <v>2000.0</v>
      </c>
      <c r="B49" s="4" t="s">
        <v>29</v>
      </c>
      <c r="C49" s="4" t="s">
        <v>44</v>
      </c>
      <c r="D49" s="3">
        <v>7.0</v>
      </c>
      <c r="E49" s="3">
        <v>10.0</v>
      </c>
      <c r="F49" s="11">
        <v>0.001987999496311</v>
      </c>
      <c r="G49" s="11">
        <v>4.22477478060943E-6</v>
      </c>
      <c r="H49" s="11">
        <v>3.55154069977975E-5</v>
      </c>
      <c r="I49" s="11">
        <v>267166.844198345</v>
      </c>
      <c r="J49" s="11">
        <v>266635.885452948</v>
      </c>
      <c r="K49" s="11">
        <v>264888.326748071</v>
      </c>
      <c r="L49" s="11">
        <v>267246.032608934</v>
      </c>
      <c r="M49" s="11">
        <v>266540.640176105</v>
      </c>
      <c r="N49" s="11">
        <v>266265.591616953</v>
      </c>
      <c r="O49" s="11">
        <v>580.78450181206</v>
      </c>
      <c r="P49" s="11">
        <v>275.259243801805</v>
      </c>
      <c r="Q49" s="11">
        <v>3612.98648068664</v>
      </c>
      <c r="R49" s="3">
        <v>2.0</v>
      </c>
      <c r="S49" s="3">
        <v>0.0</v>
      </c>
      <c r="T49" s="3">
        <v>-2.0</v>
      </c>
      <c r="U49" s="6">
        <f t="shared" ref="U49:W49" si="55">RANK(R49,$R49:$T49)</f>
        <v>1</v>
      </c>
      <c r="V49" s="6">
        <f t="shared" si="55"/>
        <v>2</v>
      </c>
      <c r="W49" s="6">
        <f t="shared" si="55"/>
        <v>3</v>
      </c>
      <c r="Y49" s="6">
        <f t="shared" si="9"/>
        <v>0</v>
      </c>
      <c r="Z49" s="6">
        <f t="shared" si="10"/>
        <v>0</v>
      </c>
      <c r="AA49" s="6">
        <f t="shared" si="3"/>
        <v>0</v>
      </c>
      <c r="AB49" s="6">
        <f t="shared" si="4"/>
        <v>0</v>
      </c>
      <c r="AC49" s="6">
        <f t="shared" si="5"/>
        <v>1</v>
      </c>
      <c r="AD49" s="6">
        <f t="shared" si="6"/>
        <v>1</v>
      </c>
      <c r="AE49" s="6">
        <f t="shared" si="7"/>
        <v>0</v>
      </c>
    </row>
    <row r="50">
      <c r="A50" s="3">
        <v>2000.0</v>
      </c>
      <c r="B50" s="4" t="s">
        <v>29</v>
      </c>
      <c r="C50" s="4" t="s">
        <v>45</v>
      </c>
      <c r="D50" s="3">
        <v>3.0</v>
      </c>
      <c r="E50" s="3">
        <v>5.0</v>
      </c>
      <c r="F50" s="11">
        <v>1.09143362698121E-5</v>
      </c>
      <c r="G50" s="11">
        <v>0.114639429346916</v>
      </c>
      <c r="H50" s="11">
        <v>1.32735898124E-4</v>
      </c>
      <c r="I50" s="11">
        <v>7966.13275290266</v>
      </c>
      <c r="J50" s="11">
        <v>7971.26836719761</v>
      </c>
      <c r="K50" s="11">
        <v>7968.08856436674</v>
      </c>
      <c r="L50" s="11">
        <v>7966.86225135629</v>
      </c>
      <c r="M50" s="11">
        <v>7971.27104924788</v>
      </c>
      <c r="N50" s="11">
        <v>7969.72612850834</v>
      </c>
      <c r="O50" s="11">
        <v>4.38681766816345</v>
      </c>
      <c r="P50" s="11">
        <v>1.53807433267813</v>
      </c>
      <c r="Q50" s="11">
        <v>4.98472133306971</v>
      </c>
      <c r="R50" s="3">
        <v>-1.0</v>
      </c>
      <c r="S50" s="3">
        <v>2.0</v>
      </c>
      <c r="T50" s="3">
        <v>-1.0</v>
      </c>
      <c r="U50" s="6">
        <f t="shared" ref="U50:W50" si="56">RANK(R50,$R50:$T50)</f>
        <v>2</v>
      </c>
      <c r="V50" s="6">
        <f t="shared" si="56"/>
        <v>1</v>
      </c>
      <c r="W50" s="6">
        <f t="shared" si="56"/>
        <v>2</v>
      </c>
      <c r="Y50" s="6">
        <f t="shared" si="9"/>
        <v>0</v>
      </c>
      <c r="Z50" s="6">
        <f t="shared" si="10"/>
        <v>0</v>
      </c>
      <c r="AA50" s="6">
        <f t="shared" si="3"/>
        <v>0</v>
      </c>
      <c r="AB50" s="6">
        <f t="shared" si="4"/>
        <v>1</v>
      </c>
      <c r="AC50" s="6">
        <f t="shared" si="5"/>
        <v>1</v>
      </c>
      <c r="AD50" s="6">
        <f t="shared" si="6"/>
        <v>0</v>
      </c>
      <c r="AE50" s="6">
        <f t="shared" si="7"/>
        <v>0</v>
      </c>
    </row>
    <row r="51">
      <c r="A51" s="3">
        <v>2000.0</v>
      </c>
      <c r="B51" s="4" t="s">
        <v>29</v>
      </c>
      <c r="C51" s="4" t="s">
        <v>45</v>
      </c>
      <c r="D51" s="3">
        <v>3.0</v>
      </c>
      <c r="E51" s="3">
        <v>7.0</v>
      </c>
      <c r="F51" s="11">
        <v>0.777102141937272</v>
      </c>
      <c r="G51" s="11">
        <v>1.0</v>
      </c>
      <c r="H51" s="11">
        <v>0.216985985742551</v>
      </c>
      <c r="I51" s="11">
        <v>7950.79651540074</v>
      </c>
      <c r="J51" s="11">
        <v>7952.5975384633</v>
      </c>
      <c r="K51" s="11">
        <v>7948.19613622357</v>
      </c>
      <c r="L51" s="11">
        <v>7950.47830882588</v>
      </c>
      <c r="M51" s="11">
        <v>7952.47758377278</v>
      </c>
      <c r="N51" s="11">
        <v>7950.1762532603</v>
      </c>
      <c r="O51" s="11">
        <v>10.5511305617994</v>
      </c>
      <c r="P51" s="11">
        <v>5.5858181016121</v>
      </c>
      <c r="Q51" s="11">
        <v>16.0995067027932</v>
      </c>
      <c r="R51" s="3">
        <v>0.0</v>
      </c>
      <c r="S51" s="3">
        <v>0.0</v>
      </c>
      <c r="T51" s="3">
        <v>0.0</v>
      </c>
      <c r="U51" s="6">
        <f t="shared" ref="U51:W51" si="57">RANK(R51,$R51:$T51)</f>
        <v>1</v>
      </c>
      <c r="V51" s="6">
        <f t="shared" si="57"/>
        <v>1</v>
      </c>
      <c r="W51" s="6">
        <f t="shared" si="57"/>
        <v>1</v>
      </c>
      <c r="Y51" s="6">
        <f t="shared" si="9"/>
        <v>0</v>
      </c>
      <c r="Z51" s="6">
        <f t="shared" si="10"/>
        <v>0</v>
      </c>
      <c r="AA51" s="6">
        <f t="shared" si="3"/>
        <v>1</v>
      </c>
      <c r="AB51" s="6">
        <f t="shared" si="4"/>
        <v>1</v>
      </c>
      <c r="AC51" s="6">
        <f t="shared" si="5"/>
        <v>0</v>
      </c>
      <c r="AD51" s="6">
        <f t="shared" si="6"/>
        <v>0</v>
      </c>
      <c r="AE51" s="6">
        <f t="shared" si="7"/>
        <v>0</v>
      </c>
    </row>
    <row r="52">
      <c r="A52" s="3">
        <v>2000.0</v>
      </c>
      <c r="B52" s="4" t="s">
        <v>29</v>
      </c>
      <c r="C52" s="4" t="s">
        <v>45</v>
      </c>
      <c r="D52" s="3">
        <v>3.0</v>
      </c>
      <c r="E52" s="3">
        <v>10.0</v>
      </c>
      <c r="F52" s="11">
        <v>0.961028595817081</v>
      </c>
      <c r="G52" s="11">
        <v>1.0</v>
      </c>
      <c r="H52" s="11">
        <v>0.231934984730914</v>
      </c>
      <c r="I52" s="11">
        <v>7917.71151651233</v>
      </c>
      <c r="J52" s="11">
        <v>7919.75987282465</v>
      </c>
      <c r="K52" s="11">
        <v>7915.94114884333</v>
      </c>
      <c r="L52" s="11">
        <v>7919.87259820165</v>
      </c>
      <c r="M52" s="11">
        <v>7916.63865100483</v>
      </c>
      <c r="N52" s="11">
        <v>7916.38230743747</v>
      </c>
      <c r="O52" s="11">
        <v>14.6108442100834</v>
      </c>
      <c r="P52" s="11">
        <v>12.4256074941705</v>
      </c>
      <c r="Q52" s="11">
        <v>8.14914744355278</v>
      </c>
      <c r="R52" s="3">
        <v>0.0</v>
      </c>
      <c r="S52" s="3">
        <v>0.0</v>
      </c>
      <c r="T52" s="3">
        <v>0.0</v>
      </c>
      <c r="U52" s="6">
        <f t="shared" ref="U52:W52" si="58">RANK(R52,$R52:$T52)</f>
        <v>1</v>
      </c>
      <c r="V52" s="6">
        <f t="shared" si="58"/>
        <v>1</v>
      </c>
      <c r="W52" s="6">
        <f t="shared" si="58"/>
        <v>1</v>
      </c>
      <c r="Y52" s="6">
        <f t="shared" si="9"/>
        <v>0</v>
      </c>
      <c r="Z52" s="6">
        <f t="shared" si="10"/>
        <v>0</v>
      </c>
      <c r="AA52" s="6">
        <f t="shared" si="3"/>
        <v>1</v>
      </c>
      <c r="AB52" s="6">
        <f t="shared" si="4"/>
        <v>1</v>
      </c>
      <c r="AC52" s="6">
        <f t="shared" si="5"/>
        <v>0</v>
      </c>
      <c r="AD52" s="6">
        <f t="shared" si="6"/>
        <v>0</v>
      </c>
      <c r="AE52" s="6">
        <f t="shared" si="7"/>
        <v>0</v>
      </c>
    </row>
    <row r="53">
      <c r="A53" s="3">
        <v>2000.0</v>
      </c>
      <c r="B53" s="4" t="s">
        <v>29</v>
      </c>
      <c r="C53" s="4" t="s">
        <v>45</v>
      </c>
      <c r="D53" s="3">
        <v>5.0</v>
      </c>
      <c r="E53" s="3">
        <v>7.0</v>
      </c>
      <c r="F53" s="11">
        <v>0.068617038520947</v>
      </c>
      <c r="G53" s="11">
        <v>1.0</v>
      </c>
      <c r="H53" s="11">
        <v>0.029613896312068</v>
      </c>
      <c r="I53" s="11">
        <v>3184303.06846537</v>
      </c>
      <c r="J53" s="11">
        <v>3184977.96455606</v>
      </c>
      <c r="K53" s="11">
        <v>3184315.81908561</v>
      </c>
      <c r="L53" s="11">
        <v>3184507.9686479</v>
      </c>
      <c r="M53" s="11">
        <v>3185008.99009121</v>
      </c>
      <c r="N53" s="11">
        <v>3184012.80131433</v>
      </c>
      <c r="O53" s="11">
        <v>1387.70493560968</v>
      </c>
      <c r="P53" s="11">
        <v>982.859902261036</v>
      </c>
      <c r="Q53" s="11">
        <v>1778.53672668601</v>
      </c>
      <c r="R53" s="3">
        <v>0.0</v>
      </c>
      <c r="S53" s="3">
        <v>1.0</v>
      </c>
      <c r="T53" s="3">
        <v>-1.0</v>
      </c>
      <c r="U53" s="6">
        <f t="shared" ref="U53:W53" si="59">RANK(R53,$R53:$T53)</f>
        <v>2</v>
      </c>
      <c r="V53" s="6">
        <f t="shared" si="59"/>
        <v>1</v>
      </c>
      <c r="W53" s="6">
        <f t="shared" si="59"/>
        <v>3</v>
      </c>
      <c r="Y53" s="6">
        <f t="shared" si="9"/>
        <v>0</v>
      </c>
      <c r="Z53" s="6">
        <f t="shared" si="10"/>
        <v>0</v>
      </c>
      <c r="AA53" s="6">
        <f t="shared" si="3"/>
        <v>0</v>
      </c>
      <c r="AB53" s="6">
        <f t="shared" si="4"/>
        <v>0</v>
      </c>
      <c r="AC53" s="6">
        <f t="shared" si="5"/>
        <v>1</v>
      </c>
      <c r="AD53" s="6">
        <f t="shared" si="6"/>
        <v>1</v>
      </c>
      <c r="AE53" s="6">
        <f t="shared" si="7"/>
        <v>0</v>
      </c>
    </row>
    <row r="54">
      <c r="A54" s="3">
        <v>2000.0</v>
      </c>
      <c r="B54" s="4" t="s">
        <v>29</v>
      </c>
      <c r="C54" s="4" t="s">
        <v>45</v>
      </c>
      <c r="D54" s="3">
        <v>5.0</v>
      </c>
      <c r="E54" s="3">
        <v>10.0</v>
      </c>
      <c r="F54" s="11">
        <v>1.0</v>
      </c>
      <c r="G54" s="11">
        <v>0.007003206754537</v>
      </c>
      <c r="H54" s="11">
        <v>8.88032003705686E-5</v>
      </c>
      <c r="I54" s="11">
        <v>3178483.299888</v>
      </c>
      <c r="J54" s="11">
        <v>3179242.71064397</v>
      </c>
      <c r="K54" s="11">
        <v>3176788.37231894</v>
      </c>
      <c r="L54" s="11">
        <v>3179033.88799152</v>
      </c>
      <c r="M54" s="11">
        <v>3178854.84199119</v>
      </c>
      <c r="N54" s="11">
        <v>3176719.891438</v>
      </c>
      <c r="O54" s="11">
        <v>3033.75910250214</v>
      </c>
      <c r="P54" s="11">
        <v>1962.83503128345</v>
      </c>
      <c r="Q54" s="11">
        <v>1576.94576212938</v>
      </c>
      <c r="R54" s="3">
        <v>1.0</v>
      </c>
      <c r="S54" s="3">
        <v>1.0</v>
      </c>
      <c r="T54" s="3">
        <v>-2.0</v>
      </c>
      <c r="U54" s="6">
        <f t="shared" ref="U54:W54" si="60">RANK(R54,$R54:$T54)</f>
        <v>1</v>
      </c>
      <c r="V54" s="6">
        <f t="shared" si="60"/>
        <v>1</v>
      </c>
      <c r="W54" s="6">
        <f t="shared" si="60"/>
        <v>3</v>
      </c>
      <c r="Y54" s="6">
        <f t="shared" si="9"/>
        <v>0</v>
      </c>
      <c r="Z54" s="6">
        <f t="shared" si="10"/>
        <v>0</v>
      </c>
      <c r="AA54" s="6">
        <f t="shared" si="3"/>
        <v>0</v>
      </c>
      <c r="AB54" s="6">
        <f t="shared" si="4"/>
        <v>0</v>
      </c>
      <c r="AC54" s="6">
        <f t="shared" si="5"/>
        <v>1</v>
      </c>
      <c r="AD54" s="6">
        <f t="shared" si="6"/>
        <v>1</v>
      </c>
      <c r="AE54" s="6">
        <f t="shared" si="7"/>
        <v>0</v>
      </c>
    </row>
    <row r="55">
      <c r="A55" s="3">
        <v>2000.0</v>
      </c>
      <c r="B55" s="4" t="s">
        <v>29</v>
      </c>
      <c r="C55" s="4" t="s">
        <v>45</v>
      </c>
      <c r="D55" s="3">
        <v>7.0</v>
      </c>
      <c r="E55" s="3">
        <v>10.0</v>
      </c>
      <c r="F55" s="11">
        <v>1.0</v>
      </c>
      <c r="G55" s="11">
        <v>3.6375919012E-4</v>
      </c>
      <c r="H55" s="11">
        <v>2.30744586062402E-5</v>
      </c>
      <c r="I55" s="11">
        <v>1.27216853644819E9</v>
      </c>
      <c r="J55" s="11">
        <v>1.27231606807424E9</v>
      </c>
      <c r="K55" s="11">
        <v>1.26976794635811E9</v>
      </c>
      <c r="L55" s="11">
        <v>1.27233507109151E9</v>
      </c>
      <c r="M55" s="11">
        <v>1.27213410288456E9</v>
      </c>
      <c r="N55" s="11">
        <v>1.27128666619935E9</v>
      </c>
      <c r="O55" s="11">
        <v>861598.791293564</v>
      </c>
      <c r="P55" s="11">
        <v>597602.369308993</v>
      </c>
      <c r="Q55" s="11">
        <v>5776770.88560994</v>
      </c>
      <c r="R55" s="3">
        <v>1.0</v>
      </c>
      <c r="S55" s="3">
        <v>1.0</v>
      </c>
      <c r="T55" s="3">
        <v>-2.0</v>
      </c>
      <c r="U55" s="6">
        <f t="shared" ref="U55:W55" si="61">RANK(R55,$R55:$T55)</f>
        <v>1</v>
      </c>
      <c r="V55" s="6">
        <f t="shared" si="61"/>
        <v>1</v>
      </c>
      <c r="W55" s="6">
        <f t="shared" si="61"/>
        <v>3</v>
      </c>
      <c r="Y55" s="6">
        <f t="shared" si="9"/>
        <v>0</v>
      </c>
      <c r="Z55" s="6">
        <f t="shared" si="10"/>
        <v>0</v>
      </c>
      <c r="AA55" s="6">
        <f t="shared" si="3"/>
        <v>0</v>
      </c>
      <c r="AB55" s="6">
        <f t="shared" si="4"/>
        <v>0</v>
      </c>
      <c r="AC55" s="6">
        <f t="shared" si="5"/>
        <v>1</v>
      </c>
      <c r="AD55" s="6">
        <f t="shared" si="6"/>
        <v>1</v>
      </c>
      <c r="AE55" s="6">
        <f t="shared" si="7"/>
        <v>0</v>
      </c>
    </row>
    <row r="56">
      <c r="A56" s="3">
        <v>2000.0</v>
      </c>
      <c r="B56" s="4" t="s">
        <v>29</v>
      </c>
      <c r="C56" s="4" t="s">
        <v>46</v>
      </c>
      <c r="D56" s="3">
        <v>3.0</v>
      </c>
      <c r="E56" s="3">
        <v>5.0</v>
      </c>
      <c r="F56" s="11">
        <v>3.83442534529915E-6</v>
      </c>
      <c r="G56" s="11">
        <v>0.037387195383105</v>
      </c>
      <c r="H56" s="11">
        <v>4.1209323244617E-6</v>
      </c>
      <c r="I56" s="11">
        <v>35.2919209119232</v>
      </c>
      <c r="J56" s="11">
        <v>35.2988396099245</v>
      </c>
      <c r="K56" s="11">
        <v>35.2782133190105</v>
      </c>
      <c r="L56" s="11">
        <v>35.2920250653433</v>
      </c>
      <c r="M56" s="11">
        <v>35.2990964687414</v>
      </c>
      <c r="N56" s="11">
        <v>35.2897423540628</v>
      </c>
      <c r="O56" s="11">
        <v>0.001989555014185</v>
      </c>
      <c r="P56" s="11">
        <v>0.003138374841632</v>
      </c>
      <c r="Q56" s="11">
        <v>0.022842195898529</v>
      </c>
      <c r="R56" s="3">
        <v>0.0</v>
      </c>
      <c r="S56" s="3">
        <v>2.0</v>
      </c>
      <c r="T56" s="3">
        <v>-2.0</v>
      </c>
      <c r="U56" s="6">
        <f t="shared" ref="U56:W56" si="62">RANK(R56,$R56:$T56)</f>
        <v>2</v>
      </c>
      <c r="V56" s="6">
        <f t="shared" si="62"/>
        <v>1</v>
      </c>
      <c r="W56" s="6">
        <f t="shared" si="62"/>
        <v>3</v>
      </c>
      <c r="Y56" s="6">
        <f t="shared" si="9"/>
        <v>0</v>
      </c>
      <c r="Z56" s="6">
        <f t="shared" si="10"/>
        <v>0</v>
      </c>
      <c r="AA56" s="6">
        <f t="shared" si="3"/>
        <v>0</v>
      </c>
      <c r="AB56" s="6">
        <f t="shared" si="4"/>
        <v>0</v>
      </c>
      <c r="AC56" s="6">
        <f t="shared" si="5"/>
        <v>1</v>
      </c>
      <c r="AD56" s="6">
        <f t="shared" si="6"/>
        <v>1</v>
      </c>
      <c r="AE56" s="6">
        <f t="shared" si="7"/>
        <v>0</v>
      </c>
    </row>
    <row r="57">
      <c r="A57" s="3">
        <v>2000.0</v>
      </c>
      <c r="B57" s="4" t="s">
        <v>29</v>
      </c>
      <c r="C57" s="4" t="s">
        <v>46</v>
      </c>
      <c r="D57" s="3">
        <v>3.0</v>
      </c>
      <c r="E57" s="3">
        <v>7.0</v>
      </c>
      <c r="F57" s="11">
        <v>8.2418646489234E-6</v>
      </c>
      <c r="G57" s="11">
        <v>1.0</v>
      </c>
      <c r="H57" s="11">
        <v>6.94685526992658E-5</v>
      </c>
      <c r="I57" s="11">
        <v>35.2916188088924</v>
      </c>
      <c r="J57" s="11">
        <v>35.2985897074164</v>
      </c>
      <c r="K57" s="11">
        <v>35.2839540387966</v>
      </c>
      <c r="L57" s="11">
        <v>35.2922458914617</v>
      </c>
      <c r="M57" s="11">
        <v>35.3001607685042</v>
      </c>
      <c r="N57" s="11">
        <v>35.2932720808078</v>
      </c>
      <c r="O57" s="11">
        <v>0.004178616900781</v>
      </c>
      <c r="P57" s="11">
        <v>0.004009228247437</v>
      </c>
      <c r="Q57" s="11">
        <v>0.024523105447278</v>
      </c>
      <c r="R57" s="3">
        <v>-1.0</v>
      </c>
      <c r="S57" s="3">
        <v>2.0</v>
      </c>
      <c r="T57" s="3">
        <v>-1.0</v>
      </c>
      <c r="U57" s="6">
        <f t="shared" ref="U57:W57" si="63">RANK(R57,$R57:$T57)</f>
        <v>2</v>
      </c>
      <c r="V57" s="6">
        <f t="shared" si="63"/>
        <v>1</v>
      </c>
      <c r="W57" s="6">
        <f t="shared" si="63"/>
        <v>2</v>
      </c>
      <c r="Y57" s="6">
        <f t="shared" si="9"/>
        <v>0</v>
      </c>
      <c r="Z57" s="6">
        <f t="shared" si="10"/>
        <v>0</v>
      </c>
      <c r="AA57" s="6">
        <f t="shared" si="3"/>
        <v>0</v>
      </c>
      <c r="AB57" s="6">
        <f t="shared" si="4"/>
        <v>1</v>
      </c>
      <c r="AC57" s="6">
        <f t="shared" si="5"/>
        <v>1</v>
      </c>
      <c r="AD57" s="6">
        <f t="shared" si="6"/>
        <v>0</v>
      </c>
      <c r="AE57" s="6">
        <f t="shared" si="7"/>
        <v>0</v>
      </c>
    </row>
    <row r="58">
      <c r="A58" s="3">
        <v>2000.0</v>
      </c>
      <c r="B58" s="4" t="s">
        <v>29</v>
      </c>
      <c r="C58" s="4" t="s">
        <v>46</v>
      </c>
      <c r="D58" s="3">
        <v>3.0</v>
      </c>
      <c r="E58" s="3">
        <v>10.0</v>
      </c>
      <c r="F58" s="11">
        <v>2.86038883026035E-6</v>
      </c>
      <c r="G58" s="11">
        <v>0.001500062269181</v>
      </c>
      <c r="H58" s="11">
        <v>2.88558260138E-4</v>
      </c>
      <c r="I58" s="11">
        <v>35.2906507873645</v>
      </c>
      <c r="J58" s="11">
        <v>35.2986025294912</v>
      </c>
      <c r="K58" s="11">
        <v>35.2906338075398</v>
      </c>
      <c r="L58" s="11">
        <v>35.2909325535834</v>
      </c>
      <c r="M58" s="11">
        <v>35.2986951038933</v>
      </c>
      <c r="N58" s="11">
        <v>35.2944448109203</v>
      </c>
      <c r="O58" s="11">
        <v>0.002072498878512</v>
      </c>
      <c r="P58" s="11">
        <v>0.003311296393404</v>
      </c>
      <c r="Q58" s="11">
        <v>0.015326230047743</v>
      </c>
      <c r="R58" s="3">
        <v>-2.0</v>
      </c>
      <c r="S58" s="3">
        <v>2.0</v>
      </c>
      <c r="T58" s="3">
        <v>0.0</v>
      </c>
      <c r="U58" s="6">
        <f t="shared" ref="U58:W58" si="64">RANK(R58,$R58:$T58)</f>
        <v>3</v>
      </c>
      <c r="V58" s="6">
        <f t="shared" si="64"/>
        <v>1</v>
      </c>
      <c r="W58" s="6">
        <f t="shared" si="64"/>
        <v>2</v>
      </c>
      <c r="Y58" s="6">
        <f t="shared" si="9"/>
        <v>0</v>
      </c>
      <c r="Z58" s="6">
        <f t="shared" si="10"/>
        <v>1</v>
      </c>
      <c r="AA58" s="6">
        <f t="shared" si="3"/>
        <v>0</v>
      </c>
      <c r="AB58" s="6">
        <f t="shared" si="4"/>
        <v>0</v>
      </c>
      <c r="AC58" s="6">
        <f t="shared" si="5"/>
        <v>1</v>
      </c>
      <c r="AD58" s="6">
        <f t="shared" si="6"/>
        <v>0</v>
      </c>
      <c r="AE58" s="6">
        <f t="shared" si="7"/>
        <v>0</v>
      </c>
    </row>
    <row r="59">
      <c r="A59" s="3">
        <v>2000.0</v>
      </c>
      <c r="B59" s="4" t="s">
        <v>29</v>
      </c>
      <c r="C59" s="4" t="s">
        <v>46</v>
      </c>
      <c r="D59" s="3">
        <v>5.0</v>
      </c>
      <c r="E59" s="3">
        <v>7.0</v>
      </c>
      <c r="F59" s="11">
        <v>2.34838907979971E-6</v>
      </c>
      <c r="G59" s="11">
        <v>2.34838907979971E-6</v>
      </c>
      <c r="H59" s="11">
        <v>1.9660170178E-4</v>
      </c>
      <c r="I59" s="11">
        <v>41.5589672354824</v>
      </c>
      <c r="J59" s="11">
        <v>41.3594902163336</v>
      </c>
      <c r="K59" s="11">
        <v>41.2992116684944</v>
      </c>
      <c r="L59" s="11">
        <v>41.5649818151973</v>
      </c>
      <c r="M59" s="11">
        <v>41.3408552056592</v>
      </c>
      <c r="N59" s="11">
        <v>41.3087328429949</v>
      </c>
      <c r="O59" s="11">
        <v>0.024408020054382</v>
      </c>
      <c r="P59" s="11">
        <v>0.041462783481087</v>
      </c>
      <c r="Q59" s="11">
        <v>0.061750602875141</v>
      </c>
      <c r="R59" s="3">
        <v>2.0</v>
      </c>
      <c r="S59" s="3">
        <v>0.0</v>
      </c>
      <c r="T59" s="3">
        <v>-2.0</v>
      </c>
      <c r="U59" s="6">
        <f t="shared" ref="U59:W59" si="65">RANK(R59,$R59:$T59)</f>
        <v>1</v>
      </c>
      <c r="V59" s="6">
        <f t="shared" si="65"/>
        <v>2</v>
      </c>
      <c r="W59" s="6">
        <f t="shared" si="65"/>
        <v>3</v>
      </c>
      <c r="Y59" s="6">
        <f t="shared" si="9"/>
        <v>0</v>
      </c>
      <c r="Z59" s="6">
        <f t="shared" si="10"/>
        <v>0</v>
      </c>
      <c r="AA59" s="6">
        <f t="shared" si="3"/>
        <v>0</v>
      </c>
      <c r="AB59" s="6">
        <f t="shared" si="4"/>
        <v>0</v>
      </c>
      <c r="AC59" s="6">
        <f t="shared" si="5"/>
        <v>1</v>
      </c>
      <c r="AD59" s="6">
        <f t="shared" si="6"/>
        <v>1</v>
      </c>
      <c r="AE59" s="6">
        <f t="shared" si="7"/>
        <v>0</v>
      </c>
    </row>
    <row r="60">
      <c r="A60" s="3">
        <v>2000.0</v>
      </c>
      <c r="B60" s="4" t="s">
        <v>29</v>
      </c>
      <c r="C60" s="4" t="s">
        <v>46</v>
      </c>
      <c r="D60" s="3">
        <v>5.0</v>
      </c>
      <c r="E60" s="3">
        <v>10.0</v>
      </c>
      <c r="F60" s="11">
        <v>2.34838907979971E-6</v>
      </c>
      <c r="G60" s="11">
        <v>2.34838907979971E-6</v>
      </c>
      <c r="H60" s="11">
        <v>1.43019441513017E-6</v>
      </c>
      <c r="I60" s="11">
        <v>41.5574677539562</v>
      </c>
      <c r="J60" s="11">
        <v>41.4132976570226</v>
      </c>
      <c r="K60" s="11">
        <v>41.2856942145988</v>
      </c>
      <c r="L60" s="11">
        <v>41.557616242207</v>
      </c>
      <c r="M60" s="11">
        <v>41.4094232196021</v>
      </c>
      <c r="N60" s="11">
        <v>41.2714218180612</v>
      </c>
      <c r="O60" s="11">
        <v>0.02605033542606</v>
      </c>
      <c r="P60" s="11">
        <v>0.020780308619766</v>
      </c>
      <c r="Q60" s="11">
        <v>0.06920327321864</v>
      </c>
      <c r="R60" s="3">
        <v>2.0</v>
      </c>
      <c r="S60" s="3">
        <v>0.0</v>
      </c>
      <c r="T60" s="3">
        <v>-2.0</v>
      </c>
      <c r="U60" s="6">
        <f t="shared" ref="U60:W60" si="66">RANK(R60,$R60:$T60)</f>
        <v>1</v>
      </c>
      <c r="V60" s="6">
        <f t="shared" si="66"/>
        <v>2</v>
      </c>
      <c r="W60" s="6">
        <f t="shared" si="66"/>
        <v>3</v>
      </c>
      <c r="Y60" s="6">
        <f t="shared" si="9"/>
        <v>0</v>
      </c>
      <c r="Z60" s="6">
        <f t="shared" si="10"/>
        <v>0</v>
      </c>
      <c r="AA60" s="6">
        <f t="shared" si="3"/>
        <v>0</v>
      </c>
      <c r="AB60" s="6">
        <f t="shared" si="4"/>
        <v>0</v>
      </c>
      <c r="AC60" s="6">
        <f t="shared" si="5"/>
        <v>1</v>
      </c>
      <c r="AD60" s="6">
        <f t="shared" si="6"/>
        <v>1</v>
      </c>
      <c r="AE60" s="6">
        <f t="shared" si="7"/>
        <v>0</v>
      </c>
    </row>
    <row r="61">
      <c r="A61" s="3">
        <v>2000.0</v>
      </c>
      <c r="B61" s="4" t="s">
        <v>29</v>
      </c>
      <c r="C61" s="4" t="s">
        <v>46</v>
      </c>
      <c r="D61" s="3">
        <v>7.0</v>
      </c>
      <c r="E61" s="3">
        <v>10.0</v>
      </c>
      <c r="F61" s="11">
        <v>4.22888353933606E-5</v>
      </c>
      <c r="G61" s="11">
        <v>4.5893333421E-4</v>
      </c>
      <c r="H61" s="11">
        <v>0.095771920879021</v>
      </c>
      <c r="I61" s="11">
        <v>57.2209088027609</v>
      </c>
      <c r="J61" s="11">
        <v>57.0322139456676</v>
      </c>
      <c r="K61" s="11">
        <v>57.0721250841408</v>
      </c>
      <c r="L61" s="11">
        <v>57.2577760342819</v>
      </c>
      <c r="M61" s="11">
        <v>56.9956215622999</v>
      </c>
      <c r="N61" s="11">
        <v>57.1008397837345</v>
      </c>
      <c r="O61" s="11">
        <v>0.127112550275484</v>
      </c>
      <c r="P61" s="11">
        <v>0.137239384350651</v>
      </c>
      <c r="Q61" s="11">
        <v>0.112176893774879</v>
      </c>
      <c r="R61" s="3">
        <v>2.0</v>
      </c>
      <c r="S61" s="3">
        <v>-1.0</v>
      </c>
      <c r="T61" s="3">
        <v>-1.0</v>
      </c>
      <c r="U61" s="6">
        <f t="shared" ref="U61:W61" si="67">RANK(R61,$R61:$T61)</f>
        <v>1</v>
      </c>
      <c r="V61" s="6">
        <f t="shared" si="67"/>
        <v>2</v>
      </c>
      <c r="W61" s="6">
        <f t="shared" si="67"/>
        <v>2</v>
      </c>
      <c r="Y61" s="6">
        <f t="shared" si="9"/>
        <v>0</v>
      </c>
      <c r="Z61" s="6">
        <f t="shared" si="10"/>
        <v>0</v>
      </c>
      <c r="AA61" s="6">
        <f t="shared" si="3"/>
        <v>1</v>
      </c>
      <c r="AB61" s="6">
        <f t="shared" si="4"/>
        <v>0</v>
      </c>
      <c r="AC61" s="6">
        <f t="shared" si="5"/>
        <v>0</v>
      </c>
      <c r="AD61" s="6">
        <f t="shared" si="6"/>
        <v>1</v>
      </c>
      <c r="AE61" s="6">
        <f t="shared" si="7"/>
        <v>0</v>
      </c>
    </row>
    <row r="63" ht="17.25" customHeight="1">
      <c r="R63" s="6">
        <f t="shared" ref="R63:T63" si="68">SUM(R2:R61)</f>
        <v>26</v>
      </c>
      <c r="S63" s="6">
        <f t="shared" si="68"/>
        <v>17</v>
      </c>
      <c r="T63" s="6">
        <f t="shared" si="68"/>
        <v>-43</v>
      </c>
      <c r="U63" s="6">
        <f t="shared" ref="U63:W63" si="69">RANK(R63,$R63:$T63)</f>
        <v>1</v>
      </c>
      <c r="V63" s="6">
        <f t="shared" si="69"/>
        <v>2</v>
      </c>
      <c r="W63" s="6">
        <f t="shared" si="69"/>
        <v>3</v>
      </c>
      <c r="AE63" s="6">
        <f>SUM(AE2:AE61)</f>
        <v>9</v>
      </c>
    </row>
    <row r="64">
      <c r="R64" s="6">
        <f t="shared" ref="R64:T64" si="70">SUM(R2:R31)</f>
        <v>16</v>
      </c>
      <c r="S64" s="6">
        <f t="shared" si="70"/>
        <v>8</v>
      </c>
      <c r="T64" s="6">
        <f t="shared" si="70"/>
        <v>-24</v>
      </c>
      <c r="U64" s="6">
        <f t="shared" ref="U64:W64" si="71">RANK(R64,$R64:$T64)</f>
        <v>1</v>
      </c>
      <c r="V64" s="6">
        <f t="shared" si="71"/>
        <v>2</v>
      </c>
      <c r="W64" s="6">
        <f t="shared" si="71"/>
        <v>3</v>
      </c>
      <c r="AE64" s="6">
        <f>SUM(AE2:AE31)</f>
        <v>3</v>
      </c>
    </row>
    <row r="65">
      <c r="R65" s="6">
        <f t="shared" ref="R65:T65" si="72">SUM(R32:R61)</f>
        <v>10</v>
      </c>
      <c r="S65" s="6">
        <f t="shared" si="72"/>
        <v>9</v>
      </c>
      <c r="T65" s="6">
        <f t="shared" si="72"/>
        <v>-19</v>
      </c>
      <c r="U65" s="6">
        <f t="shared" ref="U65:W65" si="73">RANK(R65,$R65:$T65)</f>
        <v>1</v>
      </c>
      <c r="V65" s="6">
        <f t="shared" si="73"/>
        <v>2</v>
      </c>
      <c r="W65" s="6">
        <f t="shared" si="73"/>
        <v>3</v>
      </c>
      <c r="AE65" s="6">
        <f>SUM(AE32:AE61)</f>
        <v>6</v>
      </c>
    </row>
    <row r="66">
      <c r="P66" s="6" t="s">
        <v>30</v>
      </c>
      <c r="U66" s="6">
        <f t="shared" ref="U66:W66" si="74">COUNTIF(R$2:R$97,2)</f>
        <v>15</v>
      </c>
      <c r="V66" s="6">
        <f t="shared" si="74"/>
        <v>13</v>
      </c>
      <c r="W66" s="6">
        <f t="shared" si="74"/>
        <v>8</v>
      </c>
    </row>
    <row r="67">
      <c r="P67" s="6" t="s">
        <v>32</v>
      </c>
      <c r="U67" s="6">
        <f t="shared" ref="U67:W67" si="75">COUNTIF(R$2:R$97,1)</f>
        <v>14</v>
      </c>
      <c r="V67" s="6">
        <f t="shared" si="75"/>
        <v>12</v>
      </c>
      <c r="W67" s="6">
        <f t="shared" si="75"/>
        <v>4</v>
      </c>
    </row>
    <row r="68">
      <c r="P68" s="6" t="s">
        <v>33</v>
      </c>
      <c r="U68" s="6">
        <f t="shared" ref="U68:W68" si="76">COUNTIF(R$2:R$97,-2)</f>
        <v>5</v>
      </c>
      <c r="V68" s="6">
        <f t="shared" si="76"/>
        <v>5</v>
      </c>
      <c r="W68" s="6">
        <f t="shared" si="76"/>
        <v>26</v>
      </c>
    </row>
    <row r="69">
      <c r="P69" s="6" t="s">
        <v>34</v>
      </c>
    </row>
    <row r="71">
      <c r="P71" s="6" t="s">
        <v>35</v>
      </c>
      <c r="U71" s="6">
        <f>COUNTIF(Y$2:Y$97,1)</f>
        <v>15</v>
      </c>
    </row>
    <row r="72">
      <c r="P72" s="6" t="s">
        <v>36</v>
      </c>
      <c r="U72" s="6">
        <f>COUNTIF(Z$2:Z$97,1)</f>
        <v>11</v>
      </c>
    </row>
    <row r="74">
      <c r="P74" s="6" t="s">
        <v>37</v>
      </c>
      <c r="U74" s="6">
        <f>COUNTIF(AA$2:AA$97,1)</f>
        <v>11</v>
      </c>
    </row>
    <row r="75">
      <c r="P75" s="6" t="s">
        <v>38</v>
      </c>
      <c r="U75" s="6">
        <f>COUNTIF(AB$2:AB$97,1)</f>
        <v>13</v>
      </c>
    </row>
    <row r="77">
      <c r="P77" s="6" t="s">
        <v>39</v>
      </c>
      <c r="U77" s="6">
        <f>COUNTIF(AC$2:AC$97,1)</f>
        <v>34</v>
      </c>
    </row>
    <row r="78">
      <c r="P78" s="6" t="s">
        <v>40</v>
      </c>
      <c r="U78" s="6">
        <f>COUNTIF(AD$2:AD$97,1)</f>
        <v>36</v>
      </c>
    </row>
    <row r="80">
      <c r="O80" s="2" t="s">
        <v>24</v>
      </c>
      <c r="P80" s="6" t="s">
        <v>35</v>
      </c>
      <c r="U80" s="6">
        <f>COUNTIF(Y$2:Y$31,1)</f>
        <v>7</v>
      </c>
    </row>
    <row r="81">
      <c r="P81" s="6" t="s">
        <v>36</v>
      </c>
      <c r="U81" s="6">
        <f>COUNTIF(Z$2:Z$31,1)</f>
        <v>4</v>
      </c>
    </row>
    <row r="83">
      <c r="P83" s="6" t="s">
        <v>37</v>
      </c>
      <c r="U83" s="6">
        <f>COUNTIF(AA$2:AA$31,1)</f>
        <v>5</v>
      </c>
    </row>
    <row r="84">
      <c r="P84" s="6" t="s">
        <v>38</v>
      </c>
      <c r="U84" s="6">
        <f>COUNTIF(AB$2:AB$31,1)</f>
        <v>8</v>
      </c>
    </row>
    <row r="86">
      <c r="P86" s="6" t="s">
        <v>39</v>
      </c>
      <c r="U86" s="6">
        <f>COUNTIF(AC$2:AC$31,1)</f>
        <v>18</v>
      </c>
    </row>
    <row r="87">
      <c r="P87" s="6" t="s">
        <v>40</v>
      </c>
      <c r="U87" s="6">
        <f>COUNTIF(AD$2:AD$31,1)</f>
        <v>18</v>
      </c>
    </row>
    <row r="89">
      <c r="O89" s="2" t="s">
        <v>41</v>
      </c>
      <c r="P89" s="8" t="s">
        <v>35</v>
      </c>
      <c r="Q89" s="8"/>
      <c r="R89" s="8"/>
      <c r="S89" s="8"/>
      <c r="T89" s="8"/>
      <c r="U89" s="9">
        <f>COUNTIF(Y$32:Y$97,1)</f>
        <v>8</v>
      </c>
    </row>
    <row r="90">
      <c r="P90" s="8" t="s">
        <v>36</v>
      </c>
      <c r="Q90" s="8"/>
      <c r="R90" s="8"/>
      <c r="S90" s="8"/>
      <c r="T90" s="8"/>
      <c r="U90" s="9">
        <f>COUNTIF(Z$32:Z$61,1)</f>
        <v>7</v>
      </c>
    </row>
    <row r="91">
      <c r="P91" s="8"/>
      <c r="Q91" s="8"/>
      <c r="R91" s="8"/>
      <c r="S91" s="8"/>
      <c r="T91" s="8"/>
      <c r="U91" s="8"/>
    </row>
    <row r="92">
      <c r="P92" s="8" t="s">
        <v>37</v>
      </c>
      <c r="Q92" s="8"/>
      <c r="R92" s="8"/>
      <c r="S92" s="8"/>
      <c r="T92" s="8"/>
      <c r="U92" s="9">
        <f>COUNTIF(AA$32:AA$97,1)</f>
        <v>6</v>
      </c>
    </row>
    <row r="93">
      <c r="P93" s="8" t="s">
        <v>38</v>
      </c>
      <c r="Q93" s="8"/>
      <c r="R93" s="8"/>
      <c r="S93" s="8"/>
      <c r="T93" s="8"/>
      <c r="U93" s="9">
        <f>COUNTIF(AB$32:AB$97,1)</f>
        <v>5</v>
      </c>
    </row>
    <row r="94">
      <c r="P94" s="8"/>
      <c r="Q94" s="8"/>
      <c r="R94" s="8"/>
      <c r="S94" s="8"/>
      <c r="T94" s="8"/>
      <c r="U94" s="8"/>
    </row>
    <row r="95">
      <c r="P95" s="8" t="s">
        <v>39</v>
      </c>
      <c r="Q95" s="8"/>
      <c r="R95" s="8"/>
      <c r="S95" s="8"/>
      <c r="T95" s="8"/>
      <c r="U95" s="9">
        <f>COUNTIF(AC$32:AC$97,1)</f>
        <v>16</v>
      </c>
    </row>
    <row r="96">
      <c r="P96" s="8" t="s">
        <v>40</v>
      </c>
      <c r="Q96" s="8"/>
      <c r="R96" s="8"/>
      <c r="S96" s="8"/>
      <c r="T96" s="8"/>
      <c r="U96" s="9">
        <f>COUNTIF(AD$32:AD$97,1)</f>
        <v>18</v>
      </c>
    </row>
  </sheetData>
  <conditionalFormatting sqref="U2:W61 U63:W65">
    <cfRule type="cellIs" dxfId="0" priority="1" operator="equal">
      <formula>3</formula>
    </cfRule>
  </conditionalFormatting>
  <conditionalFormatting sqref="U2:W61 U63:W65">
    <cfRule type="cellIs" dxfId="1" priority="2" operator="equal">
      <formula>1</formula>
    </cfRule>
  </conditionalFormatting>
  <conditionalFormatting sqref="U2:W61 U63:W65">
    <cfRule type="cellIs" dxfId="2" priority="3" operator="equal">
      <formula>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9.86"/>
    <col customWidth="1" min="3" max="3" width="8.57"/>
    <col customWidth="1" min="4" max="5" width="5.14"/>
    <col customWidth="1" min="6" max="6" width="17.0"/>
    <col customWidth="1" min="7" max="8" width="16.29"/>
    <col customWidth="1" min="9" max="17" width="11.71"/>
    <col customWidth="1" min="18" max="23" width="9.43"/>
    <col customWidth="1" min="25" max="28" width="6.14"/>
    <col customWidth="1" min="29" max="31" width="7.0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>
      <c r="A2" s="3">
        <v>2000.0</v>
      </c>
      <c r="B2" s="4" t="s">
        <v>24</v>
      </c>
      <c r="C2" s="4" t="s">
        <v>42</v>
      </c>
      <c r="D2" s="3">
        <v>3.0</v>
      </c>
      <c r="E2" s="3">
        <v>5.0</v>
      </c>
      <c r="F2" s="11">
        <v>2.34838907979971E-6</v>
      </c>
      <c r="G2" s="11">
        <v>2.34838907979971E-6</v>
      </c>
      <c r="H2" s="11">
        <v>1.17419453989985E-6</v>
      </c>
      <c r="I2" s="11">
        <v>5.0510920505E-4</v>
      </c>
      <c r="J2" s="11">
        <v>0.01274883131217</v>
      </c>
      <c r="K2" s="11">
        <v>0.00326037223132</v>
      </c>
      <c r="L2" s="11">
        <v>4.98715044168E-4</v>
      </c>
      <c r="M2" s="11">
        <v>0.012735278381061</v>
      </c>
      <c r="N2" s="11">
        <v>0.003315095261988</v>
      </c>
      <c r="O2" s="11">
        <v>4.09151145260426E-5</v>
      </c>
      <c r="P2" s="11">
        <v>4.29129545449E-4</v>
      </c>
      <c r="Q2" s="11">
        <v>3.92886035407E-4</v>
      </c>
      <c r="R2" s="3">
        <v>2.0</v>
      </c>
      <c r="S2" s="3">
        <v>-2.0</v>
      </c>
      <c r="T2" s="3">
        <v>0.0</v>
      </c>
      <c r="U2" s="6">
        <f t="shared" ref="U2:W2" si="1">RANK(R2,$R2:$T2)</f>
        <v>1</v>
      </c>
      <c r="V2" s="6">
        <f t="shared" si="1"/>
        <v>3</v>
      </c>
      <c r="W2" s="6">
        <f t="shared" si="1"/>
        <v>2</v>
      </c>
      <c r="Y2" s="6">
        <f>if($T2:$T97&gt;$S2:$S97,1,0)</f>
        <v>1</v>
      </c>
      <c r="Z2" s="6">
        <f>if($T2:$T97&gt;$R2:$R97,1,0)</f>
        <v>0</v>
      </c>
      <c r="AA2" s="6">
        <f t="shared" ref="AA2:AA61" si="3">if($T2:$T97=$S2:$S97,1,0)</f>
        <v>0</v>
      </c>
      <c r="AB2" s="6">
        <f t="shared" ref="AB2:AB61" si="4">if($T2:$T97=$R2:$R97,1,0)</f>
        <v>0</v>
      </c>
      <c r="AC2" s="6">
        <f t="shared" ref="AC2:AC61" si="5">if($T2:$T97&lt;$S2:$S97,1,0)</f>
        <v>0</v>
      </c>
      <c r="AD2" s="6">
        <f t="shared" ref="AD2:AD61" si="6">if($T2:$T97&lt;$R2:$R97,1,0)</f>
        <v>1</v>
      </c>
      <c r="AE2" s="6">
        <f t="shared" ref="AE2:AE61" si="7">if(AND(W2=1, V2&gt;1,U2&gt;1),1,0)</f>
        <v>0</v>
      </c>
    </row>
    <row r="3">
      <c r="A3" s="3">
        <v>2000.0</v>
      </c>
      <c r="B3" s="4" t="s">
        <v>24</v>
      </c>
      <c r="C3" s="4" t="s">
        <v>42</v>
      </c>
      <c r="D3" s="3">
        <v>3.0</v>
      </c>
      <c r="E3" s="3">
        <v>7.0</v>
      </c>
      <c r="F3" s="11">
        <v>2.34838907979971E-6</v>
      </c>
      <c r="G3" s="11">
        <v>2.34838907979971E-6</v>
      </c>
      <c r="H3" s="11">
        <v>1.17419453989985E-6</v>
      </c>
      <c r="I3" s="11">
        <v>0.003125178990257</v>
      </c>
      <c r="J3" s="11">
        <v>0.029247316838675</v>
      </c>
      <c r="K3" s="11">
        <v>0.012220673089119</v>
      </c>
      <c r="L3" s="11">
        <v>0.003096624994032</v>
      </c>
      <c r="M3" s="11">
        <v>0.029051302839073</v>
      </c>
      <c r="N3" s="11">
        <v>0.01210246310198</v>
      </c>
      <c r="O3" s="11">
        <v>2.72699917547E-4</v>
      </c>
      <c r="P3" s="11">
        <v>0.00128729999229</v>
      </c>
      <c r="Q3" s="11">
        <v>0.0010049279437</v>
      </c>
      <c r="R3" s="3">
        <v>2.0</v>
      </c>
      <c r="S3" s="3">
        <v>-2.0</v>
      </c>
      <c r="T3" s="3">
        <v>0.0</v>
      </c>
      <c r="U3" s="6">
        <f t="shared" ref="U3:W3" si="2">RANK(R3,$R3:$T3)</f>
        <v>1</v>
      </c>
      <c r="V3" s="6">
        <f t="shared" si="2"/>
        <v>3</v>
      </c>
      <c r="W3" s="6">
        <f t="shared" si="2"/>
        <v>2</v>
      </c>
      <c r="Y3" s="6">
        <f t="shared" ref="Y3:Y61" si="9">if(T3:T98&gt;S3:S98,1,0)</f>
        <v>1</v>
      </c>
      <c r="Z3" s="6">
        <f t="shared" ref="Z3:Z61" si="10">if(T3:T98&gt;R3:R98,1,0)</f>
        <v>0</v>
      </c>
      <c r="AA3" s="6">
        <f t="shared" si="3"/>
        <v>0</v>
      </c>
      <c r="AB3" s="6">
        <f t="shared" si="4"/>
        <v>0</v>
      </c>
      <c r="AC3" s="6">
        <f t="shared" si="5"/>
        <v>0</v>
      </c>
      <c r="AD3" s="6">
        <f t="shared" si="6"/>
        <v>1</v>
      </c>
      <c r="AE3" s="6">
        <f t="shared" si="7"/>
        <v>0</v>
      </c>
    </row>
    <row r="4">
      <c r="A4" s="3">
        <v>2000.0</v>
      </c>
      <c r="B4" s="4" t="s">
        <v>24</v>
      </c>
      <c r="C4" s="4" t="s">
        <v>42</v>
      </c>
      <c r="D4" s="3">
        <v>3.0</v>
      </c>
      <c r="E4" s="3">
        <v>10.0</v>
      </c>
      <c r="F4" s="11">
        <v>2.34838907979971E-6</v>
      </c>
      <c r="G4" s="11">
        <v>2.34838907979971E-6</v>
      </c>
      <c r="H4" s="11">
        <v>1.17419453989985E-6</v>
      </c>
      <c r="I4" s="11">
        <v>0.014792243709863</v>
      </c>
      <c r="J4" s="11">
        <v>0.082160077862529</v>
      </c>
      <c r="K4" s="11">
        <v>0.036319659135361</v>
      </c>
      <c r="L4" s="11">
        <v>0.014705039392053</v>
      </c>
      <c r="M4" s="11">
        <v>0.081268623796974</v>
      </c>
      <c r="N4" s="11">
        <v>0.035577736792225</v>
      </c>
      <c r="O4" s="11">
        <v>8.3407485303E-4</v>
      </c>
      <c r="P4" s="11">
        <v>0.003990385395754</v>
      </c>
      <c r="Q4" s="11">
        <v>0.004711905757572</v>
      </c>
      <c r="R4" s="3">
        <v>2.0</v>
      </c>
      <c r="S4" s="3">
        <v>-2.0</v>
      </c>
      <c r="T4" s="3">
        <v>0.0</v>
      </c>
      <c r="U4" s="6">
        <f t="shared" ref="U4:W4" si="8">RANK(R4,$R4:$T4)</f>
        <v>1</v>
      </c>
      <c r="V4" s="6">
        <f t="shared" si="8"/>
        <v>3</v>
      </c>
      <c r="W4" s="6">
        <f t="shared" si="8"/>
        <v>2</v>
      </c>
      <c r="Y4" s="6">
        <f t="shared" si="9"/>
        <v>1</v>
      </c>
      <c r="Z4" s="6">
        <f t="shared" si="10"/>
        <v>0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6">
        <f t="shared" si="6"/>
        <v>1</v>
      </c>
      <c r="AE4" s="6">
        <f t="shared" si="7"/>
        <v>0</v>
      </c>
    </row>
    <row r="5">
      <c r="A5" s="3">
        <v>2000.0</v>
      </c>
      <c r="B5" s="4" t="s">
        <v>24</v>
      </c>
      <c r="C5" s="4" t="s">
        <v>42</v>
      </c>
      <c r="D5" s="3">
        <v>5.0</v>
      </c>
      <c r="E5" s="3">
        <v>7.0</v>
      </c>
      <c r="F5" s="11">
        <v>2.34838907979971E-6</v>
      </c>
      <c r="G5" s="11">
        <v>2.34838907979971E-6</v>
      </c>
      <c r="H5" s="11">
        <v>1.17419453989985E-6</v>
      </c>
      <c r="I5" s="11">
        <v>0.020596810888732</v>
      </c>
      <c r="J5" s="11">
        <v>0.102048577294395</v>
      </c>
      <c r="K5" s="11">
        <v>0.032421107741077</v>
      </c>
      <c r="L5" s="11">
        <v>0.020179744703409</v>
      </c>
      <c r="M5" s="11">
        <v>0.100332709589674</v>
      </c>
      <c r="N5" s="11">
        <v>0.031872089278854</v>
      </c>
      <c r="O5" s="11">
        <v>0.002296183410436</v>
      </c>
      <c r="P5" s="11">
        <v>0.00542525766867</v>
      </c>
      <c r="Q5" s="11">
        <v>0.004047214364089</v>
      </c>
      <c r="R5" s="3">
        <v>2.0</v>
      </c>
      <c r="S5" s="3">
        <v>-2.0</v>
      </c>
      <c r="T5" s="3">
        <v>0.0</v>
      </c>
      <c r="U5" s="6">
        <f t="shared" ref="U5:W5" si="11">RANK(R5,$R5:$T5)</f>
        <v>1</v>
      </c>
      <c r="V5" s="6">
        <f t="shared" si="11"/>
        <v>3</v>
      </c>
      <c r="W5" s="6">
        <f t="shared" si="11"/>
        <v>2</v>
      </c>
      <c r="Y5" s="6">
        <f t="shared" si="9"/>
        <v>1</v>
      </c>
      <c r="Z5" s="6">
        <f t="shared" si="10"/>
        <v>0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6">
        <f t="shared" si="6"/>
        <v>1</v>
      </c>
      <c r="AE5" s="6">
        <f t="shared" si="7"/>
        <v>0</v>
      </c>
    </row>
    <row r="6">
      <c r="A6" s="3">
        <v>2000.0</v>
      </c>
      <c r="B6" s="4" t="s">
        <v>24</v>
      </c>
      <c r="C6" s="4" t="s">
        <v>42</v>
      </c>
      <c r="D6" s="3">
        <v>5.0</v>
      </c>
      <c r="E6" s="3">
        <v>10.0</v>
      </c>
      <c r="F6" s="11">
        <v>2.34838907979971E-6</v>
      </c>
      <c r="G6" s="11">
        <v>2.34838907979971E-6</v>
      </c>
      <c r="H6" s="11">
        <v>1.17419453989985E-6</v>
      </c>
      <c r="I6" s="11">
        <v>0.075652399813426</v>
      </c>
      <c r="J6" s="11">
        <v>0.274148979626958</v>
      </c>
      <c r="K6" s="11">
        <v>0.089586019176768</v>
      </c>
      <c r="L6" s="11">
        <v>0.076597666967484</v>
      </c>
      <c r="M6" s="11">
        <v>0.276780776705754</v>
      </c>
      <c r="N6" s="11">
        <v>0.090561861160977</v>
      </c>
      <c r="O6" s="11">
        <v>0.00655584733063</v>
      </c>
      <c r="P6" s="11">
        <v>0.012098678848334</v>
      </c>
      <c r="Q6" s="11">
        <v>0.007673867918905</v>
      </c>
      <c r="R6" s="3">
        <v>2.0</v>
      </c>
      <c r="S6" s="3">
        <v>-2.0</v>
      </c>
      <c r="T6" s="3">
        <v>0.0</v>
      </c>
      <c r="U6" s="6">
        <f t="shared" ref="U6:W6" si="12">RANK(R6,$R6:$T6)</f>
        <v>1</v>
      </c>
      <c r="V6" s="6">
        <f t="shared" si="12"/>
        <v>3</v>
      </c>
      <c r="W6" s="6">
        <f t="shared" si="12"/>
        <v>2</v>
      </c>
      <c r="Y6" s="6">
        <f t="shared" si="9"/>
        <v>1</v>
      </c>
      <c r="Z6" s="6">
        <f t="shared" si="10"/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1</v>
      </c>
      <c r="AE6" s="6">
        <f t="shared" si="7"/>
        <v>0</v>
      </c>
    </row>
    <row r="7">
      <c r="A7" s="3">
        <v>2000.0</v>
      </c>
      <c r="B7" s="4" t="s">
        <v>24</v>
      </c>
      <c r="C7" s="4" t="s">
        <v>42</v>
      </c>
      <c r="D7" s="3">
        <v>7.0</v>
      </c>
      <c r="E7" s="3">
        <v>10.0</v>
      </c>
      <c r="F7" s="11">
        <v>2.34838907979971E-6</v>
      </c>
      <c r="G7" s="11">
        <v>0.004186712574207</v>
      </c>
      <c r="H7" s="11">
        <v>1.17419453989985E-6</v>
      </c>
      <c r="I7" s="11">
        <v>0.156540654037681</v>
      </c>
      <c r="J7" s="11">
        <v>0.265772394918016</v>
      </c>
      <c r="K7" s="11">
        <v>0.146457657346839</v>
      </c>
      <c r="L7" s="11">
        <v>0.155259367912923</v>
      </c>
      <c r="M7" s="11">
        <v>0.245832333528533</v>
      </c>
      <c r="N7" s="11">
        <v>0.147052022967692</v>
      </c>
      <c r="O7" s="11">
        <v>0.015619690185651</v>
      </c>
      <c r="P7" s="11">
        <v>0.096759469482867</v>
      </c>
      <c r="Q7" s="11">
        <v>0.01627972616232</v>
      </c>
      <c r="R7" s="3">
        <v>0.0</v>
      </c>
      <c r="S7" s="3">
        <v>-2.0</v>
      </c>
      <c r="T7" s="3">
        <v>2.0</v>
      </c>
      <c r="U7" s="6">
        <f t="shared" ref="U7:W7" si="13">RANK(R7,$R7:$T7)</f>
        <v>2</v>
      </c>
      <c r="V7" s="6">
        <f t="shared" si="13"/>
        <v>3</v>
      </c>
      <c r="W7" s="6">
        <f t="shared" si="13"/>
        <v>1</v>
      </c>
      <c r="Y7" s="6">
        <f t="shared" si="9"/>
        <v>1</v>
      </c>
      <c r="Z7" s="6">
        <f t="shared" si="10"/>
        <v>1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6">
        <f t="shared" si="6"/>
        <v>0</v>
      </c>
      <c r="AE7" s="6">
        <f t="shared" si="7"/>
        <v>1</v>
      </c>
    </row>
    <row r="8">
      <c r="A8" s="3">
        <v>2000.0</v>
      </c>
      <c r="B8" s="4" t="s">
        <v>24</v>
      </c>
      <c r="C8" s="4" t="s">
        <v>43</v>
      </c>
      <c r="D8" s="3">
        <v>3.0</v>
      </c>
      <c r="E8" s="3">
        <v>5.0</v>
      </c>
      <c r="F8" s="11">
        <v>0.119870855293577</v>
      </c>
      <c r="G8" s="11">
        <v>1.0</v>
      </c>
      <c r="H8" s="11">
        <v>0.202743015952576</v>
      </c>
      <c r="I8" s="11">
        <v>0.508033269585447</v>
      </c>
      <c r="J8" s="11">
        <v>0.373402303854514</v>
      </c>
      <c r="K8" s="11">
        <v>0.493538578843388</v>
      </c>
      <c r="L8" s="11">
        <v>0.417632251707325</v>
      </c>
      <c r="M8" s="11">
        <v>0.363087518420043</v>
      </c>
      <c r="N8" s="11">
        <v>0.384023458616368</v>
      </c>
      <c r="O8" s="11">
        <v>0.313533617604302</v>
      </c>
      <c r="P8" s="11">
        <v>0.034786555691476</v>
      </c>
      <c r="Q8" s="11">
        <v>0.295882915597242</v>
      </c>
      <c r="R8" s="3">
        <v>0.0</v>
      </c>
      <c r="S8" s="3">
        <v>0.0</v>
      </c>
      <c r="T8" s="3">
        <v>0.0</v>
      </c>
      <c r="U8" s="6">
        <f t="shared" ref="U8:W8" si="14">RANK(R8,$R8:$T8)</f>
        <v>1</v>
      </c>
      <c r="V8" s="6">
        <f t="shared" si="14"/>
        <v>1</v>
      </c>
      <c r="W8" s="6">
        <f t="shared" si="14"/>
        <v>1</v>
      </c>
      <c r="Y8" s="6">
        <f t="shared" si="9"/>
        <v>0</v>
      </c>
      <c r="Z8" s="6">
        <f t="shared" si="10"/>
        <v>0</v>
      </c>
      <c r="AA8" s="6">
        <f t="shared" si="3"/>
        <v>1</v>
      </c>
      <c r="AB8" s="6">
        <f t="shared" si="4"/>
        <v>1</v>
      </c>
      <c r="AC8" s="6">
        <f t="shared" si="5"/>
        <v>0</v>
      </c>
      <c r="AD8" s="6">
        <f t="shared" si="6"/>
        <v>0</v>
      </c>
      <c r="AE8" s="6">
        <f t="shared" si="7"/>
        <v>0</v>
      </c>
    </row>
    <row r="9">
      <c r="A9" s="3">
        <v>2000.0</v>
      </c>
      <c r="B9" s="4" t="s">
        <v>24</v>
      </c>
      <c r="C9" s="4" t="s">
        <v>43</v>
      </c>
      <c r="D9" s="3">
        <v>3.0</v>
      </c>
      <c r="E9" s="3">
        <v>7.0</v>
      </c>
      <c r="F9" s="11">
        <v>0.001610352534458</v>
      </c>
      <c r="G9" s="11">
        <v>0.002804020867392</v>
      </c>
      <c r="H9" s="11">
        <v>5.98830258189633E-6</v>
      </c>
      <c r="I9" s="11">
        <v>0.578842992434616</v>
      </c>
      <c r="J9" s="11">
        <v>0.435807466179452</v>
      </c>
      <c r="K9" s="11">
        <v>0.808508537887744</v>
      </c>
      <c r="L9" s="11">
        <v>0.52424707245867</v>
      </c>
      <c r="M9" s="11">
        <v>0.430985796002232</v>
      </c>
      <c r="N9" s="11">
        <v>0.823774865973765</v>
      </c>
      <c r="O9" s="11">
        <v>0.1975333901251</v>
      </c>
      <c r="P9" s="11">
        <v>0.036774361090812</v>
      </c>
      <c r="Q9" s="11">
        <v>0.32747843723669</v>
      </c>
      <c r="R9" s="3">
        <v>0.0</v>
      </c>
      <c r="S9" s="3">
        <v>2.0</v>
      </c>
      <c r="T9" s="3">
        <v>-2.0</v>
      </c>
      <c r="U9" s="6">
        <f t="shared" ref="U9:W9" si="15">RANK(R9,$R9:$T9)</f>
        <v>2</v>
      </c>
      <c r="V9" s="6">
        <f t="shared" si="15"/>
        <v>1</v>
      </c>
      <c r="W9" s="6">
        <f t="shared" si="15"/>
        <v>3</v>
      </c>
      <c r="Y9" s="6">
        <f t="shared" si="9"/>
        <v>0</v>
      </c>
      <c r="Z9" s="6">
        <f t="shared" si="10"/>
        <v>0</v>
      </c>
      <c r="AA9" s="6">
        <f t="shared" si="3"/>
        <v>0</v>
      </c>
      <c r="AB9" s="6">
        <f t="shared" si="4"/>
        <v>0</v>
      </c>
      <c r="AC9" s="6">
        <f t="shared" si="5"/>
        <v>1</v>
      </c>
      <c r="AD9" s="6">
        <f t="shared" si="6"/>
        <v>1</v>
      </c>
      <c r="AE9" s="6">
        <f t="shared" si="7"/>
        <v>0</v>
      </c>
    </row>
    <row r="10">
      <c r="A10" s="3">
        <v>2000.0</v>
      </c>
      <c r="B10" s="4" t="s">
        <v>24</v>
      </c>
      <c r="C10" s="4" t="s">
        <v>43</v>
      </c>
      <c r="D10" s="3">
        <v>3.0</v>
      </c>
      <c r="E10" s="3">
        <v>10.0</v>
      </c>
      <c r="F10" s="11">
        <v>2.34838907979971E-6</v>
      </c>
      <c r="G10" s="11">
        <v>3.93203403561E-4</v>
      </c>
      <c r="H10" s="11">
        <v>1.29612856129019E-6</v>
      </c>
      <c r="I10" s="11">
        <v>0.927672480753199</v>
      </c>
      <c r="J10" s="11">
        <v>0.456977847126489</v>
      </c>
      <c r="K10" s="11">
        <v>1.47815281117507</v>
      </c>
      <c r="L10" s="11">
        <v>0.881341405481568</v>
      </c>
      <c r="M10" s="11">
        <v>0.472545731325741</v>
      </c>
      <c r="N10" s="11">
        <v>1.48581509093329</v>
      </c>
      <c r="O10" s="11">
        <v>0.36341068589864</v>
      </c>
      <c r="P10" s="11">
        <v>0.089069300169665</v>
      </c>
      <c r="Q10" s="11">
        <v>0.472709803729207</v>
      </c>
      <c r="R10" s="3">
        <v>0.0</v>
      </c>
      <c r="S10" s="3">
        <v>2.0</v>
      </c>
      <c r="T10" s="3">
        <v>-2.0</v>
      </c>
      <c r="U10" s="6">
        <f t="shared" ref="U10:W10" si="16">RANK(R10,$R10:$T10)</f>
        <v>2</v>
      </c>
      <c r="V10" s="6">
        <f t="shared" si="16"/>
        <v>1</v>
      </c>
      <c r="W10" s="6">
        <f t="shared" si="16"/>
        <v>3</v>
      </c>
      <c r="Y10" s="6">
        <f t="shared" si="9"/>
        <v>0</v>
      </c>
      <c r="Z10" s="6">
        <f t="shared" si="10"/>
        <v>0</v>
      </c>
      <c r="AA10" s="6">
        <f t="shared" si="3"/>
        <v>0</v>
      </c>
      <c r="AB10" s="6">
        <f t="shared" si="4"/>
        <v>0</v>
      </c>
      <c r="AC10" s="6">
        <f t="shared" si="5"/>
        <v>1</v>
      </c>
      <c r="AD10" s="6">
        <f t="shared" si="6"/>
        <v>1</v>
      </c>
      <c r="AE10" s="6">
        <f t="shared" si="7"/>
        <v>0</v>
      </c>
    </row>
    <row r="11">
      <c r="A11" s="3">
        <v>2000.0</v>
      </c>
      <c r="B11" s="4" t="s">
        <v>24</v>
      </c>
      <c r="C11" s="4" t="s">
        <v>43</v>
      </c>
      <c r="D11" s="3">
        <v>5.0</v>
      </c>
      <c r="E11" s="3">
        <v>7.0</v>
      </c>
      <c r="F11" s="11">
        <v>2.34838907979971E-6</v>
      </c>
      <c r="G11" s="11">
        <v>0.095575495842786</v>
      </c>
      <c r="H11" s="11">
        <v>1.29612856129019E-6</v>
      </c>
      <c r="I11" s="11">
        <v>0.6117514746963</v>
      </c>
      <c r="J11" s="11">
        <v>0.247941681264788</v>
      </c>
      <c r="K11" s="11">
        <v>0.747992771478741</v>
      </c>
      <c r="L11" s="11">
        <v>0.581904769553649</v>
      </c>
      <c r="M11" s="11">
        <v>0.243633171988741</v>
      </c>
      <c r="N11" s="11">
        <v>0.633327301305045</v>
      </c>
      <c r="O11" s="11">
        <v>0.213198084492762</v>
      </c>
      <c r="P11" s="11">
        <v>0.038912114130478</v>
      </c>
      <c r="Q11" s="11">
        <v>0.298658903299624</v>
      </c>
      <c r="R11" s="3">
        <v>-1.0</v>
      </c>
      <c r="S11" s="3">
        <v>2.0</v>
      </c>
      <c r="T11" s="3">
        <v>-1.0</v>
      </c>
      <c r="U11" s="6">
        <f t="shared" ref="U11:W11" si="17">RANK(R11,$R11:$T11)</f>
        <v>2</v>
      </c>
      <c r="V11" s="6">
        <f t="shared" si="17"/>
        <v>1</v>
      </c>
      <c r="W11" s="6">
        <f t="shared" si="17"/>
        <v>2</v>
      </c>
      <c r="Y11" s="6">
        <f t="shared" si="9"/>
        <v>0</v>
      </c>
      <c r="Z11" s="6">
        <f t="shared" si="10"/>
        <v>0</v>
      </c>
      <c r="AA11" s="6">
        <f t="shared" si="3"/>
        <v>0</v>
      </c>
      <c r="AB11" s="6">
        <f t="shared" si="4"/>
        <v>1</v>
      </c>
      <c r="AC11" s="6">
        <f t="shared" si="5"/>
        <v>1</v>
      </c>
      <c r="AD11" s="6">
        <f t="shared" si="6"/>
        <v>0</v>
      </c>
      <c r="AE11" s="6">
        <f t="shared" si="7"/>
        <v>0</v>
      </c>
    </row>
    <row r="12">
      <c r="A12" s="3">
        <v>2000.0</v>
      </c>
      <c r="B12" s="4" t="s">
        <v>24</v>
      </c>
      <c r="C12" s="4" t="s">
        <v>43</v>
      </c>
      <c r="D12" s="3">
        <v>5.0</v>
      </c>
      <c r="E12" s="3">
        <v>10.0</v>
      </c>
      <c r="F12" s="11">
        <v>5.12303894726155E-6</v>
      </c>
      <c r="G12" s="11">
        <v>0.035462599741893</v>
      </c>
      <c r="H12" s="11">
        <v>1.57754256441847E-6</v>
      </c>
      <c r="I12" s="11">
        <v>0.769459800016285</v>
      </c>
      <c r="J12" s="11">
        <v>0.209052784337615</v>
      </c>
      <c r="K12" s="11">
        <v>1.13743836161447</v>
      </c>
      <c r="L12" s="11">
        <v>0.762964297593457</v>
      </c>
      <c r="M12" s="11">
        <v>0.206954358618258</v>
      </c>
      <c r="N12" s="11">
        <v>1.15928217944144</v>
      </c>
      <c r="O12" s="11">
        <v>0.454087072772125</v>
      </c>
      <c r="P12" s="11">
        <v>0.018259668236389</v>
      </c>
      <c r="Q12" s="11">
        <v>0.559461306249894</v>
      </c>
      <c r="R12" s="3">
        <v>0.0</v>
      </c>
      <c r="S12" s="3">
        <v>2.0</v>
      </c>
      <c r="T12" s="3">
        <v>-2.0</v>
      </c>
      <c r="U12" s="6">
        <f t="shared" ref="U12:W12" si="18">RANK(R12,$R12:$T12)</f>
        <v>2</v>
      </c>
      <c r="V12" s="6">
        <f t="shared" si="18"/>
        <v>1</v>
      </c>
      <c r="W12" s="6">
        <f t="shared" si="18"/>
        <v>3</v>
      </c>
      <c r="Y12" s="6">
        <f t="shared" si="9"/>
        <v>0</v>
      </c>
      <c r="Z12" s="6">
        <f t="shared" si="10"/>
        <v>0</v>
      </c>
      <c r="AA12" s="6">
        <f t="shared" si="3"/>
        <v>0</v>
      </c>
      <c r="AB12" s="6">
        <f t="shared" si="4"/>
        <v>0</v>
      </c>
      <c r="AC12" s="6">
        <f t="shared" si="5"/>
        <v>1</v>
      </c>
      <c r="AD12" s="6">
        <f t="shared" si="6"/>
        <v>1</v>
      </c>
      <c r="AE12" s="6">
        <f t="shared" si="7"/>
        <v>0</v>
      </c>
    </row>
    <row r="13">
      <c r="A13" s="3">
        <v>2000.0</v>
      </c>
      <c r="B13" s="4" t="s">
        <v>24</v>
      </c>
      <c r="C13" s="4" t="s">
        <v>43</v>
      </c>
      <c r="D13" s="3">
        <v>7.0</v>
      </c>
      <c r="E13" s="3">
        <v>10.0</v>
      </c>
      <c r="F13" s="11">
        <v>2.59225712258038E-6</v>
      </c>
      <c r="G13" s="11">
        <v>1.31374103908385E-5</v>
      </c>
      <c r="H13" s="11">
        <v>1.17419453989985E-6</v>
      </c>
      <c r="I13" s="11">
        <v>0.514451453962986</v>
      </c>
      <c r="J13" s="11">
        <v>0.192794820659589</v>
      </c>
      <c r="K13" s="11">
        <v>1.15594232843976</v>
      </c>
      <c r="L13" s="11">
        <v>0.421561735583375</v>
      </c>
      <c r="M13" s="11">
        <v>0.186583764573496</v>
      </c>
      <c r="N13" s="11">
        <v>1.14221831367019</v>
      </c>
      <c r="O13" s="11">
        <v>0.348232688602427</v>
      </c>
      <c r="P13" s="11">
        <v>0.041013900310639</v>
      </c>
      <c r="Q13" s="11">
        <v>0.476113163170399</v>
      </c>
      <c r="R13" s="3">
        <v>0.0</v>
      </c>
      <c r="S13" s="3">
        <v>2.0</v>
      </c>
      <c r="T13" s="3">
        <v>-2.0</v>
      </c>
      <c r="U13" s="6">
        <f t="shared" ref="U13:W13" si="19">RANK(R13,$R13:$T13)</f>
        <v>2</v>
      </c>
      <c r="V13" s="6">
        <f t="shared" si="19"/>
        <v>1</v>
      </c>
      <c r="W13" s="6">
        <f t="shared" si="19"/>
        <v>3</v>
      </c>
      <c r="Y13" s="6">
        <f t="shared" si="9"/>
        <v>0</v>
      </c>
      <c r="Z13" s="6">
        <f t="shared" si="10"/>
        <v>0</v>
      </c>
      <c r="AA13" s="6">
        <f t="shared" si="3"/>
        <v>0</v>
      </c>
      <c r="AB13" s="6">
        <f t="shared" si="4"/>
        <v>0</v>
      </c>
      <c r="AC13" s="6">
        <f t="shared" si="5"/>
        <v>1</v>
      </c>
      <c r="AD13" s="6">
        <f t="shared" si="6"/>
        <v>1</v>
      </c>
      <c r="AE13" s="6">
        <f t="shared" si="7"/>
        <v>0</v>
      </c>
    </row>
    <row r="14">
      <c r="A14" s="3">
        <v>2000.0</v>
      </c>
      <c r="B14" s="4" t="s">
        <v>24</v>
      </c>
      <c r="C14" s="4" t="s">
        <v>44</v>
      </c>
      <c r="D14" s="3">
        <v>3.0</v>
      </c>
      <c r="E14" s="3">
        <v>5.0</v>
      </c>
      <c r="F14" s="11">
        <v>2.34838907979971E-6</v>
      </c>
      <c r="G14" s="11">
        <v>2.34838907979971E-6</v>
      </c>
      <c r="H14" s="11">
        <v>2.99213518160306E-5</v>
      </c>
      <c r="I14" s="11">
        <v>0.006010748284152</v>
      </c>
      <c r="J14" s="11">
        <v>0.023563740167451</v>
      </c>
      <c r="K14" s="11">
        <v>0.043057869672446</v>
      </c>
      <c r="L14" s="11">
        <v>0.005961856069542</v>
      </c>
      <c r="M14" s="11">
        <v>0.023268632641784</v>
      </c>
      <c r="N14" s="11">
        <v>0.043709918152297</v>
      </c>
      <c r="O14" s="11">
        <v>0.001078353759247</v>
      </c>
      <c r="P14" s="11">
        <v>0.00183535533899</v>
      </c>
      <c r="Q14" s="11">
        <v>0.019014432707548</v>
      </c>
      <c r="R14" s="3">
        <v>2.0</v>
      </c>
      <c r="S14" s="3">
        <v>0.0</v>
      </c>
      <c r="T14" s="3">
        <v>-2.0</v>
      </c>
      <c r="U14" s="6">
        <f t="shared" ref="U14:W14" si="20">RANK(R14,$R14:$T14)</f>
        <v>1</v>
      </c>
      <c r="V14" s="6">
        <f t="shared" si="20"/>
        <v>2</v>
      </c>
      <c r="W14" s="6">
        <f t="shared" si="20"/>
        <v>3</v>
      </c>
      <c r="Y14" s="6">
        <f t="shared" si="9"/>
        <v>0</v>
      </c>
      <c r="Z14" s="6">
        <f t="shared" si="10"/>
        <v>0</v>
      </c>
      <c r="AA14" s="6">
        <f t="shared" si="3"/>
        <v>0</v>
      </c>
      <c r="AB14" s="6">
        <f t="shared" si="4"/>
        <v>0</v>
      </c>
      <c r="AC14" s="6">
        <f t="shared" si="5"/>
        <v>1</v>
      </c>
      <c r="AD14" s="6">
        <f t="shared" si="6"/>
        <v>1</v>
      </c>
      <c r="AE14" s="6">
        <f t="shared" si="7"/>
        <v>0</v>
      </c>
    </row>
    <row r="15">
      <c r="A15" s="3">
        <v>2000.0</v>
      </c>
      <c r="B15" s="4" t="s">
        <v>24</v>
      </c>
      <c r="C15" s="4" t="s">
        <v>44</v>
      </c>
      <c r="D15" s="3">
        <v>3.0</v>
      </c>
      <c r="E15" s="3">
        <v>7.0</v>
      </c>
      <c r="F15" s="11">
        <v>2.34838907979971E-6</v>
      </c>
      <c r="G15" s="11">
        <v>2.34838907979971E-6</v>
      </c>
      <c r="H15" s="11">
        <v>0.008641080010626</v>
      </c>
      <c r="I15" s="11">
        <v>0.013254350327341</v>
      </c>
      <c r="J15" s="11">
        <v>0.039057425342059</v>
      </c>
      <c r="K15" s="11">
        <v>0.049248392991505</v>
      </c>
      <c r="L15" s="11">
        <v>0.013187209066927</v>
      </c>
      <c r="M15" s="11">
        <v>0.038702583913208</v>
      </c>
      <c r="N15" s="11">
        <v>0.049085742958961</v>
      </c>
      <c r="O15" s="11">
        <v>0.001489322592791</v>
      </c>
      <c r="P15" s="11">
        <v>0.003039157662538</v>
      </c>
      <c r="Q15" s="11">
        <v>0.018554603963521</v>
      </c>
      <c r="R15" s="3">
        <v>2.0</v>
      </c>
      <c r="S15" s="3">
        <v>0.0</v>
      </c>
      <c r="T15" s="3">
        <v>-2.0</v>
      </c>
      <c r="U15" s="6">
        <f t="shared" ref="U15:W15" si="21">RANK(R15,$R15:$T15)</f>
        <v>1</v>
      </c>
      <c r="V15" s="6">
        <f t="shared" si="21"/>
        <v>2</v>
      </c>
      <c r="W15" s="6">
        <f t="shared" si="21"/>
        <v>3</v>
      </c>
      <c r="Y15" s="6">
        <f t="shared" si="9"/>
        <v>0</v>
      </c>
      <c r="Z15" s="6">
        <f t="shared" si="10"/>
        <v>0</v>
      </c>
      <c r="AA15" s="6">
        <f t="shared" si="3"/>
        <v>0</v>
      </c>
      <c r="AB15" s="6">
        <f t="shared" si="4"/>
        <v>0</v>
      </c>
      <c r="AC15" s="6">
        <f t="shared" si="5"/>
        <v>1</v>
      </c>
      <c r="AD15" s="6">
        <f t="shared" si="6"/>
        <v>1</v>
      </c>
      <c r="AE15" s="6">
        <f t="shared" si="7"/>
        <v>0</v>
      </c>
    </row>
    <row r="16">
      <c r="A16" s="3">
        <v>2000.0</v>
      </c>
      <c r="B16" s="4" t="s">
        <v>24</v>
      </c>
      <c r="C16" s="4" t="s">
        <v>44</v>
      </c>
      <c r="D16" s="3">
        <v>3.0</v>
      </c>
      <c r="E16" s="3">
        <v>10.0</v>
      </c>
      <c r="F16" s="11">
        <v>2.34838907979971E-6</v>
      </c>
      <c r="G16" s="11">
        <v>2.34838907979971E-6</v>
      </c>
      <c r="H16" s="11">
        <v>1.29612856129019E-6</v>
      </c>
      <c r="I16" s="11">
        <v>0.022357150116775</v>
      </c>
      <c r="J16" s="11">
        <v>0.083495604230194</v>
      </c>
      <c r="K16" s="11">
        <v>0.056324121163113</v>
      </c>
      <c r="L16" s="11">
        <v>0.022485428817108</v>
      </c>
      <c r="M16" s="11">
        <v>0.082411123654213</v>
      </c>
      <c r="N16" s="11">
        <v>0.054825650223071</v>
      </c>
      <c r="O16" s="11">
        <v>0.002645464481707</v>
      </c>
      <c r="P16" s="11">
        <v>0.003949239927665</v>
      </c>
      <c r="Q16" s="11">
        <v>0.008557459662491</v>
      </c>
      <c r="R16" s="3">
        <v>2.0</v>
      </c>
      <c r="S16" s="3">
        <v>-2.0</v>
      </c>
      <c r="T16" s="3">
        <v>0.0</v>
      </c>
      <c r="U16" s="6">
        <f t="shared" ref="U16:W16" si="22">RANK(R16,$R16:$T16)</f>
        <v>1</v>
      </c>
      <c r="V16" s="6">
        <f t="shared" si="22"/>
        <v>3</v>
      </c>
      <c r="W16" s="6">
        <f t="shared" si="22"/>
        <v>2</v>
      </c>
      <c r="Y16" s="6">
        <f t="shared" si="9"/>
        <v>1</v>
      </c>
      <c r="Z16" s="6">
        <f t="shared" si="10"/>
        <v>0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1</v>
      </c>
      <c r="AE16" s="6">
        <f t="shared" si="7"/>
        <v>0</v>
      </c>
    </row>
    <row r="17">
      <c r="A17" s="3">
        <v>2000.0</v>
      </c>
      <c r="B17" s="4" t="s">
        <v>24</v>
      </c>
      <c r="C17" s="4" t="s">
        <v>44</v>
      </c>
      <c r="D17" s="3">
        <v>5.0</v>
      </c>
      <c r="E17" s="3">
        <v>7.0</v>
      </c>
      <c r="F17" s="11">
        <v>2.34838907979971E-6</v>
      </c>
      <c r="G17" s="11">
        <v>2.34838907979971E-6</v>
      </c>
      <c r="H17" s="11">
        <v>2.11444176966803E-5</v>
      </c>
      <c r="I17" s="11">
        <v>0.009544993393463</v>
      </c>
      <c r="J17" s="11">
        <v>0.045201282318832</v>
      </c>
      <c r="K17" s="11">
        <v>0.079699353972779</v>
      </c>
      <c r="L17" s="11">
        <v>0.009247516213287</v>
      </c>
      <c r="M17" s="11">
        <v>0.045235286620473</v>
      </c>
      <c r="N17" s="11">
        <v>0.073489292340212</v>
      </c>
      <c r="O17" s="11">
        <v>0.002014608989965</v>
      </c>
      <c r="P17" s="11">
        <v>0.003096766009942</v>
      </c>
      <c r="Q17" s="11">
        <v>0.036341406368393</v>
      </c>
      <c r="R17" s="3">
        <v>2.0</v>
      </c>
      <c r="S17" s="3">
        <v>0.0</v>
      </c>
      <c r="T17" s="3">
        <v>-2.0</v>
      </c>
      <c r="U17" s="6">
        <f t="shared" ref="U17:W17" si="23">RANK(R17,$R17:$T17)</f>
        <v>1</v>
      </c>
      <c r="V17" s="6">
        <f t="shared" si="23"/>
        <v>2</v>
      </c>
      <c r="W17" s="6">
        <f t="shared" si="23"/>
        <v>3</v>
      </c>
      <c r="Y17" s="6">
        <f t="shared" si="9"/>
        <v>0</v>
      </c>
      <c r="Z17" s="6">
        <f t="shared" si="10"/>
        <v>0</v>
      </c>
      <c r="AA17" s="6">
        <f t="shared" si="3"/>
        <v>0</v>
      </c>
      <c r="AB17" s="6">
        <f t="shared" si="4"/>
        <v>0</v>
      </c>
      <c r="AC17" s="6">
        <f t="shared" si="5"/>
        <v>1</v>
      </c>
      <c r="AD17" s="6">
        <f t="shared" si="6"/>
        <v>1</v>
      </c>
      <c r="AE17" s="6">
        <f t="shared" si="7"/>
        <v>0</v>
      </c>
    </row>
    <row r="18">
      <c r="A18" s="3">
        <v>2000.0</v>
      </c>
      <c r="B18" s="4" t="s">
        <v>24</v>
      </c>
      <c r="C18" s="4" t="s">
        <v>44</v>
      </c>
      <c r="D18" s="3">
        <v>5.0</v>
      </c>
      <c r="E18" s="3">
        <v>10.0</v>
      </c>
      <c r="F18" s="11">
        <v>2.34838907979971E-6</v>
      </c>
      <c r="G18" s="11">
        <v>2.34838907979971E-6</v>
      </c>
      <c r="H18" s="11">
        <v>3.1015497646761E-6</v>
      </c>
      <c r="I18" s="11">
        <v>0.060386171961366</v>
      </c>
      <c r="J18" s="11">
        <v>0.171088055487559</v>
      </c>
      <c r="K18" s="11">
        <v>0.1190156882932</v>
      </c>
      <c r="L18" s="11">
        <v>0.060278953960104</v>
      </c>
      <c r="M18" s="11">
        <v>0.16941499850474</v>
      </c>
      <c r="N18" s="11">
        <v>0.112377810961526</v>
      </c>
      <c r="O18" s="11">
        <v>0.006450958843254</v>
      </c>
      <c r="P18" s="11">
        <v>0.00660741661546</v>
      </c>
      <c r="Q18" s="11">
        <v>0.027014272872944</v>
      </c>
      <c r="R18" s="3">
        <v>2.0</v>
      </c>
      <c r="S18" s="3">
        <v>-2.0</v>
      </c>
      <c r="T18" s="3">
        <v>0.0</v>
      </c>
      <c r="U18" s="6">
        <f t="shared" ref="U18:W18" si="24">RANK(R18,$R18:$T18)</f>
        <v>1</v>
      </c>
      <c r="V18" s="6">
        <f t="shared" si="24"/>
        <v>3</v>
      </c>
      <c r="W18" s="6">
        <f t="shared" si="24"/>
        <v>2</v>
      </c>
      <c r="Y18" s="6">
        <f t="shared" si="9"/>
        <v>1</v>
      </c>
      <c r="Z18" s="6">
        <f t="shared" si="10"/>
        <v>0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1</v>
      </c>
      <c r="AE18" s="6">
        <f t="shared" si="7"/>
        <v>0</v>
      </c>
    </row>
    <row r="19">
      <c r="A19" s="3">
        <v>2000.0</v>
      </c>
      <c r="B19" s="4" t="s">
        <v>24</v>
      </c>
      <c r="C19" s="4" t="s">
        <v>44</v>
      </c>
      <c r="D19" s="3">
        <v>7.0</v>
      </c>
      <c r="E19" s="3">
        <v>10.0</v>
      </c>
      <c r="F19" s="11">
        <v>2.34838907979971E-6</v>
      </c>
      <c r="G19" s="11">
        <v>2.34838907979971E-6</v>
      </c>
      <c r="H19" s="11">
        <v>0.596731422711593</v>
      </c>
      <c r="I19" s="11">
        <v>0.02953696881095</v>
      </c>
      <c r="J19" s="11">
        <v>0.090489535489077</v>
      </c>
      <c r="K19" s="11">
        <v>0.087720126700362</v>
      </c>
      <c r="L19" s="11">
        <v>0.028335323924388</v>
      </c>
      <c r="M19" s="11">
        <v>0.091354623404068</v>
      </c>
      <c r="N19" s="11">
        <v>0.080350458508756</v>
      </c>
      <c r="O19" s="11">
        <v>0.004348831596196</v>
      </c>
      <c r="P19" s="11">
        <v>0.011342917487157</v>
      </c>
      <c r="Q19" s="11">
        <v>0.036775245835236</v>
      </c>
      <c r="R19" s="3">
        <v>2.0</v>
      </c>
      <c r="S19" s="3">
        <v>-1.0</v>
      </c>
      <c r="T19" s="3">
        <v>-1.0</v>
      </c>
      <c r="U19" s="6">
        <f t="shared" ref="U19:W19" si="25">RANK(R19,$R19:$T19)</f>
        <v>1</v>
      </c>
      <c r="V19" s="6">
        <f t="shared" si="25"/>
        <v>2</v>
      </c>
      <c r="W19" s="6">
        <f t="shared" si="25"/>
        <v>2</v>
      </c>
      <c r="Y19" s="6">
        <f t="shared" si="9"/>
        <v>0</v>
      </c>
      <c r="Z19" s="6">
        <f t="shared" si="10"/>
        <v>0</v>
      </c>
      <c r="AA19" s="6">
        <f t="shared" si="3"/>
        <v>1</v>
      </c>
      <c r="AB19" s="6">
        <f t="shared" si="4"/>
        <v>0</v>
      </c>
      <c r="AC19" s="6">
        <f t="shared" si="5"/>
        <v>0</v>
      </c>
      <c r="AD19" s="6">
        <f t="shared" si="6"/>
        <v>1</v>
      </c>
      <c r="AE19" s="6">
        <f t="shared" si="7"/>
        <v>0</v>
      </c>
    </row>
    <row r="20">
      <c r="A20" s="3">
        <v>2000.0</v>
      </c>
      <c r="B20" s="4" t="s">
        <v>24</v>
      </c>
      <c r="C20" s="4" t="s">
        <v>45</v>
      </c>
      <c r="D20" s="3">
        <v>3.0</v>
      </c>
      <c r="E20" s="3">
        <v>5.0</v>
      </c>
      <c r="F20" s="11">
        <v>2.34838907979971E-6</v>
      </c>
      <c r="G20" s="11">
        <v>6.52091767857134E-5</v>
      </c>
      <c r="H20" s="11">
        <v>1.17419453989985E-6</v>
      </c>
      <c r="I20" s="11">
        <v>1.09242785064959</v>
      </c>
      <c r="J20" s="11">
        <v>1.45855159242424</v>
      </c>
      <c r="K20" s="11">
        <v>0.919014038123179</v>
      </c>
      <c r="L20" s="11">
        <v>1.05533475542356</v>
      </c>
      <c r="M20" s="11">
        <v>1.45558162448017</v>
      </c>
      <c r="N20" s="11">
        <v>0.912757424085863</v>
      </c>
      <c r="O20" s="11">
        <v>0.130741695926917</v>
      </c>
      <c r="P20" s="11">
        <v>0.068412251334211</v>
      </c>
      <c r="Q20" s="11">
        <v>0.079158027151593</v>
      </c>
      <c r="R20" s="3">
        <v>0.0</v>
      </c>
      <c r="S20" s="3">
        <v>-2.0</v>
      </c>
      <c r="T20" s="3">
        <v>2.0</v>
      </c>
      <c r="U20" s="6">
        <f t="shared" ref="U20:W20" si="26">RANK(R20,$R20:$T20)</f>
        <v>2</v>
      </c>
      <c r="V20" s="6">
        <f t="shared" si="26"/>
        <v>3</v>
      </c>
      <c r="W20" s="6">
        <f t="shared" si="26"/>
        <v>1</v>
      </c>
      <c r="Y20" s="6">
        <f t="shared" si="9"/>
        <v>1</v>
      </c>
      <c r="Z20" s="6">
        <f t="shared" si="10"/>
        <v>1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6">
        <f t="shared" si="6"/>
        <v>0</v>
      </c>
      <c r="AE20" s="6">
        <f t="shared" si="7"/>
        <v>1</v>
      </c>
    </row>
    <row r="21">
      <c r="A21" s="3">
        <v>2000.0</v>
      </c>
      <c r="B21" s="4" t="s">
        <v>24</v>
      </c>
      <c r="C21" s="4" t="s">
        <v>45</v>
      </c>
      <c r="D21" s="3">
        <v>3.0</v>
      </c>
      <c r="E21" s="3">
        <v>7.0</v>
      </c>
      <c r="F21" s="11">
        <v>5.48977068878359E-5</v>
      </c>
      <c r="G21" s="11">
        <v>0.233891301483122</v>
      </c>
      <c r="H21" s="11">
        <v>1.43019441513017E-6</v>
      </c>
      <c r="I21" s="11">
        <v>1.97239941727307</v>
      </c>
      <c r="J21" s="11">
        <v>2.22110159444055</v>
      </c>
      <c r="K21" s="11">
        <v>2.03003179394134</v>
      </c>
      <c r="L21" s="11">
        <v>1.96797636827972</v>
      </c>
      <c r="M21" s="11">
        <v>2.23058312493413</v>
      </c>
      <c r="N21" s="11">
        <v>2.03885363127496</v>
      </c>
      <c r="O21" s="11">
        <v>0.216479988574687</v>
      </c>
      <c r="P21" s="11">
        <v>0.089787970810513</v>
      </c>
      <c r="Q21" s="11">
        <v>0.108349263794645</v>
      </c>
      <c r="R21" s="3">
        <v>1.0</v>
      </c>
      <c r="S21" s="3">
        <v>-2.0</v>
      </c>
      <c r="T21" s="3">
        <v>1.0</v>
      </c>
      <c r="U21" s="6">
        <f t="shared" ref="U21:W21" si="27">RANK(R21,$R21:$T21)</f>
        <v>1</v>
      </c>
      <c r="V21" s="6">
        <f t="shared" si="27"/>
        <v>3</v>
      </c>
      <c r="W21" s="6">
        <f t="shared" si="27"/>
        <v>1</v>
      </c>
      <c r="Y21" s="6">
        <f t="shared" si="9"/>
        <v>1</v>
      </c>
      <c r="Z21" s="6">
        <f t="shared" si="10"/>
        <v>0</v>
      </c>
      <c r="AA21" s="6">
        <f t="shared" si="3"/>
        <v>0</v>
      </c>
      <c r="AB21" s="6">
        <f t="shared" si="4"/>
        <v>1</v>
      </c>
      <c r="AC21" s="6">
        <f t="shared" si="5"/>
        <v>0</v>
      </c>
      <c r="AD21" s="6">
        <f t="shared" si="6"/>
        <v>0</v>
      </c>
      <c r="AE21" s="6">
        <f t="shared" si="7"/>
        <v>0</v>
      </c>
    </row>
    <row r="22">
      <c r="A22" s="3">
        <v>2000.0</v>
      </c>
      <c r="B22" s="4" t="s">
        <v>24</v>
      </c>
      <c r="C22" s="4" t="s">
        <v>45</v>
      </c>
      <c r="D22" s="3">
        <v>3.0</v>
      </c>
      <c r="E22" s="3">
        <v>10.0</v>
      </c>
      <c r="F22" s="11">
        <v>2.45145294406E-4</v>
      </c>
      <c r="G22" s="11">
        <v>1.0</v>
      </c>
      <c r="H22" s="11">
        <v>1.6234165060163E-5</v>
      </c>
      <c r="I22" s="11">
        <v>3.16885550769603</v>
      </c>
      <c r="J22" s="11">
        <v>3.38437244970513</v>
      </c>
      <c r="K22" s="11">
        <v>3.1619378185638</v>
      </c>
      <c r="L22" s="11">
        <v>3.17415348695096</v>
      </c>
      <c r="M22" s="11">
        <v>3.35558327382271</v>
      </c>
      <c r="N22" s="11">
        <v>3.17016062816251</v>
      </c>
      <c r="O22" s="11">
        <v>0.198186668806697</v>
      </c>
      <c r="P22" s="11">
        <v>0.149896929812071</v>
      </c>
      <c r="Q22" s="11">
        <v>0.102396687159268</v>
      </c>
      <c r="R22" s="3">
        <v>1.0</v>
      </c>
      <c r="S22" s="3">
        <v>-2.0</v>
      </c>
      <c r="T22" s="3">
        <v>1.0</v>
      </c>
      <c r="U22" s="6">
        <f t="shared" ref="U22:W22" si="28">RANK(R22,$R22:$T22)</f>
        <v>1</v>
      </c>
      <c r="V22" s="6">
        <f t="shared" si="28"/>
        <v>3</v>
      </c>
      <c r="W22" s="6">
        <f t="shared" si="28"/>
        <v>1</v>
      </c>
      <c r="Y22" s="6">
        <f t="shared" si="9"/>
        <v>1</v>
      </c>
      <c r="Z22" s="6">
        <f t="shared" si="10"/>
        <v>0</v>
      </c>
      <c r="AA22" s="6">
        <f t="shared" si="3"/>
        <v>0</v>
      </c>
      <c r="AB22" s="6">
        <f t="shared" si="4"/>
        <v>1</v>
      </c>
      <c r="AC22" s="6">
        <f t="shared" si="5"/>
        <v>0</v>
      </c>
      <c r="AD22" s="6">
        <f t="shared" si="6"/>
        <v>0</v>
      </c>
      <c r="AE22" s="6">
        <f t="shared" si="7"/>
        <v>0</v>
      </c>
    </row>
    <row r="23">
      <c r="A23" s="3">
        <v>2000.0</v>
      </c>
      <c r="B23" s="4" t="s">
        <v>24</v>
      </c>
      <c r="C23" s="4" t="s">
        <v>45</v>
      </c>
      <c r="D23" s="3">
        <v>5.0</v>
      </c>
      <c r="E23" s="3">
        <v>7.0</v>
      </c>
      <c r="F23" s="11">
        <v>4.22477478060943E-6</v>
      </c>
      <c r="G23" s="11">
        <v>0.028605529691602</v>
      </c>
      <c r="H23" s="11">
        <v>1.29612856129019E-6</v>
      </c>
      <c r="I23" s="11">
        <v>1.4170770472291</v>
      </c>
      <c r="J23" s="11">
        <v>1.58399833837442</v>
      </c>
      <c r="K23" s="11">
        <v>1.36044549479791</v>
      </c>
      <c r="L23" s="11">
        <v>1.42112964604746</v>
      </c>
      <c r="M23" s="11">
        <v>1.5854977305187</v>
      </c>
      <c r="N23" s="11">
        <v>1.35303591435975</v>
      </c>
      <c r="O23" s="11">
        <v>0.085858306100185</v>
      </c>
      <c r="P23" s="11">
        <v>0.06529663572769</v>
      </c>
      <c r="Q23" s="11">
        <v>0.069588859387108</v>
      </c>
      <c r="R23" s="3">
        <v>0.0</v>
      </c>
      <c r="S23" s="3">
        <v>-2.0</v>
      </c>
      <c r="T23" s="3">
        <v>2.0</v>
      </c>
      <c r="U23" s="6">
        <f t="shared" ref="U23:W23" si="29">RANK(R23,$R23:$T23)</f>
        <v>2</v>
      </c>
      <c r="V23" s="6">
        <f t="shared" si="29"/>
        <v>3</v>
      </c>
      <c r="W23" s="6">
        <f t="shared" si="29"/>
        <v>1</v>
      </c>
      <c r="Y23" s="6">
        <f t="shared" si="9"/>
        <v>1</v>
      </c>
      <c r="Z23" s="6">
        <f t="shared" si="10"/>
        <v>1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6">
        <f t="shared" si="6"/>
        <v>0</v>
      </c>
      <c r="AE23" s="6">
        <f t="shared" si="7"/>
        <v>1</v>
      </c>
    </row>
    <row r="24">
      <c r="A24" s="3">
        <v>2000.0</v>
      </c>
      <c r="B24" s="4" t="s">
        <v>24</v>
      </c>
      <c r="C24" s="4" t="s">
        <v>45</v>
      </c>
      <c r="D24" s="3">
        <v>5.0</v>
      </c>
      <c r="E24" s="3">
        <v>10.0</v>
      </c>
      <c r="F24" s="11">
        <v>2.34838907979971E-6</v>
      </c>
      <c r="G24" s="11">
        <v>1.31374103908385E-5</v>
      </c>
      <c r="H24" s="11">
        <v>1.17419453989985E-6</v>
      </c>
      <c r="I24" s="11">
        <v>2.69222627134908</v>
      </c>
      <c r="J24" s="11">
        <v>2.94178406088492</v>
      </c>
      <c r="K24" s="11">
        <v>2.54727833960333</v>
      </c>
      <c r="L24" s="11">
        <v>2.69225055839075</v>
      </c>
      <c r="M24" s="11">
        <v>2.92080292825466</v>
      </c>
      <c r="N24" s="11">
        <v>2.54920763963795</v>
      </c>
      <c r="O24" s="11">
        <v>0.082216102678959</v>
      </c>
      <c r="P24" s="11">
        <v>0.086651142179314</v>
      </c>
      <c r="Q24" s="11">
        <v>0.113389820805818</v>
      </c>
      <c r="R24" s="3">
        <v>0.0</v>
      </c>
      <c r="S24" s="3">
        <v>-2.0</v>
      </c>
      <c r="T24" s="3">
        <v>2.0</v>
      </c>
      <c r="U24" s="6">
        <f t="shared" ref="U24:W24" si="30">RANK(R24,$R24:$T24)</f>
        <v>2</v>
      </c>
      <c r="V24" s="6">
        <f t="shared" si="30"/>
        <v>3</v>
      </c>
      <c r="W24" s="6">
        <f t="shared" si="30"/>
        <v>1</v>
      </c>
      <c r="Y24" s="6">
        <f t="shared" si="9"/>
        <v>1</v>
      </c>
      <c r="Z24" s="6">
        <f t="shared" si="10"/>
        <v>1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0</v>
      </c>
      <c r="AE24" s="6">
        <f t="shared" si="7"/>
        <v>1</v>
      </c>
    </row>
    <row r="25">
      <c r="A25" s="3">
        <v>2000.0</v>
      </c>
      <c r="B25" s="4" t="s">
        <v>24</v>
      </c>
      <c r="C25" s="4" t="s">
        <v>45</v>
      </c>
      <c r="D25" s="3">
        <v>7.0</v>
      </c>
      <c r="E25" s="3">
        <v>10.0</v>
      </c>
      <c r="F25" s="11">
        <v>9.16019951559138E-5</v>
      </c>
      <c r="G25" s="11">
        <v>4.65313878004146E-6</v>
      </c>
      <c r="H25" s="11">
        <v>1.17419453989985E-6</v>
      </c>
      <c r="I25" s="11">
        <v>2.0481617364886</v>
      </c>
      <c r="J25" s="11">
        <v>2.17209565945164</v>
      </c>
      <c r="K25" s="11">
        <v>1.81624185827238</v>
      </c>
      <c r="L25" s="11">
        <v>2.03750901885224</v>
      </c>
      <c r="M25" s="11">
        <v>2.16097703965362</v>
      </c>
      <c r="N25" s="11">
        <v>1.78803826235296</v>
      </c>
      <c r="O25" s="11">
        <v>0.116630964841842</v>
      </c>
      <c r="P25" s="11">
        <v>0.091386071335253</v>
      </c>
      <c r="Q25" s="11">
        <v>0.099093695012323</v>
      </c>
      <c r="R25" s="3">
        <v>0.0</v>
      </c>
      <c r="S25" s="3">
        <v>-2.0</v>
      </c>
      <c r="T25" s="3">
        <v>2.0</v>
      </c>
      <c r="U25" s="6">
        <f t="shared" ref="U25:W25" si="31">RANK(R25,$R25:$T25)</f>
        <v>2</v>
      </c>
      <c r="V25" s="6">
        <f t="shared" si="31"/>
        <v>3</v>
      </c>
      <c r="W25" s="6">
        <f t="shared" si="31"/>
        <v>1</v>
      </c>
      <c r="Y25" s="6">
        <f t="shared" si="9"/>
        <v>1</v>
      </c>
      <c r="Z25" s="6">
        <f t="shared" si="10"/>
        <v>1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0</v>
      </c>
      <c r="AE25" s="6">
        <f t="shared" si="7"/>
        <v>1</v>
      </c>
    </row>
    <row r="26">
      <c r="A26" s="3">
        <v>2000.0</v>
      </c>
      <c r="B26" s="4" t="s">
        <v>24</v>
      </c>
      <c r="C26" s="4" t="s">
        <v>46</v>
      </c>
      <c r="D26" s="3">
        <v>3.0</v>
      </c>
      <c r="E26" s="3">
        <v>5.0</v>
      </c>
      <c r="F26" s="11">
        <v>2.34838907979971E-6</v>
      </c>
      <c r="G26" s="11">
        <v>2.34838907979971E-6</v>
      </c>
      <c r="H26" s="11">
        <v>1.57754256441847E-6</v>
      </c>
      <c r="I26" s="11">
        <v>2.02968606827E-4</v>
      </c>
      <c r="J26" s="11">
        <v>0.03385701724647</v>
      </c>
      <c r="K26" s="11">
        <v>0.326078473871888</v>
      </c>
      <c r="L26" s="11">
        <v>1.88707884365E-4</v>
      </c>
      <c r="M26" s="11">
        <v>0.034891479983714</v>
      </c>
      <c r="N26" s="11">
        <v>0.3770821082877</v>
      </c>
      <c r="O26" s="11">
        <v>6.77441866978563E-5</v>
      </c>
      <c r="P26" s="11">
        <v>0.004609725872078</v>
      </c>
      <c r="Q26" s="11">
        <v>0.147988382559223</v>
      </c>
      <c r="R26" s="3">
        <v>2.0</v>
      </c>
      <c r="S26" s="3">
        <v>0.0</v>
      </c>
      <c r="T26" s="3">
        <v>-2.0</v>
      </c>
      <c r="U26" s="6">
        <f t="shared" ref="U26:W26" si="32">RANK(R26,$R26:$T26)</f>
        <v>1</v>
      </c>
      <c r="V26" s="6">
        <f t="shared" si="32"/>
        <v>2</v>
      </c>
      <c r="W26" s="6">
        <f t="shared" si="32"/>
        <v>3</v>
      </c>
      <c r="Y26" s="6">
        <f t="shared" si="9"/>
        <v>0</v>
      </c>
      <c r="Z26" s="6">
        <f t="shared" si="10"/>
        <v>0</v>
      </c>
      <c r="AA26" s="6">
        <f t="shared" si="3"/>
        <v>0</v>
      </c>
      <c r="AB26" s="6">
        <f t="shared" si="4"/>
        <v>0</v>
      </c>
      <c r="AC26" s="6">
        <f t="shared" si="5"/>
        <v>1</v>
      </c>
      <c r="AD26" s="6">
        <f t="shared" si="6"/>
        <v>1</v>
      </c>
      <c r="AE26" s="6">
        <f t="shared" si="7"/>
        <v>0</v>
      </c>
    </row>
    <row r="27">
      <c r="A27" s="3">
        <v>2000.0</v>
      </c>
      <c r="B27" s="4" t="s">
        <v>24</v>
      </c>
      <c r="C27" s="4" t="s">
        <v>46</v>
      </c>
      <c r="D27" s="3">
        <v>3.0</v>
      </c>
      <c r="E27" s="3">
        <v>7.0</v>
      </c>
      <c r="F27" s="11">
        <v>2.34838907979971E-6</v>
      </c>
      <c r="G27" s="11">
        <v>2.34838907979971E-6</v>
      </c>
      <c r="H27" s="11">
        <v>6.39622424662783E-5</v>
      </c>
      <c r="I27" s="11">
        <v>3.00538830023E-4</v>
      </c>
      <c r="J27" s="11">
        <v>0.02941860385717</v>
      </c>
      <c r="K27" s="11">
        <v>0.2886681849451</v>
      </c>
      <c r="L27" s="11">
        <v>2.76465617028E-4</v>
      </c>
      <c r="M27" s="11">
        <v>0.028584829005723</v>
      </c>
      <c r="N27" s="11">
        <v>0.380246878877065</v>
      </c>
      <c r="O27" s="11">
        <v>2.12470485364E-4</v>
      </c>
      <c r="P27" s="11">
        <v>0.003153385578886</v>
      </c>
      <c r="Q27" s="11">
        <v>0.179586722344478</v>
      </c>
      <c r="R27" s="3">
        <v>2.0</v>
      </c>
      <c r="S27" s="3">
        <v>0.0</v>
      </c>
      <c r="T27" s="3">
        <v>-2.0</v>
      </c>
      <c r="U27" s="6">
        <f t="shared" ref="U27:W27" si="33">RANK(R27,$R27:$T27)</f>
        <v>1</v>
      </c>
      <c r="V27" s="6">
        <f t="shared" si="33"/>
        <v>2</v>
      </c>
      <c r="W27" s="6">
        <f t="shared" si="33"/>
        <v>3</v>
      </c>
      <c r="Y27" s="6">
        <f t="shared" si="9"/>
        <v>0</v>
      </c>
      <c r="Z27" s="6">
        <f t="shared" si="10"/>
        <v>0</v>
      </c>
      <c r="AA27" s="6">
        <f t="shared" si="3"/>
        <v>0</v>
      </c>
      <c r="AB27" s="6">
        <f t="shared" si="4"/>
        <v>0</v>
      </c>
      <c r="AC27" s="6">
        <f t="shared" si="5"/>
        <v>1</v>
      </c>
      <c r="AD27" s="6">
        <f t="shared" si="6"/>
        <v>1</v>
      </c>
      <c r="AE27" s="6">
        <f t="shared" si="7"/>
        <v>0</v>
      </c>
    </row>
    <row r="28">
      <c r="A28" s="3">
        <v>2000.0</v>
      </c>
      <c r="B28" s="4" t="s">
        <v>24</v>
      </c>
      <c r="C28" s="4" t="s">
        <v>46</v>
      </c>
      <c r="D28" s="3">
        <v>3.0</v>
      </c>
      <c r="E28" s="3">
        <v>10.0</v>
      </c>
      <c r="F28" s="11">
        <v>2.34838907979971E-6</v>
      </c>
      <c r="G28" s="11">
        <v>2.34838907979971E-6</v>
      </c>
      <c r="H28" s="11">
        <v>8.64064105387E-4</v>
      </c>
      <c r="I28" s="11">
        <v>3.84733419254E-4</v>
      </c>
      <c r="J28" s="11">
        <v>0.027252708241808</v>
      </c>
      <c r="K28" s="11">
        <v>0.218648982404875</v>
      </c>
      <c r="L28" s="11">
        <v>3.11388677472E-4</v>
      </c>
      <c r="M28" s="11">
        <v>0.027861240948804</v>
      </c>
      <c r="N28" s="11">
        <v>0.295080925740722</v>
      </c>
      <c r="O28" s="11">
        <v>2.24833912487E-4</v>
      </c>
      <c r="P28" s="11">
        <v>0.00221011762947</v>
      </c>
      <c r="Q28" s="11">
        <v>0.17787363630234</v>
      </c>
      <c r="R28" s="3">
        <v>2.0</v>
      </c>
      <c r="S28" s="3">
        <v>0.0</v>
      </c>
      <c r="T28" s="3">
        <v>-2.0</v>
      </c>
      <c r="U28" s="6">
        <f t="shared" ref="U28:W28" si="34">RANK(R28,$R28:$T28)</f>
        <v>1</v>
      </c>
      <c r="V28" s="6">
        <f t="shared" si="34"/>
        <v>2</v>
      </c>
      <c r="W28" s="6">
        <f t="shared" si="34"/>
        <v>3</v>
      </c>
      <c r="Y28" s="6">
        <f t="shared" si="9"/>
        <v>0</v>
      </c>
      <c r="Z28" s="6">
        <f t="shared" si="10"/>
        <v>0</v>
      </c>
      <c r="AA28" s="6">
        <f t="shared" si="3"/>
        <v>0</v>
      </c>
      <c r="AB28" s="6">
        <f t="shared" si="4"/>
        <v>0</v>
      </c>
      <c r="AC28" s="6">
        <f t="shared" si="5"/>
        <v>1</v>
      </c>
      <c r="AD28" s="6">
        <f t="shared" si="6"/>
        <v>1</v>
      </c>
      <c r="AE28" s="6">
        <f t="shared" si="7"/>
        <v>0</v>
      </c>
    </row>
    <row r="29">
      <c r="A29" s="3">
        <v>2000.0</v>
      </c>
      <c r="B29" s="4" t="s">
        <v>24</v>
      </c>
      <c r="C29" s="4" t="s">
        <v>46</v>
      </c>
      <c r="D29" s="3">
        <v>5.0</v>
      </c>
      <c r="E29" s="3">
        <v>7.0</v>
      </c>
      <c r="F29" s="11">
        <v>2.34838907979971E-6</v>
      </c>
      <c r="G29" s="11">
        <v>2.34838907979971E-6</v>
      </c>
      <c r="H29" s="11">
        <v>0.009151543797768</v>
      </c>
      <c r="I29" s="11">
        <v>0.108811705747059</v>
      </c>
      <c r="J29" s="11">
        <v>0.836297481986541</v>
      </c>
      <c r="K29" s="11">
        <v>0.930166208777358</v>
      </c>
      <c r="L29" s="11">
        <v>0.054425053046348</v>
      </c>
      <c r="M29" s="11">
        <v>0.848823540344136</v>
      </c>
      <c r="N29" s="11">
        <v>0.953514241255723</v>
      </c>
      <c r="O29" s="11">
        <v>0.127193359955969</v>
      </c>
      <c r="P29" s="11">
        <v>0.068077054123966</v>
      </c>
      <c r="Q29" s="11">
        <v>0.183103094168268</v>
      </c>
      <c r="R29" s="3">
        <v>2.0</v>
      </c>
      <c r="S29" s="3">
        <v>0.0</v>
      </c>
      <c r="T29" s="3">
        <v>-2.0</v>
      </c>
      <c r="U29" s="6">
        <f t="shared" ref="U29:W29" si="35">RANK(R29,$R29:$T29)</f>
        <v>1</v>
      </c>
      <c r="V29" s="6">
        <f t="shared" si="35"/>
        <v>2</v>
      </c>
      <c r="W29" s="6">
        <f t="shared" si="35"/>
        <v>3</v>
      </c>
      <c r="Y29" s="6">
        <f t="shared" si="9"/>
        <v>0</v>
      </c>
      <c r="Z29" s="6">
        <f t="shared" si="10"/>
        <v>0</v>
      </c>
      <c r="AA29" s="6">
        <f t="shared" si="3"/>
        <v>0</v>
      </c>
      <c r="AB29" s="6">
        <f t="shared" si="4"/>
        <v>0</v>
      </c>
      <c r="AC29" s="6">
        <f t="shared" si="5"/>
        <v>1</v>
      </c>
      <c r="AD29" s="6">
        <f t="shared" si="6"/>
        <v>1</v>
      </c>
      <c r="AE29" s="6">
        <f t="shared" si="7"/>
        <v>0</v>
      </c>
    </row>
    <row r="30">
      <c r="A30" s="3">
        <v>2000.0</v>
      </c>
      <c r="B30" s="4" t="s">
        <v>24</v>
      </c>
      <c r="C30" s="4" t="s">
        <v>46</v>
      </c>
      <c r="D30" s="3">
        <v>5.0</v>
      </c>
      <c r="E30" s="3">
        <v>10.0</v>
      </c>
      <c r="F30" s="11">
        <v>2.59225712258038E-6</v>
      </c>
      <c r="G30" s="11">
        <v>2.34838907979971E-6</v>
      </c>
      <c r="H30" s="11">
        <v>7.89497786320116E-6</v>
      </c>
      <c r="I30" s="11">
        <v>0.151568434438866</v>
      </c>
      <c r="J30" s="11">
        <v>0.853897346800346</v>
      </c>
      <c r="K30" s="11">
        <v>1.11090135425075</v>
      </c>
      <c r="L30" s="11">
        <v>0.061273859802905</v>
      </c>
      <c r="M30" s="11">
        <v>0.838139620019208</v>
      </c>
      <c r="N30" s="11">
        <v>1.08198984450518</v>
      </c>
      <c r="O30" s="11">
        <v>0.208420845132016</v>
      </c>
      <c r="P30" s="11">
        <v>0.080896337521651</v>
      </c>
      <c r="Q30" s="11">
        <v>0.213077926741757</v>
      </c>
      <c r="R30" s="3">
        <v>2.0</v>
      </c>
      <c r="S30" s="3">
        <v>0.0</v>
      </c>
      <c r="T30" s="3">
        <v>-2.0</v>
      </c>
      <c r="U30" s="6">
        <f t="shared" ref="U30:W30" si="36">RANK(R30,$R30:$T30)</f>
        <v>1</v>
      </c>
      <c r="V30" s="6">
        <f t="shared" si="36"/>
        <v>2</v>
      </c>
      <c r="W30" s="6">
        <f t="shared" si="36"/>
        <v>3</v>
      </c>
      <c r="Y30" s="6">
        <f t="shared" si="9"/>
        <v>0</v>
      </c>
      <c r="Z30" s="6">
        <f t="shared" si="10"/>
        <v>0</v>
      </c>
      <c r="AA30" s="6">
        <f t="shared" si="3"/>
        <v>0</v>
      </c>
      <c r="AB30" s="6">
        <f t="shared" si="4"/>
        <v>0</v>
      </c>
      <c r="AC30" s="6">
        <f t="shared" si="5"/>
        <v>1</v>
      </c>
      <c r="AD30" s="6">
        <f t="shared" si="6"/>
        <v>1</v>
      </c>
      <c r="AE30" s="6">
        <f t="shared" si="7"/>
        <v>0</v>
      </c>
    </row>
    <row r="31">
      <c r="A31" s="3">
        <v>2000.0</v>
      </c>
      <c r="B31" s="4" t="s">
        <v>24</v>
      </c>
      <c r="C31" s="4" t="s">
        <v>46</v>
      </c>
      <c r="D31" s="3">
        <v>7.0</v>
      </c>
      <c r="E31" s="3">
        <v>10.0</v>
      </c>
      <c r="F31" s="11">
        <v>5.12303894726155E-6</v>
      </c>
      <c r="G31" s="11">
        <v>0.003431846202865</v>
      </c>
      <c r="H31" s="11">
        <v>0.007258914275111</v>
      </c>
      <c r="I31" s="11">
        <v>1.50198504683587</v>
      </c>
      <c r="J31" s="11">
        <v>2.31815128954869</v>
      </c>
      <c r="K31" s="11">
        <v>2.0363264898133</v>
      </c>
      <c r="L31" s="11">
        <v>1.46901352992159</v>
      </c>
      <c r="M31" s="11">
        <v>2.31463465922653</v>
      </c>
      <c r="N31" s="11">
        <v>1.94073939158486</v>
      </c>
      <c r="O31" s="11">
        <v>0.599386713655104</v>
      </c>
      <c r="P31" s="11">
        <v>0.216477714132632</v>
      </c>
      <c r="Q31" s="11">
        <v>0.549304365658905</v>
      </c>
      <c r="R31" s="3">
        <v>2.0</v>
      </c>
      <c r="S31" s="3">
        <v>-2.0</v>
      </c>
      <c r="T31" s="3">
        <v>0.0</v>
      </c>
      <c r="U31" s="6">
        <f t="shared" ref="U31:W31" si="37">RANK(R31,$R31:$T31)</f>
        <v>1</v>
      </c>
      <c r="V31" s="6">
        <f t="shared" si="37"/>
        <v>3</v>
      </c>
      <c r="W31" s="6">
        <f t="shared" si="37"/>
        <v>2</v>
      </c>
      <c r="Y31" s="6">
        <f t="shared" si="9"/>
        <v>1</v>
      </c>
      <c r="Z31" s="6">
        <f t="shared" si="10"/>
        <v>0</v>
      </c>
      <c r="AA31" s="6">
        <f t="shared" si="3"/>
        <v>0</v>
      </c>
      <c r="AB31" s="6">
        <f t="shared" si="4"/>
        <v>0</v>
      </c>
      <c r="AC31" s="6">
        <f t="shared" si="5"/>
        <v>0</v>
      </c>
      <c r="AD31" s="6">
        <f t="shared" si="6"/>
        <v>1</v>
      </c>
      <c r="AE31" s="6">
        <f t="shared" si="7"/>
        <v>0</v>
      </c>
    </row>
    <row r="32">
      <c r="A32" s="3">
        <v>2000.0</v>
      </c>
      <c r="B32" s="4" t="s">
        <v>29</v>
      </c>
      <c r="C32" s="4" t="s">
        <v>42</v>
      </c>
      <c r="D32" s="3">
        <v>3.0</v>
      </c>
      <c r="E32" s="3">
        <v>5.0</v>
      </c>
      <c r="F32" s="11">
        <v>2.34838907979971E-6</v>
      </c>
      <c r="G32" s="11">
        <v>2.34838907979971E-6</v>
      </c>
      <c r="H32" s="11">
        <v>1.17419453989985E-6</v>
      </c>
      <c r="I32" s="11">
        <v>0.00106167439398</v>
      </c>
      <c r="J32" s="11">
        <v>0.010860922245825</v>
      </c>
      <c r="K32" s="11">
        <v>0.002724206982549</v>
      </c>
      <c r="L32" s="11">
        <v>0.00106156802825</v>
      </c>
      <c r="M32" s="11">
        <v>0.01091734141245</v>
      </c>
      <c r="N32" s="11">
        <v>0.002691931156689</v>
      </c>
      <c r="O32" s="11">
        <v>1.72534011168E-4</v>
      </c>
      <c r="P32" s="11">
        <v>7.23299362594E-4</v>
      </c>
      <c r="Q32" s="11">
        <v>3.52263696789E-4</v>
      </c>
      <c r="R32" s="3">
        <v>2.0</v>
      </c>
      <c r="S32" s="3">
        <v>-2.0</v>
      </c>
      <c r="T32" s="3">
        <v>0.0</v>
      </c>
      <c r="U32" s="6">
        <f t="shared" ref="U32:W32" si="38">RANK(R32,$R32:$T32)</f>
        <v>1</v>
      </c>
      <c r="V32" s="6">
        <f t="shared" si="38"/>
        <v>3</v>
      </c>
      <c r="W32" s="6">
        <f t="shared" si="38"/>
        <v>2</v>
      </c>
      <c r="Y32" s="6">
        <f t="shared" si="9"/>
        <v>1</v>
      </c>
      <c r="Z32" s="6">
        <f t="shared" si="10"/>
        <v>0</v>
      </c>
      <c r="AA32" s="6">
        <f t="shared" si="3"/>
        <v>0</v>
      </c>
      <c r="AB32" s="6">
        <f t="shared" si="4"/>
        <v>0</v>
      </c>
      <c r="AC32" s="6">
        <f t="shared" si="5"/>
        <v>0</v>
      </c>
      <c r="AD32" s="6">
        <f t="shared" si="6"/>
        <v>1</v>
      </c>
      <c r="AE32" s="6">
        <f t="shared" si="7"/>
        <v>0</v>
      </c>
    </row>
    <row r="33">
      <c r="A33" s="3">
        <v>2000.0</v>
      </c>
      <c r="B33" s="4" t="s">
        <v>29</v>
      </c>
      <c r="C33" s="4" t="s">
        <v>42</v>
      </c>
      <c r="D33" s="3">
        <v>3.0</v>
      </c>
      <c r="E33" s="3">
        <v>7.0</v>
      </c>
      <c r="F33" s="11">
        <v>2.34838907979971E-6</v>
      </c>
      <c r="G33" s="11">
        <v>2.34838907979971E-6</v>
      </c>
      <c r="H33" s="11">
        <v>1.17419453989985E-6</v>
      </c>
      <c r="I33" s="11">
        <v>0.00440373878245</v>
      </c>
      <c r="J33" s="11">
        <v>0.026393820857617</v>
      </c>
      <c r="K33" s="11">
        <v>0.009670713053032</v>
      </c>
      <c r="L33" s="11">
        <v>0.004394528043283</v>
      </c>
      <c r="M33" s="11">
        <v>0.02678175306112</v>
      </c>
      <c r="N33" s="11">
        <v>0.009216404053791</v>
      </c>
      <c r="O33" s="11">
        <v>7.30272618251E-4</v>
      </c>
      <c r="P33" s="11">
        <v>0.001660225827961</v>
      </c>
      <c r="Q33" s="11">
        <v>0.001846690708063</v>
      </c>
      <c r="R33" s="3">
        <v>2.0</v>
      </c>
      <c r="S33" s="3">
        <v>-2.0</v>
      </c>
      <c r="T33" s="3">
        <v>0.0</v>
      </c>
      <c r="U33" s="6">
        <f t="shared" ref="U33:W33" si="39">RANK(R33,$R33:$T33)</f>
        <v>1</v>
      </c>
      <c r="V33" s="6">
        <f t="shared" si="39"/>
        <v>3</v>
      </c>
      <c r="W33" s="6">
        <f t="shared" si="39"/>
        <v>2</v>
      </c>
      <c r="Y33" s="6">
        <f t="shared" si="9"/>
        <v>1</v>
      </c>
      <c r="Z33" s="6">
        <f t="shared" si="10"/>
        <v>0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6">
        <f t="shared" si="6"/>
        <v>1</v>
      </c>
      <c r="AE33" s="6">
        <f t="shared" si="7"/>
        <v>0</v>
      </c>
    </row>
    <row r="34">
      <c r="A34" s="3">
        <v>2000.0</v>
      </c>
      <c r="B34" s="4" t="s">
        <v>29</v>
      </c>
      <c r="C34" s="4" t="s">
        <v>42</v>
      </c>
      <c r="D34" s="3">
        <v>3.0</v>
      </c>
      <c r="E34" s="3">
        <v>10.0</v>
      </c>
      <c r="F34" s="11">
        <v>2.34838907979971E-6</v>
      </c>
      <c r="G34" s="11">
        <v>2.34838907979971E-6</v>
      </c>
      <c r="H34" s="11">
        <v>1.17419453989985E-6</v>
      </c>
      <c r="I34" s="11">
        <v>0.015961047076979</v>
      </c>
      <c r="J34" s="11">
        <v>0.064240578895107</v>
      </c>
      <c r="K34" s="11">
        <v>0.026633380541535</v>
      </c>
      <c r="L34" s="11">
        <v>0.016078333638396</v>
      </c>
      <c r="M34" s="11">
        <v>0.063654277290942</v>
      </c>
      <c r="N34" s="11">
        <v>0.026407328055995</v>
      </c>
      <c r="O34" s="11">
        <v>0.001594957897361</v>
      </c>
      <c r="P34" s="11">
        <v>0.003929995568703</v>
      </c>
      <c r="Q34" s="11">
        <v>0.003503166393299</v>
      </c>
      <c r="R34" s="3">
        <v>2.0</v>
      </c>
      <c r="S34" s="3">
        <v>-2.0</v>
      </c>
      <c r="T34" s="3">
        <v>0.0</v>
      </c>
      <c r="U34" s="6">
        <f t="shared" ref="U34:W34" si="40">RANK(R34,$R34:$T34)</f>
        <v>1</v>
      </c>
      <c r="V34" s="6">
        <f t="shared" si="40"/>
        <v>3</v>
      </c>
      <c r="W34" s="6">
        <f t="shared" si="40"/>
        <v>2</v>
      </c>
      <c r="Y34" s="6">
        <f t="shared" si="9"/>
        <v>1</v>
      </c>
      <c r="Z34" s="6">
        <f t="shared" si="10"/>
        <v>0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6">
        <f t="shared" si="6"/>
        <v>1</v>
      </c>
      <c r="AE34" s="6">
        <f t="shared" si="7"/>
        <v>0</v>
      </c>
    </row>
    <row r="35">
      <c r="A35" s="3">
        <v>2000.0</v>
      </c>
      <c r="B35" s="4" t="s">
        <v>29</v>
      </c>
      <c r="C35" s="4" t="s">
        <v>42</v>
      </c>
      <c r="D35" s="3">
        <v>5.0</v>
      </c>
      <c r="E35" s="3">
        <v>7.0</v>
      </c>
      <c r="F35" s="11">
        <v>2.34838907979971E-6</v>
      </c>
      <c r="G35" s="11">
        <v>2.34838907979971E-6</v>
      </c>
      <c r="H35" s="11">
        <v>1.17419453989985E-6</v>
      </c>
      <c r="I35" s="11">
        <v>0.033832348894156</v>
      </c>
      <c r="J35" s="11">
        <v>0.092665954222522</v>
      </c>
      <c r="K35" s="11">
        <v>0.043864424115287</v>
      </c>
      <c r="L35" s="11">
        <v>0.033345293547503</v>
      </c>
      <c r="M35" s="11">
        <v>0.092914163735668</v>
      </c>
      <c r="N35" s="11">
        <v>0.044294745433754</v>
      </c>
      <c r="O35" s="11">
        <v>0.004588060026782</v>
      </c>
      <c r="P35" s="11">
        <v>0.007745728829469</v>
      </c>
      <c r="Q35" s="11">
        <v>0.006563673771852</v>
      </c>
      <c r="R35" s="3">
        <v>2.0</v>
      </c>
      <c r="S35" s="3">
        <v>-2.0</v>
      </c>
      <c r="T35" s="3">
        <v>0.0</v>
      </c>
      <c r="U35" s="6">
        <f t="shared" ref="U35:W35" si="41">RANK(R35,$R35:$T35)</f>
        <v>1</v>
      </c>
      <c r="V35" s="6">
        <f t="shared" si="41"/>
        <v>3</v>
      </c>
      <c r="W35" s="6">
        <f t="shared" si="41"/>
        <v>2</v>
      </c>
      <c r="Y35" s="6">
        <f t="shared" si="9"/>
        <v>1</v>
      </c>
      <c r="Z35" s="6">
        <f t="shared" si="10"/>
        <v>0</v>
      </c>
      <c r="AA35" s="6">
        <f t="shared" si="3"/>
        <v>0</v>
      </c>
      <c r="AB35" s="6">
        <f t="shared" si="4"/>
        <v>0</v>
      </c>
      <c r="AC35" s="6">
        <f t="shared" si="5"/>
        <v>0</v>
      </c>
      <c r="AD35" s="6">
        <f t="shared" si="6"/>
        <v>1</v>
      </c>
      <c r="AE35" s="6">
        <f t="shared" si="7"/>
        <v>0</v>
      </c>
    </row>
    <row r="36">
      <c r="A36" s="3">
        <v>2000.0</v>
      </c>
      <c r="B36" s="4" t="s">
        <v>29</v>
      </c>
      <c r="C36" s="4" t="s">
        <v>42</v>
      </c>
      <c r="D36" s="3">
        <v>5.0</v>
      </c>
      <c r="E36" s="3">
        <v>10.0</v>
      </c>
      <c r="F36" s="11">
        <v>2.34838907979971E-6</v>
      </c>
      <c r="G36" s="11">
        <v>0.0011253670472</v>
      </c>
      <c r="H36" s="11">
        <v>1.17419453989985E-6</v>
      </c>
      <c r="I36" s="11">
        <v>0.093010106205734</v>
      </c>
      <c r="J36" s="11">
        <v>0.203838806394033</v>
      </c>
      <c r="K36" s="11">
        <v>0.096604813479676</v>
      </c>
      <c r="L36" s="11">
        <v>0.091437960555212</v>
      </c>
      <c r="M36" s="11">
        <v>0.20601546048448</v>
      </c>
      <c r="N36" s="11">
        <v>0.096109752237104</v>
      </c>
      <c r="O36" s="11">
        <v>0.006960284014017</v>
      </c>
      <c r="P36" s="11">
        <v>0.008738489962253</v>
      </c>
      <c r="Q36" s="11">
        <v>0.006925913537949</v>
      </c>
      <c r="R36" s="3">
        <v>2.0</v>
      </c>
      <c r="S36" s="3">
        <v>-2.0</v>
      </c>
      <c r="T36" s="3">
        <v>0.0</v>
      </c>
      <c r="U36" s="6">
        <f t="shared" ref="U36:W36" si="42">RANK(R36,$R36:$T36)</f>
        <v>1</v>
      </c>
      <c r="V36" s="6">
        <f t="shared" si="42"/>
        <v>3</v>
      </c>
      <c r="W36" s="6">
        <f t="shared" si="42"/>
        <v>2</v>
      </c>
      <c r="Y36" s="6">
        <f t="shared" si="9"/>
        <v>1</v>
      </c>
      <c r="Z36" s="6">
        <f t="shared" si="10"/>
        <v>0</v>
      </c>
      <c r="AA36" s="6">
        <f t="shared" si="3"/>
        <v>0</v>
      </c>
      <c r="AB36" s="6">
        <f t="shared" si="4"/>
        <v>0</v>
      </c>
      <c r="AC36" s="6">
        <f t="shared" si="5"/>
        <v>0</v>
      </c>
      <c r="AD36" s="6">
        <f t="shared" si="6"/>
        <v>1</v>
      </c>
      <c r="AE36" s="6">
        <f t="shared" si="7"/>
        <v>0</v>
      </c>
    </row>
    <row r="37">
      <c r="A37" s="3">
        <v>2000.0</v>
      </c>
      <c r="B37" s="4" t="s">
        <v>29</v>
      </c>
      <c r="C37" s="4" t="s">
        <v>42</v>
      </c>
      <c r="D37" s="3">
        <v>7.0</v>
      </c>
      <c r="E37" s="3">
        <v>10.0</v>
      </c>
      <c r="F37" s="11">
        <v>2.34838907979971E-6</v>
      </c>
      <c r="G37" s="11">
        <v>6.20309952935221E-6</v>
      </c>
      <c r="H37" s="11">
        <v>1.17419453989985E-6</v>
      </c>
      <c r="I37" s="11">
        <v>0.172668341119527</v>
      </c>
      <c r="J37" s="11">
        <v>0.223822820602707</v>
      </c>
      <c r="K37" s="11">
        <v>0.150261147797066</v>
      </c>
      <c r="L37" s="11">
        <v>0.176436103965806</v>
      </c>
      <c r="M37" s="11">
        <v>0.222174493015035</v>
      </c>
      <c r="N37" s="11">
        <v>0.150213282922505</v>
      </c>
      <c r="O37" s="11">
        <v>0.017199220297024</v>
      </c>
      <c r="P37" s="11">
        <v>0.020835438875584</v>
      </c>
      <c r="Q37" s="11">
        <v>0.013781973661113</v>
      </c>
      <c r="R37" s="3">
        <v>0.0</v>
      </c>
      <c r="S37" s="3">
        <v>-2.0</v>
      </c>
      <c r="T37" s="3">
        <v>2.0</v>
      </c>
      <c r="U37" s="6">
        <f t="shared" ref="U37:W37" si="43">RANK(R37,$R37:$T37)</f>
        <v>2</v>
      </c>
      <c r="V37" s="6">
        <f t="shared" si="43"/>
        <v>3</v>
      </c>
      <c r="W37" s="6">
        <f t="shared" si="43"/>
        <v>1</v>
      </c>
      <c r="Y37" s="6">
        <f t="shared" si="9"/>
        <v>1</v>
      </c>
      <c r="Z37" s="6">
        <f t="shared" si="10"/>
        <v>1</v>
      </c>
      <c r="AA37" s="6">
        <f t="shared" si="3"/>
        <v>0</v>
      </c>
      <c r="AB37" s="6">
        <f t="shared" si="4"/>
        <v>0</v>
      </c>
      <c r="AC37" s="6">
        <f t="shared" si="5"/>
        <v>0</v>
      </c>
      <c r="AD37" s="6">
        <f t="shared" si="6"/>
        <v>0</v>
      </c>
      <c r="AE37" s="6">
        <f t="shared" si="7"/>
        <v>1</v>
      </c>
    </row>
    <row r="38">
      <c r="A38" s="3">
        <v>2000.0</v>
      </c>
      <c r="B38" s="4" t="s">
        <v>29</v>
      </c>
      <c r="C38" s="4" t="s">
        <v>43</v>
      </c>
      <c r="D38" s="3">
        <v>3.0</v>
      </c>
      <c r="E38" s="3">
        <v>5.0</v>
      </c>
      <c r="F38" s="11">
        <v>5.48977068878359E-5</v>
      </c>
      <c r="G38" s="11">
        <v>1.0</v>
      </c>
      <c r="H38" s="11">
        <v>6.04927592227E-4</v>
      </c>
      <c r="I38" s="11">
        <v>0.549948632320992</v>
      </c>
      <c r="J38" s="11">
        <v>0.337968776091961</v>
      </c>
      <c r="K38" s="11">
        <v>0.544079732750277</v>
      </c>
      <c r="L38" s="11">
        <v>0.513394975736841</v>
      </c>
      <c r="M38" s="11">
        <v>0.330257499005426</v>
      </c>
      <c r="N38" s="11">
        <v>0.443454329012915</v>
      </c>
      <c r="O38" s="11">
        <v>0.196650644913309</v>
      </c>
      <c r="P38" s="11">
        <v>0.078550655821154</v>
      </c>
      <c r="Q38" s="11">
        <v>0.302379042023633</v>
      </c>
      <c r="R38" s="3">
        <v>-1.0</v>
      </c>
      <c r="S38" s="3">
        <v>2.0</v>
      </c>
      <c r="T38" s="3">
        <v>-1.0</v>
      </c>
      <c r="U38" s="6">
        <f t="shared" ref="U38:W38" si="44">RANK(R38,$R38:$T38)</f>
        <v>2</v>
      </c>
      <c r="V38" s="6">
        <f t="shared" si="44"/>
        <v>1</v>
      </c>
      <c r="W38" s="6">
        <f t="shared" si="44"/>
        <v>2</v>
      </c>
      <c r="Y38" s="6">
        <f t="shared" si="9"/>
        <v>0</v>
      </c>
      <c r="Z38" s="6">
        <f t="shared" si="10"/>
        <v>0</v>
      </c>
      <c r="AA38" s="6">
        <f t="shared" si="3"/>
        <v>0</v>
      </c>
      <c r="AB38" s="6">
        <f t="shared" si="4"/>
        <v>1</v>
      </c>
      <c r="AC38" s="6">
        <f t="shared" si="5"/>
        <v>1</v>
      </c>
      <c r="AD38" s="6">
        <f t="shared" si="6"/>
        <v>0</v>
      </c>
      <c r="AE38" s="6">
        <f t="shared" si="7"/>
        <v>0</v>
      </c>
    </row>
    <row r="39">
      <c r="A39" s="3">
        <v>2000.0</v>
      </c>
      <c r="B39" s="4" t="s">
        <v>29</v>
      </c>
      <c r="C39" s="4" t="s">
        <v>43</v>
      </c>
      <c r="D39" s="3">
        <v>3.0</v>
      </c>
      <c r="E39" s="3">
        <v>7.0</v>
      </c>
      <c r="F39" s="11">
        <v>7.10308139955951E-5</v>
      </c>
      <c r="G39" s="11">
        <v>0.125298737649344</v>
      </c>
      <c r="H39" s="11">
        <v>1.91721267264957E-6</v>
      </c>
      <c r="I39" s="11">
        <v>0.711961313411195</v>
      </c>
      <c r="J39" s="11">
        <v>0.406178201758994</v>
      </c>
      <c r="K39" s="11">
        <v>0.901427200700836</v>
      </c>
      <c r="L39" s="11">
        <v>0.58811609340253</v>
      </c>
      <c r="M39" s="11">
        <v>0.380686315671218</v>
      </c>
      <c r="N39" s="11">
        <v>0.843189104881662</v>
      </c>
      <c r="O39" s="11">
        <v>0.396584811901949</v>
      </c>
      <c r="P39" s="11">
        <v>0.146161288556381</v>
      </c>
      <c r="Q39" s="11">
        <v>0.413284906856236</v>
      </c>
      <c r="R39" s="3">
        <v>-1.0</v>
      </c>
      <c r="S39" s="3">
        <v>2.0</v>
      </c>
      <c r="T39" s="3">
        <v>-1.0</v>
      </c>
      <c r="U39" s="6">
        <f t="shared" ref="U39:W39" si="45">RANK(R39,$R39:$T39)</f>
        <v>2</v>
      </c>
      <c r="V39" s="6">
        <f t="shared" si="45"/>
        <v>1</v>
      </c>
      <c r="W39" s="6">
        <f t="shared" si="45"/>
        <v>2</v>
      </c>
      <c r="Y39" s="6">
        <f t="shared" si="9"/>
        <v>0</v>
      </c>
      <c r="Z39" s="6">
        <f t="shared" si="10"/>
        <v>0</v>
      </c>
      <c r="AA39" s="6">
        <f t="shared" si="3"/>
        <v>0</v>
      </c>
      <c r="AB39" s="6">
        <f t="shared" si="4"/>
        <v>1</v>
      </c>
      <c r="AC39" s="6">
        <f t="shared" si="5"/>
        <v>1</v>
      </c>
      <c r="AD39" s="6">
        <f t="shared" si="6"/>
        <v>0</v>
      </c>
      <c r="AE39" s="6">
        <f t="shared" si="7"/>
        <v>0</v>
      </c>
    </row>
    <row r="40">
      <c r="A40" s="3">
        <v>2000.0</v>
      </c>
      <c r="B40" s="4" t="s">
        <v>29</v>
      </c>
      <c r="C40" s="4" t="s">
        <v>43</v>
      </c>
      <c r="D40" s="3">
        <v>3.0</v>
      </c>
      <c r="E40" s="3">
        <v>10.0</v>
      </c>
      <c r="F40" s="11">
        <v>2.34838907979971E-6</v>
      </c>
      <c r="G40" s="11">
        <v>3.36397303222E-4</v>
      </c>
      <c r="H40" s="11">
        <v>1.17419453989985E-6</v>
      </c>
      <c r="I40" s="11">
        <v>0.881355353771042</v>
      </c>
      <c r="J40" s="11">
        <v>0.365428755794874</v>
      </c>
      <c r="K40" s="11">
        <v>1.3774073782229</v>
      </c>
      <c r="L40" s="11">
        <v>0.819785062032839</v>
      </c>
      <c r="M40" s="11">
        <v>0.397891033952867</v>
      </c>
      <c r="N40" s="11">
        <v>1.38596339595671</v>
      </c>
      <c r="O40" s="11">
        <v>0.350253835705916</v>
      </c>
      <c r="P40" s="11">
        <v>0.120527245213634</v>
      </c>
      <c r="Q40" s="11">
        <v>0.500568821318853</v>
      </c>
      <c r="R40" s="3">
        <v>0.0</v>
      </c>
      <c r="S40" s="3">
        <v>2.0</v>
      </c>
      <c r="T40" s="3">
        <v>-2.0</v>
      </c>
      <c r="U40" s="6">
        <f t="shared" ref="U40:W40" si="46">RANK(R40,$R40:$T40)</f>
        <v>2</v>
      </c>
      <c r="V40" s="6">
        <f t="shared" si="46"/>
        <v>1</v>
      </c>
      <c r="W40" s="6">
        <f t="shared" si="46"/>
        <v>3</v>
      </c>
      <c r="Y40" s="6">
        <f t="shared" si="9"/>
        <v>0</v>
      </c>
      <c r="Z40" s="6">
        <f t="shared" si="10"/>
        <v>0</v>
      </c>
      <c r="AA40" s="6">
        <f t="shared" si="3"/>
        <v>0</v>
      </c>
      <c r="AB40" s="6">
        <f t="shared" si="4"/>
        <v>0</v>
      </c>
      <c r="AC40" s="6">
        <f t="shared" si="5"/>
        <v>1</v>
      </c>
      <c r="AD40" s="6">
        <f t="shared" si="6"/>
        <v>1</v>
      </c>
      <c r="AE40" s="6">
        <f t="shared" si="7"/>
        <v>0</v>
      </c>
    </row>
    <row r="41">
      <c r="A41" s="3">
        <v>2000.0</v>
      </c>
      <c r="B41" s="4" t="s">
        <v>29</v>
      </c>
      <c r="C41" s="4" t="s">
        <v>43</v>
      </c>
      <c r="D41" s="3">
        <v>5.0</v>
      </c>
      <c r="E41" s="3">
        <v>7.0</v>
      </c>
      <c r="F41" s="11">
        <v>2.34838907979971E-6</v>
      </c>
      <c r="G41" s="11">
        <v>0.016312438214787</v>
      </c>
      <c r="H41" s="11">
        <v>1.17419453989985E-6</v>
      </c>
      <c r="I41" s="11">
        <v>1.30211796034262</v>
      </c>
      <c r="J41" s="11">
        <v>0.307409352232438</v>
      </c>
      <c r="K41" s="11">
        <v>0.911597522125179</v>
      </c>
      <c r="L41" s="11">
        <v>1.07985819599588</v>
      </c>
      <c r="M41" s="11">
        <v>0.284559189872524</v>
      </c>
      <c r="N41" s="11">
        <v>0.808495589384763</v>
      </c>
      <c r="O41" s="11">
        <v>0.642134744313396</v>
      </c>
      <c r="P41" s="11">
        <v>0.110437163445718</v>
      </c>
      <c r="Q41" s="11">
        <v>0.366468846578487</v>
      </c>
      <c r="R41" s="3">
        <v>-2.0</v>
      </c>
      <c r="S41" s="3">
        <v>2.0</v>
      </c>
      <c r="T41" s="3">
        <v>0.0</v>
      </c>
      <c r="U41" s="6">
        <f t="shared" ref="U41:W41" si="47">RANK(R41,$R41:$T41)</f>
        <v>3</v>
      </c>
      <c r="V41" s="6">
        <f t="shared" si="47"/>
        <v>1</v>
      </c>
      <c r="W41" s="6">
        <f t="shared" si="47"/>
        <v>2</v>
      </c>
      <c r="Y41" s="6">
        <f t="shared" si="9"/>
        <v>0</v>
      </c>
      <c r="Z41" s="6">
        <f t="shared" si="10"/>
        <v>1</v>
      </c>
      <c r="AA41" s="6">
        <f t="shared" si="3"/>
        <v>0</v>
      </c>
      <c r="AB41" s="6">
        <f t="shared" si="4"/>
        <v>0</v>
      </c>
      <c r="AC41" s="6">
        <f t="shared" si="5"/>
        <v>1</v>
      </c>
      <c r="AD41" s="6">
        <f t="shared" si="6"/>
        <v>0</v>
      </c>
      <c r="AE41" s="6">
        <f t="shared" si="7"/>
        <v>0</v>
      </c>
    </row>
    <row r="42">
      <c r="A42" s="3">
        <v>2000.0</v>
      </c>
      <c r="B42" s="4" t="s">
        <v>29</v>
      </c>
      <c r="C42" s="4" t="s">
        <v>43</v>
      </c>
      <c r="D42" s="3">
        <v>5.0</v>
      </c>
      <c r="E42" s="3">
        <v>10.0</v>
      </c>
      <c r="F42" s="11">
        <v>2.34838907979971E-6</v>
      </c>
      <c r="G42" s="11">
        <v>0.405486031905152</v>
      </c>
      <c r="H42" s="11">
        <v>1.17419453989985E-6</v>
      </c>
      <c r="I42" s="11">
        <v>1.62154355019535</v>
      </c>
      <c r="J42" s="11">
        <v>0.25718919689029</v>
      </c>
      <c r="K42" s="11">
        <v>1.37640185225953</v>
      </c>
      <c r="L42" s="11">
        <v>1.45144004456379</v>
      </c>
      <c r="M42" s="11">
        <v>0.170353076253485</v>
      </c>
      <c r="N42" s="11">
        <v>1.32333037144886</v>
      </c>
      <c r="O42" s="11">
        <v>0.715092326474135</v>
      </c>
      <c r="P42" s="11">
        <v>0.166189436131356</v>
      </c>
      <c r="Q42" s="11">
        <v>0.494141296049121</v>
      </c>
      <c r="R42" s="3">
        <v>-1.0</v>
      </c>
      <c r="S42" s="3">
        <v>2.0</v>
      </c>
      <c r="T42" s="3">
        <v>-1.0</v>
      </c>
      <c r="U42" s="6">
        <f t="shared" ref="U42:W42" si="48">RANK(R42,$R42:$T42)</f>
        <v>2</v>
      </c>
      <c r="V42" s="6">
        <f t="shared" si="48"/>
        <v>1</v>
      </c>
      <c r="W42" s="6">
        <f t="shared" si="48"/>
        <v>2</v>
      </c>
      <c r="Y42" s="6">
        <f t="shared" si="9"/>
        <v>0</v>
      </c>
      <c r="Z42" s="6">
        <f t="shared" si="10"/>
        <v>0</v>
      </c>
      <c r="AA42" s="6">
        <f t="shared" si="3"/>
        <v>0</v>
      </c>
      <c r="AB42" s="6">
        <f t="shared" si="4"/>
        <v>1</v>
      </c>
      <c r="AC42" s="6">
        <f t="shared" si="5"/>
        <v>1</v>
      </c>
      <c r="AD42" s="6">
        <f t="shared" si="6"/>
        <v>0</v>
      </c>
      <c r="AE42" s="6">
        <f t="shared" si="7"/>
        <v>0</v>
      </c>
    </row>
    <row r="43">
      <c r="A43" s="3">
        <v>2000.0</v>
      </c>
      <c r="B43" s="4" t="s">
        <v>29</v>
      </c>
      <c r="C43" s="4" t="s">
        <v>43</v>
      </c>
      <c r="D43" s="3">
        <v>7.0</v>
      </c>
      <c r="E43" s="3">
        <v>10.0</v>
      </c>
      <c r="F43" s="11">
        <v>2.34838907979971E-6</v>
      </c>
      <c r="G43" s="11">
        <v>0.017282160021251</v>
      </c>
      <c r="H43" s="11">
        <v>1.17419453989985E-6</v>
      </c>
      <c r="I43" s="11">
        <v>1.39983862010927</v>
      </c>
      <c r="J43" s="11">
        <v>0.201158460444164</v>
      </c>
      <c r="K43" s="11">
        <v>1.1327412612976</v>
      </c>
      <c r="L43" s="11">
        <v>1.3555236932868</v>
      </c>
      <c r="M43" s="11">
        <v>0.140498839509663</v>
      </c>
      <c r="N43" s="11">
        <v>1.1482521238464</v>
      </c>
      <c r="O43" s="11">
        <v>0.494947555701179</v>
      </c>
      <c r="P43" s="11">
        <v>0.169934814067037</v>
      </c>
      <c r="Q43" s="11">
        <v>0.385679885548947</v>
      </c>
      <c r="R43" s="3">
        <v>-2.0</v>
      </c>
      <c r="S43" s="3">
        <v>2.0</v>
      </c>
      <c r="T43" s="3">
        <v>0.0</v>
      </c>
      <c r="U43" s="6">
        <f t="shared" ref="U43:W43" si="49">RANK(R43,$R43:$T43)</f>
        <v>3</v>
      </c>
      <c r="V43" s="6">
        <f t="shared" si="49"/>
        <v>1</v>
      </c>
      <c r="W43" s="6">
        <f t="shared" si="49"/>
        <v>2</v>
      </c>
      <c r="Y43" s="6">
        <f t="shared" si="9"/>
        <v>0</v>
      </c>
      <c r="Z43" s="6">
        <f t="shared" si="10"/>
        <v>1</v>
      </c>
      <c r="AA43" s="6">
        <f t="shared" si="3"/>
        <v>0</v>
      </c>
      <c r="AB43" s="6">
        <f t="shared" si="4"/>
        <v>0</v>
      </c>
      <c r="AC43" s="6">
        <f t="shared" si="5"/>
        <v>1</v>
      </c>
      <c r="AD43" s="6">
        <f t="shared" si="6"/>
        <v>0</v>
      </c>
      <c r="AE43" s="6">
        <f t="shared" si="7"/>
        <v>0</v>
      </c>
    </row>
    <row r="44">
      <c r="A44" s="3">
        <v>2000.0</v>
      </c>
      <c r="B44" s="4" t="s">
        <v>29</v>
      </c>
      <c r="C44" s="4" t="s">
        <v>44</v>
      </c>
      <c r="D44" s="3">
        <v>3.0</v>
      </c>
      <c r="E44" s="3">
        <v>5.0</v>
      </c>
      <c r="F44" s="11">
        <v>2.34838907979971E-6</v>
      </c>
      <c r="G44" s="11">
        <v>2.34838907979971E-6</v>
      </c>
      <c r="H44" s="11">
        <v>0.009151543797768</v>
      </c>
      <c r="I44" s="11">
        <v>0.014881453678948</v>
      </c>
      <c r="J44" s="11">
        <v>0.03347244045366</v>
      </c>
      <c r="K44" s="11">
        <v>0.045899470417332</v>
      </c>
      <c r="L44" s="11">
        <v>0.014847536011003</v>
      </c>
      <c r="M44" s="11">
        <v>0.034053376269327</v>
      </c>
      <c r="N44" s="11">
        <v>0.04673094543449</v>
      </c>
      <c r="O44" s="11">
        <v>0.002221422046668</v>
      </c>
      <c r="P44" s="11">
        <v>0.003112234144806</v>
      </c>
      <c r="Q44" s="11">
        <v>0.023969272756614</v>
      </c>
      <c r="R44" s="3">
        <v>2.0</v>
      </c>
      <c r="S44" s="3">
        <v>0.0</v>
      </c>
      <c r="T44" s="3">
        <v>-2.0</v>
      </c>
      <c r="U44" s="6">
        <f t="shared" ref="U44:W44" si="50">RANK(R44,$R44:$T44)</f>
        <v>1</v>
      </c>
      <c r="V44" s="6">
        <f t="shared" si="50"/>
        <v>2</v>
      </c>
      <c r="W44" s="6">
        <f t="shared" si="50"/>
        <v>3</v>
      </c>
      <c r="Y44" s="6">
        <f t="shared" si="9"/>
        <v>0</v>
      </c>
      <c r="Z44" s="6">
        <f t="shared" si="10"/>
        <v>0</v>
      </c>
      <c r="AA44" s="6">
        <f t="shared" si="3"/>
        <v>0</v>
      </c>
      <c r="AB44" s="6">
        <f t="shared" si="4"/>
        <v>0</v>
      </c>
      <c r="AC44" s="6">
        <f t="shared" si="5"/>
        <v>1</v>
      </c>
      <c r="AD44" s="6">
        <f t="shared" si="6"/>
        <v>1</v>
      </c>
      <c r="AE44" s="6">
        <f t="shared" si="7"/>
        <v>0</v>
      </c>
    </row>
    <row r="45">
      <c r="A45" s="3">
        <v>2000.0</v>
      </c>
      <c r="B45" s="4" t="s">
        <v>29</v>
      </c>
      <c r="C45" s="4" t="s">
        <v>44</v>
      </c>
      <c r="D45" s="3">
        <v>3.0</v>
      </c>
      <c r="E45" s="3">
        <v>7.0</v>
      </c>
      <c r="F45" s="11">
        <v>2.34838907979971E-6</v>
      </c>
      <c r="G45" s="11">
        <v>2.34838907979971E-6</v>
      </c>
      <c r="H45" s="11">
        <v>0.75386685006165</v>
      </c>
      <c r="I45" s="11">
        <v>0.025040157898191</v>
      </c>
      <c r="J45" s="11">
        <v>0.044472202012715</v>
      </c>
      <c r="K45" s="11">
        <v>0.044578111953965</v>
      </c>
      <c r="L45" s="11">
        <v>0.025558748046903</v>
      </c>
      <c r="M45" s="11">
        <v>0.044312839551307</v>
      </c>
      <c r="N45" s="11">
        <v>0.038709025814157</v>
      </c>
      <c r="O45" s="11">
        <v>0.003473772706325</v>
      </c>
      <c r="P45" s="11">
        <v>0.004230066010627</v>
      </c>
      <c r="Q45" s="11">
        <v>0.014833856568876</v>
      </c>
      <c r="R45" s="3">
        <v>2.0</v>
      </c>
      <c r="S45" s="3">
        <v>-1.0</v>
      </c>
      <c r="T45" s="3">
        <v>-1.0</v>
      </c>
      <c r="U45" s="6">
        <f t="shared" ref="U45:W45" si="51">RANK(R45,$R45:$T45)</f>
        <v>1</v>
      </c>
      <c r="V45" s="6">
        <f t="shared" si="51"/>
        <v>2</v>
      </c>
      <c r="W45" s="6">
        <f t="shared" si="51"/>
        <v>2</v>
      </c>
      <c r="Y45" s="6">
        <f t="shared" si="9"/>
        <v>0</v>
      </c>
      <c r="Z45" s="6">
        <f t="shared" si="10"/>
        <v>0</v>
      </c>
      <c r="AA45" s="6">
        <f t="shared" si="3"/>
        <v>1</v>
      </c>
      <c r="AB45" s="6">
        <f t="shared" si="4"/>
        <v>0</v>
      </c>
      <c r="AC45" s="6">
        <f t="shared" si="5"/>
        <v>0</v>
      </c>
      <c r="AD45" s="6">
        <f t="shared" si="6"/>
        <v>1</v>
      </c>
      <c r="AE45" s="6">
        <f t="shared" si="7"/>
        <v>0</v>
      </c>
    </row>
    <row r="46">
      <c r="A46" s="3">
        <v>2000.0</v>
      </c>
      <c r="B46" s="4" t="s">
        <v>29</v>
      </c>
      <c r="C46" s="4" t="s">
        <v>44</v>
      </c>
      <c r="D46" s="3">
        <v>3.0</v>
      </c>
      <c r="E46" s="3">
        <v>10.0</v>
      </c>
      <c r="F46" s="11">
        <v>2.34838907979971E-6</v>
      </c>
      <c r="G46" s="11">
        <v>2.34838907979971E-6</v>
      </c>
      <c r="H46" s="11">
        <v>1.17419453989985E-6</v>
      </c>
      <c r="I46" s="11">
        <v>0.030570842566409</v>
      </c>
      <c r="J46" s="11">
        <v>0.067212793502705</v>
      </c>
      <c r="K46" s="11">
        <v>0.048068394023584</v>
      </c>
      <c r="L46" s="11">
        <v>0.030060841822853</v>
      </c>
      <c r="M46" s="11">
        <v>0.06706750372202</v>
      </c>
      <c r="N46" s="11">
        <v>0.047387663334966</v>
      </c>
      <c r="O46" s="11">
        <v>0.003523149056456</v>
      </c>
      <c r="P46" s="11">
        <v>0.003010463456656</v>
      </c>
      <c r="Q46" s="11">
        <v>0.004496078561222</v>
      </c>
      <c r="R46" s="3">
        <v>2.0</v>
      </c>
      <c r="S46" s="3">
        <v>-2.0</v>
      </c>
      <c r="T46" s="3">
        <v>0.0</v>
      </c>
      <c r="U46" s="6">
        <f t="shared" ref="U46:W46" si="52">RANK(R46,$R46:$T46)</f>
        <v>1</v>
      </c>
      <c r="V46" s="6">
        <f t="shared" si="52"/>
        <v>3</v>
      </c>
      <c r="W46" s="6">
        <f t="shared" si="52"/>
        <v>2</v>
      </c>
      <c r="Y46" s="6">
        <f t="shared" si="9"/>
        <v>1</v>
      </c>
      <c r="Z46" s="6">
        <f t="shared" si="10"/>
        <v>0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6">
        <f t="shared" si="6"/>
        <v>1</v>
      </c>
      <c r="AE46" s="6">
        <f t="shared" si="7"/>
        <v>0</v>
      </c>
    </row>
    <row r="47">
      <c r="A47" s="3">
        <v>2000.0</v>
      </c>
      <c r="B47" s="4" t="s">
        <v>29</v>
      </c>
      <c r="C47" s="4" t="s">
        <v>44</v>
      </c>
      <c r="D47" s="3">
        <v>5.0</v>
      </c>
      <c r="E47" s="3">
        <v>7.0</v>
      </c>
      <c r="F47" s="11">
        <v>2.34838907979971E-6</v>
      </c>
      <c r="G47" s="11">
        <v>2.34838907979971E-6</v>
      </c>
      <c r="H47" s="11">
        <v>0.152559860488467</v>
      </c>
      <c r="I47" s="11">
        <v>0.013336305700661</v>
      </c>
      <c r="J47" s="11">
        <v>0.042331197183856</v>
      </c>
      <c r="K47" s="11">
        <v>0.062901128756955</v>
      </c>
      <c r="L47" s="11">
        <v>0.012955475741021</v>
      </c>
      <c r="M47" s="11">
        <v>0.041273839806456</v>
      </c>
      <c r="N47" s="11">
        <v>0.044956263404416</v>
      </c>
      <c r="O47" s="11">
        <v>0.002705214367994</v>
      </c>
      <c r="P47" s="11">
        <v>0.003027813274125</v>
      </c>
      <c r="Q47" s="11">
        <v>0.043373242039854</v>
      </c>
      <c r="R47" s="3">
        <v>2.0</v>
      </c>
      <c r="S47" s="3">
        <v>-1.0</v>
      </c>
      <c r="T47" s="3">
        <v>-1.0</v>
      </c>
      <c r="U47" s="6">
        <f t="shared" ref="U47:W47" si="53">RANK(R47,$R47:$T47)</f>
        <v>1</v>
      </c>
      <c r="V47" s="6">
        <f t="shared" si="53"/>
        <v>2</v>
      </c>
      <c r="W47" s="6">
        <f t="shared" si="53"/>
        <v>2</v>
      </c>
      <c r="Y47" s="6">
        <f t="shared" si="9"/>
        <v>0</v>
      </c>
      <c r="Z47" s="6">
        <f t="shared" si="10"/>
        <v>0</v>
      </c>
      <c r="AA47" s="6">
        <f t="shared" si="3"/>
        <v>1</v>
      </c>
      <c r="AB47" s="6">
        <f t="shared" si="4"/>
        <v>0</v>
      </c>
      <c r="AC47" s="6">
        <f t="shared" si="5"/>
        <v>0</v>
      </c>
      <c r="AD47" s="6">
        <f t="shared" si="6"/>
        <v>1</v>
      </c>
      <c r="AE47" s="6">
        <f t="shared" si="7"/>
        <v>0</v>
      </c>
    </row>
    <row r="48">
      <c r="A48" s="3">
        <v>2000.0</v>
      </c>
      <c r="B48" s="4" t="s">
        <v>29</v>
      </c>
      <c r="C48" s="4" t="s">
        <v>44</v>
      </c>
      <c r="D48" s="3">
        <v>5.0</v>
      </c>
      <c r="E48" s="3">
        <v>10.0</v>
      </c>
      <c r="F48" s="11">
        <v>2.34838907979971E-6</v>
      </c>
      <c r="G48" s="11">
        <v>0.002131089810341</v>
      </c>
      <c r="H48" s="11">
        <v>1.17419453989985E-6</v>
      </c>
      <c r="I48" s="11">
        <v>0.071516613287064</v>
      </c>
      <c r="J48" s="11">
        <v>0.133411128756676</v>
      </c>
      <c r="K48" s="11">
        <v>0.081537425930701</v>
      </c>
      <c r="L48" s="11">
        <v>0.071669333793739</v>
      </c>
      <c r="M48" s="11">
        <v>0.133606648232174</v>
      </c>
      <c r="N48" s="11">
        <v>0.07917104755321</v>
      </c>
      <c r="O48" s="11">
        <v>0.00589098484556</v>
      </c>
      <c r="P48" s="11">
        <v>0.00461755498764</v>
      </c>
      <c r="Q48" s="11">
        <v>0.011184903481184</v>
      </c>
      <c r="R48" s="3">
        <v>2.0</v>
      </c>
      <c r="S48" s="3">
        <v>-2.0</v>
      </c>
      <c r="T48" s="3">
        <v>0.0</v>
      </c>
      <c r="U48" s="6">
        <f t="shared" ref="U48:W48" si="54">RANK(R48,$R48:$T48)</f>
        <v>1</v>
      </c>
      <c r="V48" s="6">
        <f t="shared" si="54"/>
        <v>3</v>
      </c>
      <c r="W48" s="6">
        <f t="shared" si="54"/>
        <v>2</v>
      </c>
      <c r="Y48" s="6">
        <f t="shared" si="9"/>
        <v>1</v>
      </c>
      <c r="Z48" s="6">
        <f t="shared" si="10"/>
        <v>0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6">
        <f t="shared" si="6"/>
        <v>1</v>
      </c>
      <c r="AE48" s="6">
        <f t="shared" si="7"/>
        <v>0</v>
      </c>
    </row>
    <row r="49">
      <c r="A49" s="3">
        <v>2000.0</v>
      </c>
      <c r="B49" s="4" t="s">
        <v>29</v>
      </c>
      <c r="C49" s="4" t="s">
        <v>44</v>
      </c>
      <c r="D49" s="3">
        <v>7.0</v>
      </c>
      <c r="E49" s="3">
        <v>10.0</v>
      </c>
      <c r="F49" s="11">
        <v>2.34838907979971E-6</v>
      </c>
      <c r="G49" s="11">
        <v>0.011450593534282</v>
      </c>
      <c r="H49" s="11">
        <v>1.29612856129019E-6</v>
      </c>
      <c r="I49" s="11">
        <v>0.029953933061843</v>
      </c>
      <c r="J49" s="11">
        <v>0.070671678378199</v>
      </c>
      <c r="K49" s="11">
        <v>0.038436563182268</v>
      </c>
      <c r="L49" s="11">
        <v>0.030223060862046</v>
      </c>
      <c r="M49" s="11">
        <v>0.072945089550972</v>
      </c>
      <c r="N49" s="11">
        <v>0.034423260383264</v>
      </c>
      <c r="O49" s="11">
        <v>0.003689572924181</v>
      </c>
      <c r="P49" s="11">
        <v>0.010778362314779</v>
      </c>
      <c r="Q49" s="11">
        <v>0.015190215067471</v>
      </c>
      <c r="R49" s="3">
        <v>2.0</v>
      </c>
      <c r="S49" s="3">
        <v>-2.0</v>
      </c>
      <c r="T49" s="3">
        <v>0.0</v>
      </c>
      <c r="U49" s="6">
        <f t="shared" ref="U49:W49" si="55">RANK(R49,$R49:$T49)</f>
        <v>1</v>
      </c>
      <c r="V49" s="6">
        <f t="shared" si="55"/>
        <v>3</v>
      </c>
      <c r="W49" s="6">
        <f t="shared" si="55"/>
        <v>2</v>
      </c>
      <c r="Y49" s="6">
        <f t="shared" si="9"/>
        <v>1</v>
      </c>
      <c r="Z49" s="6">
        <f t="shared" si="10"/>
        <v>0</v>
      </c>
      <c r="AA49" s="6">
        <f t="shared" si="3"/>
        <v>0</v>
      </c>
      <c r="AB49" s="6">
        <f t="shared" si="4"/>
        <v>0</v>
      </c>
      <c r="AC49" s="6">
        <f t="shared" si="5"/>
        <v>0</v>
      </c>
      <c r="AD49" s="6">
        <f t="shared" si="6"/>
        <v>1</v>
      </c>
      <c r="AE49" s="6">
        <f t="shared" si="7"/>
        <v>0</v>
      </c>
    </row>
    <row r="50">
      <c r="A50" s="3">
        <v>2000.0</v>
      </c>
      <c r="B50" s="4" t="s">
        <v>29</v>
      </c>
      <c r="C50" s="4" t="s">
        <v>45</v>
      </c>
      <c r="D50" s="3">
        <v>3.0</v>
      </c>
      <c r="E50" s="3">
        <v>5.0</v>
      </c>
      <c r="F50" s="11">
        <v>2.34838907979971E-6</v>
      </c>
      <c r="G50" s="11">
        <v>3.10980240825E-4</v>
      </c>
      <c r="H50" s="11">
        <v>1.17419453989985E-6</v>
      </c>
      <c r="I50" s="11">
        <v>1.15560071140797</v>
      </c>
      <c r="J50" s="11">
        <v>1.49282326480281</v>
      </c>
      <c r="K50" s="11">
        <v>0.997820211767117</v>
      </c>
      <c r="L50" s="11">
        <v>1.17678727473417</v>
      </c>
      <c r="M50" s="11">
        <v>1.50005554623395</v>
      </c>
      <c r="N50" s="11">
        <v>0.999398102043039</v>
      </c>
      <c r="O50" s="11">
        <v>0.166079695840785</v>
      </c>
      <c r="P50" s="11">
        <v>0.072220360551961</v>
      </c>
      <c r="Q50" s="11">
        <v>0.075437802380271</v>
      </c>
      <c r="R50" s="3">
        <v>0.0</v>
      </c>
      <c r="S50" s="3">
        <v>-2.0</v>
      </c>
      <c r="T50" s="3">
        <v>2.0</v>
      </c>
      <c r="U50" s="6">
        <f t="shared" ref="U50:W50" si="56">RANK(R50,$R50:$T50)</f>
        <v>2</v>
      </c>
      <c r="V50" s="6">
        <f t="shared" si="56"/>
        <v>3</v>
      </c>
      <c r="W50" s="6">
        <f t="shared" si="56"/>
        <v>1</v>
      </c>
      <c r="Y50" s="6">
        <f t="shared" si="9"/>
        <v>1</v>
      </c>
      <c r="Z50" s="6">
        <f t="shared" si="10"/>
        <v>1</v>
      </c>
      <c r="AA50" s="6">
        <f t="shared" si="3"/>
        <v>0</v>
      </c>
      <c r="AB50" s="6">
        <f t="shared" si="4"/>
        <v>0</v>
      </c>
      <c r="AC50" s="6">
        <f t="shared" si="5"/>
        <v>0</v>
      </c>
      <c r="AD50" s="6">
        <f t="shared" si="6"/>
        <v>0</v>
      </c>
      <c r="AE50" s="6">
        <f t="shared" si="7"/>
        <v>1</v>
      </c>
    </row>
    <row r="51">
      <c r="A51" s="3">
        <v>2000.0</v>
      </c>
      <c r="B51" s="4" t="s">
        <v>29</v>
      </c>
      <c r="C51" s="4" t="s">
        <v>45</v>
      </c>
      <c r="D51" s="3">
        <v>3.0</v>
      </c>
      <c r="E51" s="3">
        <v>7.0</v>
      </c>
      <c r="F51" s="11">
        <v>3.83442534529915E-6</v>
      </c>
      <c r="G51" s="11">
        <v>0.006575232492722</v>
      </c>
      <c r="H51" s="11">
        <v>1.48543983169219E-5</v>
      </c>
      <c r="I51" s="11">
        <v>1.87429614371143</v>
      </c>
      <c r="J51" s="11">
        <v>2.25657453716076</v>
      </c>
      <c r="K51" s="11">
        <v>2.05210117942504</v>
      </c>
      <c r="L51" s="11">
        <v>1.91386931113726</v>
      </c>
      <c r="M51" s="11">
        <v>2.23072315105674</v>
      </c>
      <c r="N51" s="11">
        <v>2.06126826003489</v>
      </c>
      <c r="O51" s="11">
        <v>0.231412341645552</v>
      </c>
      <c r="P51" s="11">
        <v>0.102125523158883</v>
      </c>
      <c r="Q51" s="11">
        <v>0.136690256690001</v>
      </c>
      <c r="R51" s="3">
        <v>2.0</v>
      </c>
      <c r="S51" s="3">
        <v>-2.0</v>
      </c>
      <c r="T51" s="3">
        <v>0.0</v>
      </c>
      <c r="U51" s="6">
        <f t="shared" ref="U51:W51" si="57">RANK(R51,$R51:$T51)</f>
        <v>1</v>
      </c>
      <c r="V51" s="6">
        <f t="shared" si="57"/>
        <v>3</v>
      </c>
      <c r="W51" s="6">
        <f t="shared" si="57"/>
        <v>2</v>
      </c>
      <c r="Y51" s="6">
        <f t="shared" si="9"/>
        <v>1</v>
      </c>
      <c r="Z51" s="6">
        <f t="shared" si="10"/>
        <v>0</v>
      </c>
      <c r="AA51" s="6">
        <f t="shared" si="3"/>
        <v>0</v>
      </c>
      <c r="AB51" s="6">
        <f t="shared" si="4"/>
        <v>0</v>
      </c>
      <c r="AC51" s="6">
        <f t="shared" si="5"/>
        <v>0</v>
      </c>
      <c r="AD51" s="6">
        <f t="shared" si="6"/>
        <v>1</v>
      </c>
      <c r="AE51" s="6">
        <f t="shared" si="7"/>
        <v>0</v>
      </c>
    </row>
    <row r="52">
      <c r="A52" s="3">
        <v>2000.0</v>
      </c>
      <c r="B52" s="4" t="s">
        <v>29</v>
      </c>
      <c r="C52" s="4" t="s">
        <v>45</v>
      </c>
      <c r="D52" s="3">
        <v>3.0</v>
      </c>
      <c r="E52" s="3">
        <v>10.0</v>
      </c>
      <c r="F52" s="11">
        <v>1.31374103908385E-5</v>
      </c>
      <c r="G52" s="11">
        <v>0.024258757868571</v>
      </c>
      <c r="H52" s="11">
        <v>0.002093356287104</v>
      </c>
      <c r="I52" s="11">
        <v>3.08660145761009</v>
      </c>
      <c r="J52" s="11">
        <v>3.34593168169475</v>
      </c>
      <c r="K52" s="11">
        <v>3.21920226980214</v>
      </c>
      <c r="L52" s="11">
        <v>3.11335832969325</v>
      </c>
      <c r="M52" s="11">
        <v>3.35322236148364</v>
      </c>
      <c r="N52" s="11">
        <v>3.22631736356625</v>
      </c>
      <c r="O52" s="11">
        <v>0.201671368855193</v>
      </c>
      <c r="P52" s="11">
        <v>0.136777860544808</v>
      </c>
      <c r="Q52" s="11">
        <v>0.124893514368335</v>
      </c>
      <c r="R52" s="3">
        <v>2.0</v>
      </c>
      <c r="S52" s="3">
        <v>-2.0</v>
      </c>
      <c r="T52" s="3">
        <v>0.0</v>
      </c>
      <c r="U52" s="6">
        <f t="shared" ref="U52:W52" si="58">RANK(R52,$R52:$T52)</f>
        <v>1</v>
      </c>
      <c r="V52" s="6">
        <f t="shared" si="58"/>
        <v>3</v>
      </c>
      <c r="W52" s="6">
        <f t="shared" si="58"/>
        <v>2</v>
      </c>
      <c r="Y52" s="6">
        <f t="shared" si="9"/>
        <v>1</v>
      </c>
      <c r="Z52" s="6">
        <f t="shared" si="10"/>
        <v>0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6">
        <f t="shared" si="6"/>
        <v>1</v>
      </c>
      <c r="AE52" s="6">
        <f t="shared" si="7"/>
        <v>0</v>
      </c>
    </row>
    <row r="53">
      <c r="A53" s="3">
        <v>2000.0</v>
      </c>
      <c r="B53" s="4" t="s">
        <v>29</v>
      </c>
      <c r="C53" s="4" t="s">
        <v>45</v>
      </c>
      <c r="D53" s="3">
        <v>5.0</v>
      </c>
      <c r="E53" s="3">
        <v>7.0</v>
      </c>
      <c r="F53" s="11">
        <v>2.59225712258038E-6</v>
      </c>
      <c r="G53" s="11">
        <v>0.755721777792721</v>
      </c>
      <c r="H53" s="11">
        <v>1.17419453989985E-6</v>
      </c>
      <c r="I53" s="11">
        <v>1.42947366066479</v>
      </c>
      <c r="J53" s="11">
        <v>1.60312397571414</v>
      </c>
      <c r="K53" s="11">
        <v>1.41858007884211</v>
      </c>
      <c r="L53" s="11">
        <v>1.45991468038198</v>
      </c>
      <c r="M53" s="11">
        <v>1.60754302714</v>
      </c>
      <c r="N53" s="11">
        <v>1.40261698670126</v>
      </c>
      <c r="O53" s="11">
        <v>0.127040323622329</v>
      </c>
      <c r="P53" s="11">
        <v>0.061819575056279</v>
      </c>
      <c r="Q53" s="11">
        <v>0.069042029882039</v>
      </c>
      <c r="R53" s="3">
        <v>1.0</v>
      </c>
      <c r="S53" s="3">
        <v>-2.0</v>
      </c>
      <c r="T53" s="3">
        <v>1.0</v>
      </c>
      <c r="U53" s="6">
        <f t="shared" ref="U53:W53" si="59">RANK(R53,$R53:$T53)</f>
        <v>1</v>
      </c>
      <c r="V53" s="6">
        <f t="shared" si="59"/>
        <v>3</v>
      </c>
      <c r="W53" s="6">
        <f t="shared" si="59"/>
        <v>1</v>
      </c>
      <c r="Y53" s="6">
        <f t="shared" si="9"/>
        <v>1</v>
      </c>
      <c r="Z53" s="6">
        <f t="shared" si="10"/>
        <v>0</v>
      </c>
      <c r="AA53" s="6">
        <f t="shared" si="3"/>
        <v>0</v>
      </c>
      <c r="AB53" s="6">
        <f t="shared" si="4"/>
        <v>1</v>
      </c>
      <c r="AC53" s="6">
        <f t="shared" si="5"/>
        <v>0</v>
      </c>
      <c r="AD53" s="6">
        <f t="shared" si="6"/>
        <v>0</v>
      </c>
      <c r="AE53" s="6">
        <f t="shared" si="7"/>
        <v>0</v>
      </c>
    </row>
    <row r="54">
      <c r="A54" s="3">
        <v>2000.0</v>
      </c>
      <c r="B54" s="4" t="s">
        <v>29</v>
      </c>
      <c r="C54" s="4" t="s">
        <v>45</v>
      </c>
      <c r="D54" s="3">
        <v>5.0</v>
      </c>
      <c r="E54" s="3">
        <v>10.0</v>
      </c>
      <c r="F54" s="11">
        <v>3.83442534529915E-6</v>
      </c>
      <c r="G54" s="11">
        <v>0.635178873303988</v>
      </c>
      <c r="H54" s="11">
        <v>1.17419453989985E-6</v>
      </c>
      <c r="I54" s="11">
        <v>2.65401574907832</v>
      </c>
      <c r="J54" s="11">
        <v>2.97771164885272</v>
      </c>
      <c r="K54" s="11">
        <v>2.6348209098839</v>
      </c>
      <c r="L54" s="11">
        <v>2.64054077344533</v>
      </c>
      <c r="M54" s="11">
        <v>2.98867714002998</v>
      </c>
      <c r="N54" s="11">
        <v>2.65268206450808</v>
      </c>
      <c r="O54" s="11">
        <v>0.164449686481739</v>
      </c>
      <c r="P54" s="11">
        <v>0.090651918863419</v>
      </c>
      <c r="Q54" s="11">
        <v>0.086485173267549</v>
      </c>
      <c r="R54" s="3">
        <v>1.0</v>
      </c>
      <c r="S54" s="3">
        <v>-2.0</v>
      </c>
      <c r="T54" s="3">
        <v>1.0</v>
      </c>
      <c r="U54" s="6">
        <f t="shared" ref="U54:W54" si="60">RANK(R54,$R54:$T54)</f>
        <v>1</v>
      </c>
      <c r="V54" s="6">
        <f t="shared" si="60"/>
        <v>3</v>
      </c>
      <c r="W54" s="6">
        <f t="shared" si="60"/>
        <v>1</v>
      </c>
      <c r="Y54" s="6">
        <f t="shared" si="9"/>
        <v>1</v>
      </c>
      <c r="Z54" s="6">
        <f t="shared" si="10"/>
        <v>0</v>
      </c>
      <c r="AA54" s="6">
        <f t="shared" si="3"/>
        <v>0</v>
      </c>
      <c r="AB54" s="6">
        <f t="shared" si="4"/>
        <v>1</v>
      </c>
      <c r="AC54" s="6">
        <f t="shared" si="5"/>
        <v>0</v>
      </c>
      <c r="AD54" s="6">
        <f t="shared" si="6"/>
        <v>0</v>
      </c>
      <c r="AE54" s="6">
        <f t="shared" si="7"/>
        <v>0</v>
      </c>
    </row>
    <row r="55">
      <c r="A55" s="3">
        <v>2000.0</v>
      </c>
      <c r="B55" s="4" t="s">
        <v>29</v>
      </c>
      <c r="C55" s="4" t="s">
        <v>45</v>
      </c>
      <c r="D55" s="3">
        <v>7.0</v>
      </c>
      <c r="E55" s="3">
        <v>10.0</v>
      </c>
      <c r="F55" s="11">
        <v>3.10980240825E-4</v>
      </c>
      <c r="G55" s="11">
        <v>2.07484665944136E-5</v>
      </c>
      <c r="H55" s="11">
        <v>1.57754256441847E-6</v>
      </c>
      <c r="I55" s="11">
        <v>2.04697774399576</v>
      </c>
      <c r="J55" s="11">
        <v>2.17020422309257</v>
      </c>
      <c r="K55" s="11">
        <v>1.85412324391615</v>
      </c>
      <c r="L55" s="11">
        <v>2.03839954731406</v>
      </c>
      <c r="M55" s="11">
        <v>2.1634057956991</v>
      </c>
      <c r="N55" s="11">
        <v>1.86250705899189</v>
      </c>
      <c r="O55" s="11">
        <v>0.096988934086875</v>
      </c>
      <c r="P55" s="11">
        <v>0.107072882210563</v>
      </c>
      <c r="Q55" s="11">
        <v>0.121143458524432</v>
      </c>
      <c r="R55" s="3">
        <v>0.0</v>
      </c>
      <c r="S55" s="3">
        <v>-2.0</v>
      </c>
      <c r="T55" s="3">
        <v>2.0</v>
      </c>
      <c r="U55" s="6">
        <f t="shared" ref="U55:W55" si="61">RANK(R55,$R55:$T55)</f>
        <v>2</v>
      </c>
      <c r="V55" s="6">
        <f t="shared" si="61"/>
        <v>3</v>
      </c>
      <c r="W55" s="6">
        <f t="shared" si="61"/>
        <v>1</v>
      </c>
      <c r="Y55" s="6">
        <f t="shared" si="9"/>
        <v>1</v>
      </c>
      <c r="Z55" s="6">
        <f t="shared" si="10"/>
        <v>1</v>
      </c>
      <c r="AA55" s="6">
        <f t="shared" si="3"/>
        <v>0</v>
      </c>
      <c r="AB55" s="6">
        <f t="shared" si="4"/>
        <v>0</v>
      </c>
      <c r="AC55" s="6">
        <f t="shared" si="5"/>
        <v>0</v>
      </c>
      <c r="AD55" s="6">
        <f t="shared" si="6"/>
        <v>0</v>
      </c>
      <c r="AE55" s="6">
        <f t="shared" si="7"/>
        <v>1</v>
      </c>
    </row>
    <row r="56">
      <c r="A56" s="3">
        <v>2000.0</v>
      </c>
      <c r="B56" s="4" t="s">
        <v>29</v>
      </c>
      <c r="C56" s="4" t="s">
        <v>46</v>
      </c>
      <c r="D56" s="3">
        <v>3.0</v>
      </c>
      <c r="E56" s="3">
        <v>5.0</v>
      </c>
      <c r="F56" s="11">
        <v>2.34838907979971E-6</v>
      </c>
      <c r="G56" s="11">
        <v>2.34838907979971E-6</v>
      </c>
      <c r="H56" s="11">
        <v>8.05176267229E-4</v>
      </c>
      <c r="I56" s="11">
        <v>5.33372841863E-4</v>
      </c>
      <c r="J56" s="11">
        <v>0.045929525460397</v>
      </c>
      <c r="K56" s="11">
        <v>0.172410697683578</v>
      </c>
      <c r="L56" s="11">
        <v>4.63113533105E-4</v>
      </c>
      <c r="M56" s="11">
        <v>0.045584273982146</v>
      </c>
      <c r="N56" s="11">
        <v>0.080421819912183</v>
      </c>
      <c r="O56" s="11">
        <v>2.41478809321E-4</v>
      </c>
      <c r="P56" s="11">
        <v>0.007764879832283</v>
      </c>
      <c r="Q56" s="11">
        <v>0.187913000972875</v>
      </c>
      <c r="R56" s="3">
        <v>2.0</v>
      </c>
      <c r="S56" s="3">
        <v>0.0</v>
      </c>
      <c r="T56" s="3">
        <v>-2.0</v>
      </c>
      <c r="U56" s="6">
        <f t="shared" ref="U56:W56" si="62">RANK(R56,$R56:$T56)</f>
        <v>1</v>
      </c>
      <c r="V56" s="6">
        <f t="shared" si="62"/>
        <v>2</v>
      </c>
      <c r="W56" s="6">
        <f t="shared" si="62"/>
        <v>3</v>
      </c>
      <c r="Y56" s="6">
        <f t="shared" si="9"/>
        <v>0</v>
      </c>
      <c r="Z56" s="6">
        <f t="shared" si="10"/>
        <v>0</v>
      </c>
      <c r="AA56" s="6">
        <f t="shared" si="3"/>
        <v>0</v>
      </c>
      <c r="AB56" s="6">
        <f t="shared" si="4"/>
        <v>0</v>
      </c>
      <c r="AC56" s="6">
        <f t="shared" si="5"/>
        <v>1</v>
      </c>
      <c r="AD56" s="6">
        <f t="shared" si="6"/>
        <v>1</v>
      </c>
      <c r="AE56" s="6">
        <f t="shared" si="7"/>
        <v>0</v>
      </c>
    </row>
    <row r="57">
      <c r="A57" s="3">
        <v>2000.0</v>
      </c>
      <c r="B57" s="4" t="s">
        <v>29</v>
      </c>
      <c r="C57" s="4" t="s">
        <v>46</v>
      </c>
      <c r="D57" s="3">
        <v>3.0</v>
      </c>
      <c r="E57" s="3">
        <v>7.0</v>
      </c>
      <c r="F57" s="11">
        <v>2.34838907979971E-6</v>
      </c>
      <c r="G57" s="11">
        <v>2.34838907979971E-6</v>
      </c>
      <c r="H57" s="11">
        <v>0.984365219962488</v>
      </c>
      <c r="I57" s="11">
        <v>7.91583712092E-4</v>
      </c>
      <c r="J57" s="11">
        <v>0.051292167150952</v>
      </c>
      <c r="K57" s="11">
        <v>0.109545272168185</v>
      </c>
      <c r="L57" s="11">
        <v>6.54743513608E-4</v>
      </c>
      <c r="M57" s="11">
        <v>0.049361625435467</v>
      </c>
      <c r="N57" s="11">
        <v>0.043309127542968</v>
      </c>
      <c r="O57" s="11">
        <v>4.97231523218E-4</v>
      </c>
      <c r="P57" s="11">
        <v>0.009798867771296</v>
      </c>
      <c r="Q57" s="11">
        <v>0.170667182728088</v>
      </c>
      <c r="R57" s="3">
        <v>2.0</v>
      </c>
      <c r="S57" s="3">
        <v>-1.0</v>
      </c>
      <c r="T57" s="3">
        <v>-1.0</v>
      </c>
      <c r="U57" s="6">
        <f t="shared" ref="U57:W57" si="63">RANK(R57,$R57:$T57)</f>
        <v>1</v>
      </c>
      <c r="V57" s="6">
        <f t="shared" si="63"/>
        <v>2</v>
      </c>
      <c r="W57" s="6">
        <f t="shared" si="63"/>
        <v>2</v>
      </c>
      <c r="Y57" s="6">
        <f t="shared" si="9"/>
        <v>0</v>
      </c>
      <c r="Z57" s="6">
        <f t="shared" si="10"/>
        <v>0</v>
      </c>
      <c r="AA57" s="6">
        <f t="shared" si="3"/>
        <v>1</v>
      </c>
      <c r="AB57" s="6">
        <f t="shared" si="4"/>
        <v>0</v>
      </c>
      <c r="AC57" s="6">
        <f t="shared" si="5"/>
        <v>0</v>
      </c>
      <c r="AD57" s="6">
        <f t="shared" si="6"/>
        <v>1</v>
      </c>
      <c r="AE57" s="6">
        <f t="shared" si="7"/>
        <v>0</v>
      </c>
    </row>
    <row r="58">
      <c r="A58" s="3">
        <v>2000.0</v>
      </c>
      <c r="B58" s="4" t="s">
        <v>29</v>
      </c>
      <c r="C58" s="4" t="s">
        <v>46</v>
      </c>
      <c r="D58" s="3">
        <v>3.0</v>
      </c>
      <c r="E58" s="3">
        <v>10.0</v>
      </c>
      <c r="F58" s="11">
        <v>2.34838907979971E-6</v>
      </c>
      <c r="G58" s="11">
        <v>2.34838907979971E-6</v>
      </c>
      <c r="H58" s="11">
        <v>0.209776993645448</v>
      </c>
      <c r="I58" s="11">
        <v>0.001188284931337</v>
      </c>
      <c r="J58" s="11">
        <v>0.052472988775826</v>
      </c>
      <c r="K58" s="11">
        <v>0.082596854284538</v>
      </c>
      <c r="L58" s="11">
        <v>0.001088719557939</v>
      </c>
      <c r="M58" s="11">
        <v>0.051033863972156</v>
      </c>
      <c r="N58" s="11">
        <v>0.035172611607263</v>
      </c>
      <c r="O58" s="11">
        <v>6.38482783072E-4</v>
      </c>
      <c r="P58" s="11">
        <v>0.006239751607546</v>
      </c>
      <c r="Q58" s="11">
        <v>0.16223217463103</v>
      </c>
      <c r="R58" s="3">
        <v>2.0</v>
      </c>
      <c r="S58" s="3">
        <v>-1.0</v>
      </c>
      <c r="T58" s="3">
        <v>-1.0</v>
      </c>
      <c r="U58" s="6">
        <f t="shared" ref="U58:W58" si="64">RANK(R58,$R58:$T58)</f>
        <v>1</v>
      </c>
      <c r="V58" s="6">
        <f t="shared" si="64"/>
        <v>2</v>
      </c>
      <c r="W58" s="6">
        <f t="shared" si="64"/>
        <v>2</v>
      </c>
      <c r="Y58" s="6">
        <f t="shared" si="9"/>
        <v>0</v>
      </c>
      <c r="Z58" s="6">
        <f t="shared" si="10"/>
        <v>0</v>
      </c>
      <c r="AA58" s="6">
        <f t="shared" si="3"/>
        <v>1</v>
      </c>
      <c r="AB58" s="6">
        <f t="shared" si="4"/>
        <v>0</v>
      </c>
      <c r="AC58" s="6">
        <f t="shared" si="5"/>
        <v>0</v>
      </c>
      <c r="AD58" s="6">
        <f t="shared" si="6"/>
        <v>1</v>
      </c>
      <c r="AE58" s="6">
        <f t="shared" si="7"/>
        <v>0</v>
      </c>
    </row>
    <row r="59">
      <c r="A59" s="3">
        <v>2000.0</v>
      </c>
      <c r="B59" s="4" t="s">
        <v>29</v>
      </c>
      <c r="C59" s="4" t="s">
        <v>46</v>
      </c>
      <c r="D59" s="3">
        <v>5.0</v>
      </c>
      <c r="E59" s="3">
        <v>7.0</v>
      </c>
      <c r="F59" s="11">
        <v>2.34838907979971E-6</v>
      </c>
      <c r="G59" s="11">
        <v>2.34838907979971E-6</v>
      </c>
      <c r="H59" s="11">
        <v>6.94685526992658E-5</v>
      </c>
      <c r="I59" s="11">
        <v>0.111335290083514</v>
      </c>
      <c r="J59" s="11">
        <v>0.840525600497306</v>
      </c>
      <c r="K59" s="11">
        <v>1.20391238820012</v>
      </c>
      <c r="L59" s="11">
        <v>0.105936137948277</v>
      </c>
      <c r="M59" s="11">
        <v>0.763737403048946</v>
      </c>
      <c r="N59" s="11">
        <v>1.18282658303855</v>
      </c>
      <c r="O59" s="11">
        <v>0.016092898691461</v>
      </c>
      <c r="P59" s="11">
        <v>0.199552864313368</v>
      </c>
      <c r="Q59" s="11">
        <v>0.319271768786299</v>
      </c>
      <c r="R59" s="3">
        <v>2.0</v>
      </c>
      <c r="S59" s="3">
        <v>0.0</v>
      </c>
      <c r="T59" s="3">
        <v>-2.0</v>
      </c>
      <c r="U59" s="6">
        <f t="shared" ref="U59:W59" si="65">RANK(R59,$R59:$T59)</f>
        <v>1</v>
      </c>
      <c r="V59" s="6">
        <f t="shared" si="65"/>
        <v>2</v>
      </c>
      <c r="W59" s="6">
        <f t="shared" si="65"/>
        <v>3</v>
      </c>
      <c r="Y59" s="6">
        <f t="shared" si="9"/>
        <v>0</v>
      </c>
      <c r="Z59" s="6">
        <f t="shared" si="10"/>
        <v>0</v>
      </c>
      <c r="AA59" s="6">
        <f t="shared" si="3"/>
        <v>0</v>
      </c>
      <c r="AB59" s="6">
        <f t="shared" si="4"/>
        <v>0</v>
      </c>
      <c r="AC59" s="6">
        <f t="shared" si="5"/>
        <v>1</v>
      </c>
      <c r="AD59" s="6">
        <f t="shared" si="6"/>
        <v>1</v>
      </c>
      <c r="AE59" s="6">
        <f t="shared" si="7"/>
        <v>0</v>
      </c>
    </row>
    <row r="60">
      <c r="A60" s="3">
        <v>2000.0</v>
      </c>
      <c r="B60" s="4" t="s">
        <v>29</v>
      </c>
      <c r="C60" s="4" t="s">
        <v>46</v>
      </c>
      <c r="D60" s="3">
        <v>5.0</v>
      </c>
      <c r="E60" s="3">
        <v>10.0</v>
      </c>
      <c r="F60" s="11">
        <v>2.34838907979971E-6</v>
      </c>
      <c r="G60" s="11">
        <v>2.34838907979971E-6</v>
      </c>
      <c r="H60" s="11">
        <v>1.17419453989985E-6</v>
      </c>
      <c r="I60" s="11">
        <v>0.122355343815922</v>
      </c>
      <c r="J60" s="11">
        <v>0.718112678514169</v>
      </c>
      <c r="K60" s="11">
        <v>1.36974547944569</v>
      </c>
      <c r="L60" s="11">
        <v>0.119041144472783</v>
      </c>
      <c r="M60" s="11">
        <v>0.714812531017282</v>
      </c>
      <c r="N60" s="11">
        <v>1.3368327222322</v>
      </c>
      <c r="O60" s="11">
        <v>0.02834465884239</v>
      </c>
      <c r="P60" s="11">
        <v>0.045345800648719</v>
      </c>
      <c r="Q60" s="11">
        <v>0.341649663122801</v>
      </c>
      <c r="R60" s="3">
        <v>2.0</v>
      </c>
      <c r="S60" s="3">
        <v>0.0</v>
      </c>
      <c r="T60" s="3">
        <v>-2.0</v>
      </c>
      <c r="U60" s="6">
        <f t="shared" ref="U60:W60" si="66">RANK(R60,$R60:$T60)</f>
        <v>1</v>
      </c>
      <c r="V60" s="6">
        <f t="shared" si="66"/>
        <v>2</v>
      </c>
      <c r="W60" s="6">
        <f t="shared" si="66"/>
        <v>3</v>
      </c>
      <c r="Y60" s="6">
        <f t="shared" si="9"/>
        <v>0</v>
      </c>
      <c r="Z60" s="6">
        <f t="shared" si="10"/>
        <v>0</v>
      </c>
      <c r="AA60" s="6">
        <f t="shared" si="3"/>
        <v>0</v>
      </c>
      <c r="AB60" s="6">
        <f t="shared" si="4"/>
        <v>0</v>
      </c>
      <c r="AC60" s="6">
        <f t="shared" si="5"/>
        <v>1</v>
      </c>
      <c r="AD60" s="6">
        <f t="shared" si="6"/>
        <v>1</v>
      </c>
      <c r="AE60" s="6">
        <f t="shared" si="7"/>
        <v>0</v>
      </c>
    </row>
    <row r="61">
      <c r="A61" s="3">
        <v>2000.0</v>
      </c>
      <c r="B61" s="4" t="s">
        <v>29</v>
      </c>
      <c r="C61" s="4" t="s">
        <v>46</v>
      </c>
      <c r="D61" s="3">
        <v>7.0</v>
      </c>
      <c r="E61" s="3">
        <v>10.0</v>
      </c>
      <c r="F61" s="11">
        <v>2.34838907979971E-6</v>
      </c>
      <c r="G61" s="11">
        <v>3.15508512883693E-6</v>
      </c>
      <c r="H61" s="11">
        <v>0.844637208220897</v>
      </c>
      <c r="I61" s="11">
        <v>1.23615755686712</v>
      </c>
      <c r="J61" s="11">
        <v>2.79709836459141</v>
      </c>
      <c r="K61" s="11">
        <v>2.83298811808329</v>
      </c>
      <c r="L61" s="11">
        <v>1.10875410050589</v>
      </c>
      <c r="M61" s="11">
        <v>2.64584134188494</v>
      </c>
      <c r="N61" s="11">
        <v>2.77583700080323</v>
      </c>
      <c r="O61" s="11">
        <v>0.428496481292858</v>
      </c>
      <c r="P61" s="11">
        <v>0.538862936447616</v>
      </c>
      <c r="Q61" s="11">
        <v>0.678480128552718</v>
      </c>
      <c r="R61" s="3">
        <v>2.0</v>
      </c>
      <c r="S61" s="3">
        <v>-1.0</v>
      </c>
      <c r="T61" s="3">
        <v>-1.0</v>
      </c>
      <c r="U61" s="6">
        <f t="shared" ref="U61:W61" si="67">RANK(R61,$R61:$T61)</f>
        <v>1</v>
      </c>
      <c r="V61" s="6">
        <f t="shared" si="67"/>
        <v>2</v>
      </c>
      <c r="W61" s="6">
        <f t="shared" si="67"/>
        <v>2</v>
      </c>
      <c r="Y61" s="6">
        <f t="shared" si="9"/>
        <v>0</v>
      </c>
      <c r="Z61" s="6">
        <f t="shared" si="10"/>
        <v>0</v>
      </c>
      <c r="AA61" s="6">
        <f t="shared" si="3"/>
        <v>1</v>
      </c>
      <c r="AB61" s="6">
        <f t="shared" si="4"/>
        <v>0</v>
      </c>
      <c r="AC61" s="6">
        <f t="shared" si="5"/>
        <v>0</v>
      </c>
      <c r="AD61" s="6">
        <f t="shared" si="6"/>
        <v>1</v>
      </c>
      <c r="AE61" s="6">
        <f t="shared" si="7"/>
        <v>0</v>
      </c>
    </row>
    <row r="63">
      <c r="R63" s="6">
        <f t="shared" ref="R63:T63" si="68">SUM(R2:R61)</f>
        <v>68</v>
      </c>
      <c r="S63" s="6">
        <f t="shared" si="68"/>
        <v>-44</v>
      </c>
      <c r="T63" s="6">
        <f t="shared" si="68"/>
        <v>-24</v>
      </c>
      <c r="U63" s="6">
        <f t="shared" ref="U63:W63" si="69">RANK(R63,$R63:$T63)</f>
        <v>1</v>
      </c>
      <c r="V63" s="6">
        <f t="shared" si="69"/>
        <v>3</v>
      </c>
      <c r="W63" s="6">
        <f t="shared" si="69"/>
        <v>2</v>
      </c>
      <c r="AE63" s="6">
        <f>SUM(AE2:AE61)</f>
        <v>8</v>
      </c>
    </row>
    <row r="64">
      <c r="R64" s="6">
        <f t="shared" ref="R64:T64" si="70">SUM(R2:R31)</f>
        <v>35</v>
      </c>
      <c r="S64" s="6">
        <f t="shared" si="70"/>
        <v>-21</v>
      </c>
      <c r="T64" s="6">
        <f t="shared" si="70"/>
        <v>-14</v>
      </c>
      <c r="U64" s="6">
        <f t="shared" ref="U64:W64" si="71">RANK(R64,$R64:$T64)</f>
        <v>1</v>
      </c>
      <c r="V64" s="6">
        <f t="shared" si="71"/>
        <v>3</v>
      </c>
      <c r="W64" s="6">
        <f t="shared" si="71"/>
        <v>2</v>
      </c>
      <c r="AE64" s="6">
        <f>SUM(AE2:AE31)</f>
        <v>5</v>
      </c>
    </row>
    <row r="65">
      <c r="R65" s="6">
        <f t="shared" ref="R65:T65" si="72">SUM(R32:R61)</f>
        <v>33</v>
      </c>
      <c r="S65" s="6">
        <f t="shared" si="72"/>
        <v>-23</v>
      </c>
      <c r="T65" s="6">
        <f t="shared" si="72"/>
        <v>-10</v>
      </c>
      <c r="U65" s="6">
        <f t="shared" ref="U65:W65" si="73">RANK(R65,$R65:$T65)</f>
        <v>1</v>
      </c>
      <c r="V65" s="6">
        <f t="shared" si="73"/>
        <v>3</v>
      </c>
      <c r="W65" s="6">
        <f t="shared" si="73"/>
        <v>2</v>
      </c>
      <c r="AE65" s="6">
        <f>SUM(AE32:AE61)</f>
        <v>3</v>
      </c>
    </row>
    <row r="66">
      <c r="P66" s="6" t="s">
        <v>30</v>
      </c>
      <c r="U66" s="6">
        <f t="shared" ref="U66:W66" si="74">COUNTIF(R$2:R$97,2)</f>
        <v>36</v>
      </c>
      <c r="V66" s="6">
        <f t="shared" si="74"/>
        <v>11</v>
      </c>
      <c r="W66" s="6">
        <f t="shared" si="74"/>
        <v>8</v>
      </c>
    </row>
    <row r="67">
      <c r="P67" s="6" t="s">
        <v>32</v>
      </c>
      <c r="U67" s="6">
        <f t="shared" ref="U67:W67" si="75">COUNTIF(R$2:R$97,1)</f>
        <v>4</v>
      </c>
      <c r="V67" s="6">
        <f t="shared" si="75"/>
        <v>0</v>
      </c>
      <c r="W67" s="6">
        <f t="shared" si="75"/>
        <v>4</v>
      </c>
    </row>
    <row r="68">
      <c r="P68" s="6" t="s">
        <v>33</v>
      </c>
      <c r="U68" s="6">
        <f t="shared" ref="U68:W68" si="76">COUNTIF(R$2:R$97,-2)</f>
        <v>2</v>
      </c>
      <c r="V68" s="6">
        <f t="shared" si="76"/>
        <v>30</v>
      </c>
      <c r="W68" s="6">
        <f t="shared" si="76"/>
        <v>17</v>
      </c>
    </row>
    <row r="69">
      <c r="P69" s="6" t="s">
        <v>34</v>
      </c>
    </row>
    <row r="71">
      <c r="P71" s="6" t="s">
        <v>35</v>
      </c>
      <c r="U71" s="6">
        <f>COUNTIF(Y$2:Y$97,1)</f>
        <v>30</v>
      </c>
    </row>
    <row r="72">
      <c r="P72" s="6" t="s">
        <v>36</v>
      </c>
      <c r="U72" s="6">
        <f>COUNTIF(Z$2:Z$97,1)</f>
        <v>10</v>
      </c>
    </row>
    <row r="74">
      <c r="P74" s="6" t="s">
        <v>37</v>
      </c>
      <c r="U74" s="6">
        <f>COUNTIF(AA$2:AA$97,1)</f>
        <v>7</v>
      </c>
    </row>
    <row r="75">
      <c r="P75" s="6" t="s">
        <v>38</v>
      </c>
      <c r="U75" s="6">
        <f>COUNTIF(AB$2:AB$97,1)</f>
        <v>9</v>
      </c>
    </row>
    <row r="77">
      <c r="P77" s="6" t="s">
        <v>39</v>
      </c>
      <c r="U77" s="6">
        <f>COUNTIF(AC$2:AC$97,1)</f>
        <v>23</v>
      </c>
    </row>
    <row r="78">
      <c r="P78" s="6" t="s">
        <v>40</v>
      </c>
      <c r="U78" s="6">
        <f>COUNTIF(AD$2:AD$97,1)</f>
        <v>41</v>
      </c>
    </row>
    <row r="80">
      <c r="O80" s="2" t="s">
        <v>24</v>
      </c>
      <c r="P80" s="6" t="s">
        <v>35</v>
      </c>
      <c r="U80" s="6">
        <f>COUNTIF(Y$2:Y$31,1)</f>
        <v>15</v>
      </c>
    </row>
    <row r="81">
      <c r="P81" s="6" t="s">
        <v>36</v>
      </c>
      <c r="U81" s="6">
        <f>COUNTIF(Z$2:Z$31,1)</f>
        <v>5</v>
      </c>
    </row>
    <row r="83">
      <c r="P83" s="6" t="s">
        <v>37</v>
      </c>
      <c r="U83" s="6">
        <f>COUNTIF(AA$2:AA$31,1)</f>
        <v>2</v>
      </c>
    </row>
    <row r="84">
      <c r="P84" s="6" t="s">
        <v>38</v>
      </c>
      <c r="U84" s="6">
        <f>COUNTIF(AB$2:AB$31,1)</f>
        <v>4</v>
      </c>
    </row>
    <row r="86">
      <c r="P86" s="6" t="s">
        <v>39</v>
      </c>
      <c r="U86" s="6">
        <f>COUNTIF(AC$2:AC$31,1)</f>
        <v>13</v>
      </c>
    </row>
    <row r="87">
      <c r="P87" s="6" t="s">
        <v>40</v>
      </c>
      <c r="U87" s="6">
        <f>COUNTIF(AD$2:AD$31,1)</f>
        <v>21</v>
      </c>
    </row>
    <row r="89">
      <c r="O89" s="2" t="s">
        <v>41</v>
      </c>
      <c r="P89" s="8" t="s">
        <v>35</v>
      </c>
      <c r="Q89" s="8"/>
      <c r="R89" s="8"/>
      <c r="S89" s="8"/>
      <c r="T89" s="8"/>
      <c r="U89" s="9">
        <f>COUNTIF(Y$32:Y$97,1)</f>
        <v>15</v>
      </c>
    </row>
    <row r="90">
      <c r="P90" s="8" t="s">
        <v>36</v>
      </c>
      <c r="Q90" s="8"/>
      <c r="R90" s="8"/>
      <c r="S90" s="8"/>
      <c r="T90" s="8"/>
      <c r="U90" s="9">
        <f>COUNTIF(Z$32:Z$61,1)</f>
        <v>5</v>
      </c>
    </row>
    <row r="91">
      <c r="P91" s="8"/>
      <c r="Q91" s="8"/>
      <c r="R91" s="8"/>
      <c r="S91" s="8"/>
      <c r="T91" s="8"/>
      <c r="U91" s="8"/>
    </row>
    <row r="92">
      <c r="P92" s="8" t="s">
        <v>37</v>
      </c>
      <c r="Q92" s="8"/>
      <c r="R92" s="8"/>
      <c r="S92" s="8"/>
      <c r="T92" s="8"/>
      <c r="U92" s="9">
        <f>COUNTIF(AA$32:AA$97,1)</f>
        <v>5</v>
      </c>
    </row>
    <row r="93">
      <c r="P93" s="8" t="s">
        <v>38</v>
      </c>
      <c r="Q93" s="8"/>
      <c r="R93" s="8"/>
      <c r="S93" s="8"/>
      <c r="T93" s="8"/>
      <c r="U93" s="9">
        <f>COUNTIF(AB$32:AB$97,1)</f>
        <v>5</v>
      </c>
    </row>
    <row r="94">
      <c r="P94" s="8"/>
      <c r="Q94" s="8"/>
      <c r="R94" s="8"/>
      <c r="S94" s="8"/>
      <c r="T94" s="8"/>
      <c r="U94" s="8"/>
    </row>
    <row r="95">
      <c r="P95" s="8" t="s">
        <v>39</v>
      </c>
      <c r="Q95" s="8"/>
      <c r="R95" s="8"/>
      <c r="S95" s="8"/>
      <c r="T95" s="8"/>
      <c r="U95" s="9">
        <f>COUNTIF(AC$32:AC$97,1)</f>
        <v>10</v>
      </c>
    </row>
    <row r="96">
      <c r="P96" s="8" t="s">
        <v>40</v>
      </c>
      <c r="Q96" s="8"/>
      <c r="R96" s="8"/>
      <c r="S96" s="8"/>
      <c r="T96" s="8"/>
      <c r="U96" s="9">
        <f>COUNTIF(AD$32:AD$97,1)</f>
        <v>20</v>
      </c>
    </row>
  </sheetData>
  <conditionalFormatting sqref="U2:W61 U63:W65">
    <cfRule type="cellIs" dxfId="0" priority="1" operator="equal">
      <formula>3</formula>
    </cfRule>
  </conditionalFormatting>
  <conditionalFormatting sqref="U2:W61 U63:W65">
    <cfRule type="cellIs" dxfId="1" priority="2" operator="equal">
      <formula>1</formula>
    </cfRule>
  </conditionalFormatting>
  <conditionalFormatting sqref="U2:W61 U63:W65">
    <cfRule type="cellIs" dxfId="2" priority="3" operator="equal">
      <formula>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57"/>
    <col customWidth="1" min="3" max="3" width="8.86"/>
    <col customWidth="1" min="4" max="4" width="4.71"/>
    <col customWidth="1" min="5" max="5" width="5.57"/>
    <col customWidth="1" min="6" max="8" width="16.43"/>
    <col customWidth="1" min="9" max="17" width="11.29"/>
    <col customWidth="1" min="18" max="23" width="9.43"/>
    <col customWidth="1" min="25" max="31" width="8.14"/>
  </cols>
  <sheetData>
    <row r="1" ht="31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/>
      <c r="Y1" s="13"/>
      <c r="Z1" s="13"/>
      <c r="AA1" s="13"/>
      <c r="AB1" s="13"/>
      <c r="AC1" s="13"/>
      <c r="AD1" s="13"/>
      <c r="AE1" s="13"/>
    </row>
    <row r="2">
      <c r="A2" s="3">
        <v>2000.0</v>
      </c>
      <c r="B2" s="4" t="s">
        <v>24</v>
      </c>
      <c r="C2" s="4" t="s">
        <v>42</v>
      </c>
      <c r="D2" s="3">
        <v>3.0</v>
      </c>
      <c r="E2" s="3">
        <v>5.0</v>
      </c>
      <c r="F2" s="11">
        <v>2.34838907979971E-6</v>
      </c>
      <c r="G2" s="11">
        <v>2.34838907979971E-6</v>
      </c>
      <c r="H2" s="11">
        <v>7.20270259359939E-6</v>
      </c>
      <c r="I2" s="11">
        <v>723.858293341052</v>
      </c>
      <c r="J2" s="11">
        <v>94.3346095931146</v>
      </c>
      <c r="K2" s="11">
        <v>134.796826977884</v>
      </c>
      <c r="L2" s="11">
        <v>698.445174694061</v>
      </c>
      <c r="M2" s="11">
        <v>88.788286447525</v>
      </c>
      <c r="N2" s="11">
        <v>126.228637218475</v>
      </c>
      <c r="O2" s="11">
        <v>149.931182506537</v>
      </c>
      <c r="P2" s="11">
        <v>25.8987534714176</v>
      </c>
      <c r="Q2" s="11">
        <v>21.4377523102358</v>
      </c>
      <c r="R2" s="3">
        <v>-2.0</v>
      </c>
      <c r="S2" s="3">
        <v>2.0</v>
      </c>
      <c r="T2" s="3">
        <v>0.0</v>
      </c>
      <c r="U2" s="6">
        <f t="shared" ref="U2:W2" si="1">RANK(R2,$R2:$T2)</f>
        <v>3</v>
      </c>
      <c r="V2" s="6">
        <f t="shared" si="1"/>
        <v>1</v>
      </c>
      <c r="W2" s="6">
        <f t="shared" si="1"/>
        <v>2</v>
      </c>
      <c r="Y2" s="6">
        <f>if($T2:$T97&gt;$S2:$S97,1,0)</f>
        <v>0</v>
      </c>
      <c r="Z2" s="6">
        <f>if($T2:$T97&gt;$R2:$R97,1,0)</f>
        <v>1</v>
      </c>
      <c r="AA2" s="6">
        <f t="shared" ref="AA2:AA61" si="3">if($T2:$T97=$S2:$S97,1,0)</f>
        <v>0</v>
      </c>
      <c r="AB2" s="6">
        <f t="shared" ref="AB2:AB61" si="4">if($T2:$T97=$R2:$R97,1,0)</f>
        <v>0</v>
      </c>
      <c r="AC2" s="6">
        <f t="shared" ref="AC2:AC61" si="5">if($T2:$T97&lt;$S2:$S97,1,0)</f>
        <v>1</v>
      </c>
      <c r="AD2" s="6">
        <f t="shared" ref="AD2:AD61" si="6">if($T2:$T97&lt;$R2:$R97,1,0)</f>
        <v>0</v>
      </c>
      <c r="AE2" s="6">
        <f t="shared" ref="AE2:AE61" si="7">if(AND(W2=1, V2&gt;1,U2&gt;1),1,0)</f>
        <v>0</v>
      </c>
    </row>
    <row r="3">
      <c r="A3" s="3">
        <v>2000.0</v>
      </c>
      <c r="B3" s="4" t="s">
        <v>24</v>
      </c>
      <c r="C3" s="4" t="s">
        <v>42</v>
      </c>
      <c r="D3" s="3">
        <v>3.0</v>
      </c>
      <c r="E3" s="3">
        <v>7.0</v>
      </c>
      <c r="F3" s="11">
        <v>2.34838907979971E-6</v>
      </c>
      <c r="G3" s="11">
        <v>2.34838907979971E-6</v>
      </c>
      <c r="H3" s="11">
        <v>1.17419453989985E-6</v>
      </c>
      <c r="I3" s="11">
        <v>880.17337229944</v>
      </c>
      <c r="J3" s="11">
        <v>174.248050451279</v>
      </c>
      <c r="K3" s="11">
        <v>104.295160531998</v>
      </c>
      <c r="L3" s="11">
        <v>879.461003065109</v>
      </c>
      <c r="M3" s="11">
        <v>169.823073148727</v>
      </c>
      <c r="N3" s="11">
        <v>99.0313880443573</v>
      </c>
      <c r="O3" s="11">
        <v>147.012498636586</v>
      </c>
      <c r="P3" s="11">
        <v>34.2541426809788</v>
      </c>
      <c r="Q3" s="11">
        <v>15.6755214381933</v>
      </c>
      <c r="R3" s="3">
        <v>-2.0</v>
      </c>
      <c r="S3" s="3">
        <v>0.0</v>
      </c>
      <c r="T3" s="3">
        <v>2.0</v>
      </c>
      <c r="U3" s="6">
        <f t="shared" ref="U3:W3" si="2">RANK(R3,$R3:$T3)</f>
        <v>3</v>
      </c>
      <c r="V3" s="6">
        <f t="shared" si="2"/>
        <v>2</v>
      </c>
      <c r="W3" s="6">
        <f t="shared" si="2"/>
        <v>1</v>
      </c>
      <c r="Y3" s="6">
        <f t="shared" ref="Y3:Y61" si="9">if(T3:T98&gt;S3:S98,1,0)</f>
        <v>1</v>
      </c>
      <c r="Z3" s="6">
        <f t="shared" ref="Z3:Z61" si="10">if(T3:T98&gt;R3:R98,1,0)</f>
        <v>1</v>
      </c>
      <c r="AA3" s="6">
        <f t="shared" si="3"/>
        <v>0</v>
      </c>
      <c r="AB3" s="6">
        <f t="shared" si="4"/>
        <v>0</v>
      </c>
      <c r="AC3" s="6">
        <f t="shared" si="5"/>
        <v>0</v>
      </c>
      <c r="AD3" s="6">
        <f t="shared" si="6"/>
        <v>0</v>
      </c>
      <c r="AE3" s="6">
        <f t="shared" si="7"/>
        <v>1</v>
      </c>
    </row>
    <row r="4">
      <c r="A4" s="3">
        <v>2000.0</v>
      </c>
      <c r="B4" s="4" t="s">
        <v>24</v>
      </c>
      <c r="C4" s="4" t="s">
        <v>42</v>
      </c>
      <c r="D4" s="3">
        <v>3.0</v>
      </c>
      <c r="E4" s="3">
        <v>10.0</v>
      </c>
      <c r="F4" s="11">
        <v>2.34838907979971E-6</v>
      </c>
      <c r="G4" s="11">
        <v>2.34838907979971E-6</v>
      </c>
      <c r="H4" s="11">
        <v>1.17419453989985E-6</v>
      </c>
      <c r="I4" s="11">
        <v>899.538555714392</v>
      </c>
      <c r="J4" s="11">
        <v>305.170951020333</v>
      </c>
      <c r="K4" s="11">
        <v>88.6822540913859</v>
      </c>
      <c r="L4" s="11">
        <v>858.794115066528</v>
      </c>
      <c r="M4" s="11">
        <v>286.557195901871</v>
      </c>
      <c r="N4" s="11">
        <v>87.0774569511414</v>
      </c>
      <c r="O4" s="11">
        <v>156.318635419507</v>
      </c>
      <c r="P4" s="11">
        <v>93.4297855606878</v>
      </c>
      <c r="Q4" s="11">
        <v>15.2594471761445</v>
      </c>
      <c r="R4" s="3">
        <v>-2.0</v>
      </c>
      <c r="S4" s="3">
        <v>0.0</v>
      </c>
      <c r="T4" s="3">
        <v>2.0</v>
      </c>
      <c r="U4" s="6">
        <f t="shared" ref="U4:W4" si="8">RANK(R4,$R4:$T4)</f>
        <v>3</v>
      </c>
      <c r="V4" s="6">
        <f t="shared" si="8"/>
        <v>2</v>
      </c>
      <c r="W4" s="6">
        <f t="shared" si="8"/>
        <v>1</v>
      </c>
      <c r="Y4" s="6">
        <f t="shared" si="9"/>
        <v>1</v>
      </c>
      <c r="Z4" s="6">
        <f t="shared" si="10"/>
        <v>1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6">
        <f t="shared" si="6"/>
        <v>0</v>
      </c>
      <c r="AE4" s="6">
        <f t="shared" si="7"/>
        <v>1</v>
      </c>
    </row>
    <row r="5">
      <c r="A5" s="3">
        <v>2000.0</v>
      </c>
      <c r="B5" s="4" t="s">
        <v>24</v>
      </c>
      <c r="C5" s="4" t="s">
        <v>42</v>
      </c>
      <c r="D5" s="3">
        <v>5.0</v>
      </c>
      <c r="E5" s="3">
        <v>7.0</v>
      </c>
      <c r="F5" s="11">
        <v>2.34838907979971E-6</v>
      </c>
      <c r="G5" s="11">
        <v>2.34838907979971E-6</v>
      </c>
      <c r="H5" s="11">
        <v>1.17419453989985E-6</v>
      </c>
      <c r="I5" s="11">
        <v>1139.64840499816</v>
      </c>
      <c r="J5" s="11">
        <v>283.149436843011</v>
      </c>
      <c r="K5" s="11">
        <v>162.164755152118</v>
      </c>
      <c r="L5" s="11">
        <v>1154.33611273766</v>
      </c>
      <c r="M5" s="11">
        <v>280.006848335266</v>
      </c>
      <c r="N5" s="11">
        <v>156.370909452438</v>
      </c>
      <c r="O5" s="11">
        <v>213.783779546204</v>
      </c>
      <c r="P5" s="11">
        <v>50.6583317555092</v>
      </c>
      <c r="Q5" s="11">
        <v>22.594084097518</v>
      </c>
      <c r="R5" s="3">
        <v>-2.0</v>
      </c>
      <c r="S5" s="3">
        <v>0.0</v>
      </c>
      <c r="T5" s="3">
        <v>2.0</v>
      </c>
      <c r="U5" s="6">
        <f t="shared" ref="U5:W5" si="11">RANK(R5,$R5:$T5)</f>
        <v>3</v>
      </c>
      <c r="V5" s="6">
        <f t="shared" si="11"/>
        <v>2</v>
      </c>
      <c r="W5" s="6">
        <f t="shared" si="11"/>
        <v>1</v>
      </c>
      <c r="Y5" s="6">
        <f t="shared" si="9"/>
        <v>1</v>
      </c>
      <c r="Z5" s="6">
        <f t="shared" si="10"/>
        <v>1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6">
        <f t="shared" si="6"/>
        <v>0</v>
      </c>
      <c r="AE5" s="6">
        <f t="shared" si="7"/>
        <v>1</v>
      </c>
    </row>
    <row r="6">
      <c r="A6" s="3">
        <v>2000.0</v>
      </c>
      <c r="B6" s="4" t="s">
        <v>24</v>
      </c>
      <c r="C6" s="4" t="s">
        <v>42</v>
      </c>
      <c r="D6" s="3">
        <v>5.0</v>
      </c>
      <c r="E6" s="3">
        <v>10.0</v>
      </c>
      <c r="F6" s="11">
        <v>2.86038883026035E-6</v>
      </c>
      <c r="G6" s="11">
        <v>2.34838907979971E-6</v>
      </c>
      <c r="H6" s="11">
        <v>1.17419453989985E-6</v>
      </c>
      <c r="I6" s="11">
        <v>1095.60607052618</v>
      </c>
      <c r="J6" s="11">
        <v>596.284541983758</v>
      </c>
      <c r="K6" s="11">
        <v>170.125076440073</v>
      </c>
      <c r="L6" s="11">
        <v>1096.27055764198</v>
      </c>
      <c r="M6" s="11">
        <v>572.473050832748</v>
      </c>
      <c r="N6" s="11">
        <v>171.497567653656</v>
      </c>
      <c r="O6" s="11">
        <v>174.078781151304</v>
      </c>
      <c r="P6" s="11">
        <v>137.938094973813</v>
      </c>
      <c r="Q6" s="11">
        <v>19.6646660295019</v>
      </c>
      <c r="R6" s="3">
        <v>-2.0</v>
      </c>
      <c r="S6" s="3">
        <v>0.0</v>
      </c>
      <c r="T6" s="3">
        <v>2.0</v>
      </c>
      <c r="U6" s="6">
        <f t="shared" ref="U6:W6" si="12">RANK(R6,$R6:$T6)</f>
        <v>3</v>
      </c>
      <c r="V6" s="6">
        <f t="shared" si="12"/>
        <v>2</v>
      </c>
      <c r="W6" s="6">
        <f t="shared" si="12"/>
        <v>1</v>
      </c>
      <c r="Y6" s="6">
        <f t="shared" si="9"/>
        <v>1</v>
      </c>
      <c r="Z6" s="6">
        <f t="shared" si="10"/>
        <v>1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0</v>
      </c>
      <c r="AE6" s="6">
        <f t="shared" si="7"/>
        <v>1</v>
      </c>
    </row>
    <row r="7">
      <c r="A7" s="3">
        <v>2000.0</v>
      </c>
      <c r="B7" s="4" t="s">
        <v>24</v>
      </c>
      <c r="C7" s="4" t="s">
        <v>42</v>
      </c>
      <c r="D7" s="3">
        <v>7.0</v>
      </c>
      <c r="E7" s="3">
        <v>10.0</v>
      </c>
      <c r="F7" s="11">
        <v>5.12303894726155E-6</v>
      </c>
      <c r="G7" s="11">
        <v>2.34838907979971E-6</v>
      </c>
      <c r="H7" s="11">
        <v>1.17419453989985E-6</v>
      </c>
      <c r="I7" s="11">
        <v>1468.01815672075</v>
      </c>
      <c r="J7" s="11">
        <v>860.442515811613</v>
      </c>
      <c r="K7" s="11">
        <v>176.879044617376</v>
      </c>
      <c r="L7" s="11">
        <v>1417.48292517662</v>
      </c>
      <c r="M7" s="11">
        <v>796.267832517624</v>
      </c>
      <c r="N7" s="11">
        <v>169.382837295532</v>
      </c>
      <c r="O7" s="11">
        <v>246.976115468685</v>
      </c>
      <c r="P7" s="11">
        <v>252.280494500565</v>
      </c>
      <c r="Q7" s="11">
        <v>28.4142257675801</v>
      </c>
      <c r="R7" s="3">
        <v>-2.0</v>
      </c>
      <c r="S7" s="3">
        <v>0.0</v>
      </c>
      <c r="T7" s="3">
        <v>2.0</v>
      </c>
      <c r="U7" s="6">
        <f t="shared" ref="U7:W7" si="13">RANK(R7,$R7:$T7)</f>
        <v>3</v>
      </c>
      <c r="V7" s="6">
        <f t="shared" si="13"/>
        <v>2</v>
      </c>
      <c r="W7" s="6">
        <f t="shared" si="13"/>
        <v>1</v>
      </c>
      <c r="Y7" s="6">
        <f t="shared" si="9"/>
        <v>1</v>
      </c>
      <c r="Z7" s="6">
        <f t="shared" si="10"/>
        <v>1</v>
      </c>
      <c r="AA7" s="6">
        <f t="shared" si="3"/>
        <v>0</v>
      </c>
      <c r="AB7" s="6">
        <f t="shared" si="4"/>
        <v>0</v>
      </c>
      <c r="AC7" s="6">
        <f t="shared" si="5"/>
        <v>0</v>
      </c>
      <c r="AD7" s="6">
        <f t="shared" si="6"/>
        <v>0</v>
      </c>
      <c r="AE7" s="6">
        <f t="shared" si="7"/>
        <v>1</v>
      </c>
    </row>
    <row r="8">
      <c r="A8" s="3">
        <v>2000.0</v>
      </c>
      <c r="B8" s="4" t="s">
        <v>24</v>
      </c>
      <c r="C8" s="4" t="s">
        <v>43</v>
      </c>
      <c r="D8" s="3">
        <v>3.0</v>
      </c>
      <c r="E8" s="3">
        <v>5.0</v>
      </c>
      <c r="F8" s="11">
        <v>2.34838907979971E-6</v>
      </c>
      <c r="G8" s="11">
        <v>2.34838907979971E-6</v>
      </c>
      <c r="H8" s="11">
        <v>2.11238739030472E-6</v>
      </c>
      <c r="I8" s="11">
        <v>902.94730166466</v>
      </c>
      <c r="J8" s="11">
        <v>116.12354650036</v>
      </c>
      <c r="K8" s="11">
        <v>49.0226230006064</v>
      </c>
      <c r="L8" s="11">
        <v>870.36417555809</v>
      </c>
      <c r="M8" s="11">
        <v>112.795025348663</v>
      </c>
      <c r="N8" s="11">
        <v>43.334566116333</v>
      </c>
      <c r="O8" s="11">
        <v>189.090596816014</v>
      </c>
      <c r="P8" s="11">
        <v>25.149437767522</v>
      </c>
      <c r="Q8" s="11">
        <v>25.9853065372189</v>
      </c>
      <c r="R8" s="3">
        <v>-2.0</v>
      </c>
      <c r="S8" s="3">
        <v>0.0</v>
      </c>
      <c r="T8" s="3">
        <v>2.0</v>
      </c>
      <c r="U8" s="6">
        <f t="shared" ref="U8:W8" si="14">RANK(R8,$R8:$T8)</f>
        <v>3</v>
      </c>
      <c r="V8" s="6">
        <f t="shared" si="14"/>
        <v>2</v>
      </c>
      <c r="W8" s="6">
        <f t="shared" si="14"/>
        <v>1</v>
      </c>
      <c r="Y8" s="6">
        <f t="shared" si="9"/>
        <v>1</v>
      </c>
      <c r="Z8" s="6">
        <f t="shared" si="10"/>
        <v>1</v>
      </c>
      <c r="AA8" s="6">
        <f t="shared" si="3"/>
        <v>0</v>
      </c>
      <c r="AB8" s="6">
        <f t="shared" si="4"/>
        <v>0</v>
      </c>
      <c r="AC8" s="6">
        <f t="shared" si="5"/>
        <v>0</v>
      </c>
      <c r="AD8" s="6">
        <f t="shared" si="6"/>
        <v>0</v>
      </c>
      <c r="AE8" s="6">
        <f t="shared" si="7"/>
        <v>1</v>
      </c>
    </row>
    <row r="9">
      <c r="A9" s="3">
        <v>2000.0</v>
      </c>
      <c r="B9" s="4" t="s">
        <v>24</v>
      </c>
      <c r="C9" s="4" t="s">
        <v>43</v>
      </c>
      <c r="D9" s="3">
        <v>3.0</v>
      </c>
      <c r="E9" s="3">
        <v>7.0</v>
      </c>
      <c r="F9" s="11">
        <v>2.34838907979971E-6</v>
      </c>
      <c r="G9" s="11">
        <v>2.34838907979971E-6</v>
      </c>
      <c r="H9" s="11">
        <v>1.17419453989985E-6</v>
      </c>
      <c r="I9" s="11">
        <v>1377.22527158645</v>
      </c>
      <c r="J9" s="11">
        <v>170.790663834541</v>
      </c>
      <c r="K9" s="11">
        <v>31.1651483274275</v>
      </c>
      <c r="L9" s="11">
        <v>1313.46263766289</v>
      </c>
      <c r="M9" s="11">
        <v>169.751855373383</v>
      </c>
      <c r="N9" s="11">
        <v>22.7756564617157</v>
      </c>
      <c r="O9" s="11">
        <v>296.700508547917</v>
      </c>
      <c r="P9" s="11">
        <v>40.6128267724534</v>
      </c>
      <c r="Q9" s="11">
        <v>15.2998858714314</v>
      </c>
      <c r="R9" s="3">
        <v>-2.0</v>
      </c>
      <c r="S9" s="3">
        <v>0.0</v>
      </c>
      <c r="T9" s="3">
        <v>2.0</v>
      </c>
      <c r="U9" s="6">
        <f t="shared" ref="U9:W9" si="15">RANK(R9,$R9:$T9)</f>
        <v>3</v>
      </c>
      <c r="V9" s="6">
        <f t="shared" si="15"/>
        <v>2</v>
      </c>
      <c r="W9" s="6">
        <f t="shared" si="15"/>
        <v>1</v>
      </c>
      <c r="Y9" s="6">
        <f t="shared" si="9"/>
        <v>1</v>
      </c>
      <c r="Z9" s="6">
        <f t="shared" si="10"/>
        <v>1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6">
        <f t="shared" si="6"/>
        <v>0</v>
      </c>
      <c r="AE9" s="6">
        <f t="shared" si="7"/>
        <v>1</v>
      </c>
    </row>
    <row r="10">
      <c r="A10" s="3">
        <v>2000.0</v>
      </c>
      <c r="B10" s="4" t="s">
        <v>24</v>
      </c>
      <c r="C10" s="4" t="s">
        <v>43</v>
      </c>
      <c r="D10" s="3">
        <v>3.0</v>
      </c>
      <c r="E10" s="3">
        <v>10.0</v>
      </c>
      <c r="F10" s="11">
        <v>2.34838907979971E-6</v>
      </c>
      <c r="G10" s="11">
        <v>2.34838907979971E-6</v>
      </c>
      <c r="H10" s="11">
        <v>1.17419453989985E-6</v>
      </c>
      <c r="I10" s="11">
        <v>1821.23086217911</v>
      </c>
      <c r="J10" s="11">
        <v>346.305827394609</v>
      </c>
      <c r="K10" s="11">
        <v>31.6457085840164</v>
      </c>
      <c r="L10" s="11">
        <v>1789.69801712036</v>
      </c>
      <c r="M10" s="11">
        <v>336.162046909332</v>
      </c>
      <c r="N10" s="11">
        <v>28.0427827835083</v>
      </c>
      <c r="O10" s="11">
        <v>491.059732455522</v>
      </c>
      <c r="P10" s="11">
        <v>86.2875606774852</v>
      </c>
      <c r="Q10" s="11">
        <v>13.5644441247782</v>
      </c>
      <c r="R10" s="3">
        <v>-2.0</v>
      </c>
      <c r="S10" s="3">
        <v>0.0</v>
      </c>
      <c r="T10" s="3">
        <v>2.0</v>
      </c>
      <c r="U10" s="6">
        <f t="shared" ref="U10:W10" si="16">RANK(R10,$R10:$T10)</f>
        <v>3</v>
      </c>
      <c r="V10" s="6">
        <f t="shared" si="16"/>
        <v>2</v>
      </c>
      <c r="W10" s="6">
        <f t="shared" si="16"/>
        <v>1</v>
      </c>
      <c r="Y10" s="6">
        <f t="shared" si="9"/>
        <v>1</v>
      </c>
      <c r="Z10" s="6">
        <f t="shared" si="10"/>
        <v>1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6">
        <f t="shared" si="6"/>
        <v>0</v>
      </c>
      <c r="AE10" s="6">
        <f t="shared" si="7"/>
        <v>1</v>
      </c>
    </row>
    <row r="11">
      <c r="A11" s="3">
        <v>2000.0</v>
      </c>
      <c r="B11" s="4" t="s">
        <v>24</v>
      </c>
      <c r="C11" s="4" t="s">
        <v>43</v>
      </c>
      <c r="D11" s="3">
        <v>5.0</v>
      </c>
      <c r="E11" s="3">
        <v>7.0</v>
      </c>
      <c r="F11" s="11">
        <v>2.34838907979971E-6</v>
      </c>
      <c r="G11" s="11">
        <v>2.34838907979971E-6</v>
      </c>
      <c r="H11" s="11">
        <v>1.29612856129019E-6</v>
      </c>
      <c r="I11" s="11">
        <v>1465.71340750879</v>
      </c>
      <c r="J11" s="11">
        <v>319.600760344536</v>
      </c>
      <c r="K11" s="11">
        <v>122.93423987204</v>
      </c>
      <c r="L11" s="11">
        <v>1445.48457694054</v>
      </c>
      <c r="M11" s="11">
        <v>299.548520088196</v>
      </c>
      <c r="N11" s="11">
        <v>111.127719640732</v>
      </c>
      <c r="O11" s="11">
        <v>361.606976705484</v>
      </c>
      <c r="P11" s="11">
        <v>69.8762154245287</v>
      </c>
      <c r="Q11" s="11">
        <v>56.1525179021454</v>
      </c>
      <c r="R11" s="3">
        <v>-2.0</v>
      </c>
      <c r="S11" s="3">
        <v>0.0</v>
      </c>
      <c r="T11" s="3">
        <v>2.0</v>
      </c>
      <c r="U11" s="6">
        <f t="shared" ref="U11:W11" si="17">RANK(R11,$R11:$T11)</f>
        <v>3</v>
      </c>
      <c r="V11" s="6">
        <f t="shared" si="17"/>
        <v>2</v>
      </c>
      <c r="W11" s="6">
        <f t="shared" si="17"/>
        <v>1</v>
      </c>
      <c r="Y11" s="6">
        <f t="shared" si="9"/>
        <v>1</v>
      </c>
      <c r="Z11" s="6">
        <f t="shared" si="10"/>
        <v>1</v>
      </c>
      <c r="AA11" s="6">
        <f t="shared" si="3"/>
        <v>0</v>
      </c>
      <c r="AB11" s="6">
        <f t="shared" si="4"/>
        <v>0</v>
      </c>
      <c r="AC11" s="6">
        <f t="shared" si="5"/>
        <v>0</v>
      </c>
      <c r="AD11" s="6">
        <f t="shared" si="6"/>
        <v>0</v>
      </c>
      <c r="AE11" s="6">
        <f t="shared" si="7"/>
        <v>1</v>
      </c>
    </row>
    <row r="12">
      <c r="A12" s="3">
        <v>2000.0</v>
      </c>
      <c r="B12" s="4" t="s">
        <v>24</v>
      </c>
      <c r="C12" s="4" t="s">
        <v>43</v>
      </c>
      <c r="D12" s="3">
        <v>5.0</v>
      </c>
      <c r="E12" s="3">
        <v>10.0</v>
      </c>
      <c r="F12" s="11">
        <v>2.34838907979971E-6</v>
      </c>
      <c r="G12" s="11">
        <v>2.34838907979971E-6</v>
      </c>
      <c r="H12" s="11">
        <v>1.17419453989985E-6</v>
      </c>
      <c r="I12" s="11">
        <v>2353.80406790395</v>
      </c>
      <c r="J12" s="11">
        <v>577.183018938188</v>
      </c>
      <c r="K12" s="11">
        <v>93.4622520477541</v>
      </c>
      <c r="L12" s="11">
        <v>2323.83851528168</v>
      </c>
      <c r="M12" s="11">
        <v>521.190683603287</v>
      </c>
      <c r="N12" s="11">
        <v>90.6840209960938</v>
      </c>
      <c r="O12" s="11">
        <v>528.382902689902</v>
      </c>
      <c r="P12" s="11">
        <v>158.673564076958</v>
      </c>
      <c r="Q12" s="11">
        <v>37.253431531788</v>
      </c>
      <c r="R12" s="3">
        <v>-2.0</v>
      </c>
      <c r="S12" s="3">
        <v>0.0</v>
      </c>
      <c r="T12" s="3">
        <v>2.0</v>
      </c>
      <c r="U12" s="6">
        <f t="shared" ref="U12:W12" si="18">RANK(R12,$R12:$T12)</f>
        <v>3</v>
      </c>
      <c r="V12" s="6">
        <f t="shared" si="18"/>
        <v>2</v>
      </c>
      <c r="W12" s="6">
        <f t="shared" si="18"/>
        <v>1</v>
      </c>
      <c r="Y12" s="6">
        <f t="shared" si="9"/>
        <v>1</v>
      </c>
      <c r="Z12" s="6">
        <f t="shared" si="10"/>
        <v>1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6">
        <f t="shared" si="6"/>
        <v>0</v>
      </c>
      <c r="AE12" s="6">
        <f t="shared" si="7"/>
        <v>1</v>
      </c>
    </row>
    <row r="13">
      <c r="A13" s="3">
        <v>2000.0</v>
      </c>
      <c r="B13" s="4" t="s">
        <v>24</v>
      </c>
      <c r="C13" s="4" t="s">
        <v>43</v>
      </c>
      <c r="D13" s="3">
        <v>7.0</v>
      </c>
      <c r="E13" s="3">
        <v>10.0</v>
      </c>
      <c r="F13" s="11">
        <v>2.34838907979971E-6</v>
      </c>
      <c r="G13" s="11">
        <v>2.34838907979971E-6</v>
      </c>
      <c r="H13" s="11">
        <v>1.17419453989985E-6</v>
      </c>
      <c r="I13" s="11">
        <v>3077.11874805727</v>
      </c>
      <c r="J13" s="11">
        <v>803.952981156688</v>
      </c>
      <c r="K13" s="11">
        <v>138.736902375375</v>
      </c>
      <c r="L13" s="11">
        <v>2950.48433351517</v>
      </c>
      <c r="M13" s="11">
        <v>816.671075582504</v>
      </c>
      <c r="N13" s="11">
        <v>127.385806560516</v>
      </c>
      <c r="O13" s="11">
        <v>779.796287296199</v>
      </c>
      <c r="P13" s="11">
        <v>122.192504674484</v>
      </c>
      <c r="Q13" s="11">
        <v>40.99737903411</v>
      </c>
      <c r="R13" s="3">
        <v>-2.0</v>
      </c>
      <c r="S13" s="3">
        <v>0.0</v>
      </c>
      <c r="T13" s="3">
        <v>2.0</v>
      </c>
      <c r="U13" s="6">
        <f t="shared" ref="U13:W13" si="19">RANK(R13,$R13:$T13)</f>
        <v>3</v>
      </c>
      <c r="V13" s="6">
        <f t="shared" si="19"/>
        <v>2</v>
      </c>
      <c r="W13" s="6">
        <f t="shared" si="19"/>
        <v>1</v>
      </c>
      <c r="Y13" s="6">
        <f t="shared" si="9"/>
        <v>1</v>
      </c>
      <c r="Z13" s="6">
        <f t="shared" si="10"/>
        <v>1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0</v>
      </c>
      <c r="AE13" s="6">
        <f t="shared" si="7"/>
        <v>1</v>
      </c>
    </row>
    <row r="14">
      <c r="A14" s="3">
        <v>2000.0</v>
      </c>
      <c r="B14" s="4" t="s">
        <v>24</v>
      </c>
      <c r="C14" s="4" t="s">
        <v>44</v>
      </c>
      <c r="D14" s="3">
        <v>3.0</v>
      </c>
      <c r="E14" s="3">
        <v>5.0</v>
      </c>
      <c r="F14" s="11">
        <v>2.34838907979971E-6</v>
      </c>
      <c r="G14" s="11">
        <v>2.34838907979971E-6</v>
      </c>
      <c r="H14" s="11">
        <v>1.17419453989985E-6</v>
      </c>
      <c r="I14" s="11">
        <v>761.427648159765</v>
      </c>
      <c r="J14" s="11">
        <v>106.548570440662</v>
      </c>
      <c r="K14" s="11">
        <v>60.4722696350467</v>
      </c>
      <c r="L14" s="11">
        <v>699.44485449791</v>
      </c>
      <c r="M14" s="11">
        <v>106.663784503937</v>
      </c>
      <c r="N14" s="11">
        <v>60.0385372638702</v>
      </c>
      <c r="O14" s="11">
        <v>160.779383829108</v>
      </c>
      <c r="P14" s="11">
        <v>22.606801497772</v>
      </c>
      <c r="Q14" s="11">
        <v>8.13096356416962</v>
      </c>
      <c r="R14" s="3">
        <v>-2.0</v>
      </c>
      <c r="S14" s="3">
        <v>0.0</v>
      </c>
      <c r="T14" s="3">
        <v>2.0</v>
      </c>
      <c r="U14" s="6">
        <f t="shared" ref="U14:W14" si="20">RANK(R14,$R14:$T14)</f>
        <v>3</v>
      </c>
      <c r="V14" s="6">
        <f t="shared" si="20"/>
        <v>2</v>
      </c>
      <c r="W14" s="6">
        <f t="shared" si="20"/>
        <v>1</v>
      </c>
      <c r="Y14" s="6">
        <f t="shared" si="9"/>
        <v>1</v>
      </c>
      <c r="Z14" s="6">
        <f t="shared" si="10"/>
        <v>1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6">
        <f t="shared" si="6"/>
        <v>0</v>
      </c>
      <c r="AE14" s="6">
        <f t="shared" si="7"/>
        <v>1</v>
      </c>
    </row>
    <row r="15">
      <c r="A15" s="3">
        <v>2000.0</v>
      </c>
      <c r="B15" s="4" t="s">
        <v>24</v>
      </c>
      <c r="C15" s="4" t="s">
        <v>44</v>
      </c>
      <c r="D15" s="3">
        <v>3.0</v>
      </c>
      <c r="E15" s="3">
        <v>7.0</v>
      </c>
      <c r="F15" s="11">
        <v>2.34838907979971E-6</v>
      </c>
      <c r="G15" s="11">
        <v>2.34838907979971E-6</v>
      </c>
      <c r="H15" s="11">
        <v>1.17419453989985E-6</v>
      </c>
      <c r="I15" s="11">
        <v>847.851050123092</v>
      </c>
      <c r="J15" s="11">
        <v>191.357222795486</v>
      </c>
      <c r="K15" s="11">
        <v>58.6133106754672</v>
      </c>
      <c r="L15" s="11">
        <v>805.879663705826</v>
      </c>
      <c r="M15" s="11">
        <v>182.587944984436</v>
      </c>
      <c r="N15" s="11">
        <v>55.8321087360382</v>
      </c>
      <c r="O15" s="11">
        <v>142.129972911091</v>
      </c>
      <c r="P15" s="11">
        <v>43.7975852257266</v>
      </c>
      <c r="Q15" s="11">
        <v>14.2748703501639</v>
      </c>
      <c r="R15" s="3">
        <v>-2.0</v>
      </c>
      <c r="S15" s="3">
        <v>0.0</v>
      </c>
      <c r="T15" s="3">
        <v>2.0</v>
      </c>
      <c r="U15" s="6">
        <f t="shared" ref="U15:W15" si="21">RANK(R15,$R15:$T15)</f>
        <v>3</v>
      </c>
      <c r="V15" s="6">
        <f t="shared" si="21"/>
        <v>2</v>
      </c>
      <c r="W15" s="6">
        <f t="shared" si="21"/>
        <v>1</v>
      </c>
      <c r="Y15" s="6">
        <f t="shared" si="9"/>
        <v>1</v>
      </c>
      <c r="Z15" s="6">
        <f t="shared" si="10"/>
        <v>1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6">
        <f t="shared" si="6"/>
        <v>0</v>
      </c>
      <c r="AE15" s="6">
        <f t="shared" si="7"/>
        <v>1</v>
      </c>
    </row>
    <row r="16">
      <c r="A16" s="3">
        <v>2000.0</v>
      </c>
      <c r="B16" s="4" t="s">
        <v>24</v>
      </c>
      <c r="C16" s="4" t="s">
        <v>44</v>
      </c>
      <c r="D16" s="3">
        <v>3.0</v>
      </c>
      <c r="E16" s="3">
        <v>10.0</v>
      </c>
      <c r="F16" s="11">
        <v>2.59225712258038E-6</v>
      </c>
      <c r="G16" s="11">
        <v>2.34838907979971E-6</v>
      </c>
      <c r="H16" s="11">
        <v>1.17419453989985E-6</v>
      </c>
      <c r="I16" s="11">
        <v>892.661398810725</v>
      </c>
      <c r="J16" s="11">
        <v>350.560520833538</v>
      </c>
      <c r="K16" s="11">
        <v>56.4305072138386</v>
      </c>
      <c r="L16" s="11">
        <v>843.988282203674</v>
      </c>
      <c r="M16" s="11">
        <v>338.416445970535</v>
      </c>
      <c r="N16" s="11">
        <v>53.2621033191681</v>
      </c>
      <c r="O16" s="11">
        <v>204.49956955798</v>
      </c>
      <c r="P16" s="11">
        <v>66.2091938232379</v>
      </c>
      <c r="Q16" s="11">
        <v>13.3390225515114</v>
      </c>
      <c r="R16" s="3">
        <v>-2.0</v>
      </c>
      <c r="S16" s="3">
        <v>0.0</v>
      </c>
      <c r="T16" s="3">
        <v>2.0</v>
      </c>
      <c r="U16" s="6">
        <f t="shared" ref="U16:W16" si="22">RANK(R16,$R16:$T16)</f>
        <v>3</v>
      </c>
      <c r="V16" s="6">
        <f t="shared" si="22"/>
        <v>2</v>
      </c>
      <c r="W16" s="6">
        <f t="shared" si="22"/>
        <v>1</v>
      </c>
      <c r="Y16" s="6">
        <f t="shared" si="9"/>
        <v>1</v>
      </c>
      <c r="Z16" s="6">
        <f t="shared" si="10"/>
        <v>1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0</v>
      </c>
      <c r="AE16" s="6">
        <f t="shared" si="7"/>
        <v>1</v>
      </c>
    </row>
    <row r="17">
      <c r="A17" s="3">
        <v>2000.0</v>
      </c>
      <c r="B17" s="4" t="s">
        <v>24</v>
      </c>
      <c r="C17" s="4" t="s">
        <v>44</v>
      </c>
      <c r="D17" s="3">
        <v>5.0</v>
      </c>
      <c r="E17" s="3">
        <v>7.0</v>
      </c>
      <c r="F17" s="11">
        <v>2.34838907979971E-6</v>
      </c>
      <c r="G17" s="11">
        <v>2.34838907979971E-6</v>
      </c>
      <c r="H17" s="11">
        <v>1.17419453989985E-6</v>
      </c>
      <c r="I17" s="11">
        <v>1328.25515520957</v>
      </c>
      <c r="J17" s="11">
        <v>322.761222654773</v>
      </c>
      <c r="K17" s="11">
        <v>38.0865242481232</v>
      </c>
      <c r="L17" s="11">
        <v>1316.67258429527</v>
      </c>
      <c r="M17" s="11">
        <v>316.859992742538</v>
      </c>
      <c r="N17" s="11">
        <v>35.7244284152985</v>
      </c>
      <c r="O17" s="11">
        <v>200.993539704312</v>
      </c>
      <c r="P17" s="11">
        <v>61.7540193456405</v>
      </c>
      <c r="Q17" s="11">
        <v>8.63276229948436</v>
      </c>
      <c r="R17" s="3">
        <v>-2.0</v>
      </c>
      <c r="S17" s="3">
        <v>0.0</v>
      </c>
      <c r="T17" s="3">
        <v>2.0</v>
      </c>
      <c r="U17" s="6">
        <f t="shared" ref="U17:W17" si="23">RANK(R17,$R17:$T17)</f>
        <v>3</v>
      </c>
      <c r="V17" s="6">
        <f t="shared" si="23"/>
        <v>2</v>
      </c>
      <c r="W17" s="6">
        <f t="shared" si="23"/>
        <v>1</v>
      </c>
      <c r="Y17" s="6">
        <f t="shared" si="9"/>
        <v>1</v>
      </c>
      <c r="Z17" s="6">
        <f t="shared" si="10"/>
        <v>1</v>
      </c>
      <c r="AA17" s="6">
        <f t="shared" si="3"/>
        <v>0</v>
      </c>
      <c r="AB17" s="6">
        <f t="shared" si="4"/>
        <v>0</v>
      </c>
      <c r="AC17" s="6">
        <f t="shared" si="5"/>
        <v>0</v>
      </c>
      <c r="AD17" s="6">
        <f t="shared" si="6"/>
        <v>0</v>
      </c>
      <c r="AE17" s="6">
        <f t="shared" si="7"/>
        <v>1</v>
      </c>
    </row>
    <row r="18">
      <c r="A18" s="3">
        <v>2000.0</v>
      </c>
      <c r="B18" s="4" t="s">
        <v>24</v>
      </c>
      <c r="C18" s="4" t="s">
        <v>44</v>
      </c>
      <c r="D18" s="3">
        <v>5.0</v>
      </c>
      <c r="E18" s="3">
        <v>10.0</v>
      </c>
      <c r="F18" s="11">
        <v>2.34838907979971E-6</v>
      </c>
      <c r="G18" s="11">
        <v>2.34838907979971E-6</v>
      </c>
      <c r="H18" s="11">
        <v>1.17419453989985E-6</v>
      </c>
      <c r="I18" s="11">
        <v>1118.90303837868</v>
      </c>
      <c r="J18" s="11">
        <v>612.281155424733</v>
      </c>
      <c r="K18" s="11">
        <v>65.8304370218708</v>
      </c>
      <c r="L18" s="11">
        <v>1112.2357673645</v>
      </c>
      <c r="M18" s="11">
        <v>614.646229982376</v>
      </c>
      <c r="N18" s="11">
        <v>63.8875482082367</v>
      </c>
      <c r="O18" s="11">
        <v>165.558655756802</v>
      </c>
      <c r="P18" s="11">
        <v>119.540451375358</v>
      </c>
      <c r="Q18" s="11">
        <v>11.1693755954027</v>
      </c>
      <c r="R18" s="3">
        <v>-2.0</v>
      </c>
      <c r="S18" s="3">
        <v>0.0</v>
      </c>
      <c r="T18" s="3">
        <v>2.0</v>
      </c>
      <c r="U18" s="6">
        <f t="shared" ref="U18:W18" si="24">RANK(R18,$R18:$T18)</f>
        <v>3</v>
      </c>
      <c r="V18" s="6">
        <f t="shared" si="24"/>
        <v>2</v>
      </c>
      <c r="W18" s="6">
        <f t="shared" si="24"/>
        <v>1</v>
      </c>
      <c r="Y18" s="6">
        <f t="shared" si="9"/>
        <v>1</v>
      </c>
      <c r="Z18" s="6">
        <f t="shared" si="10"/>
        <v>1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0</v>
      </c>
      <c r="AE18" s="6">
        <f t="shared" si="7"/>
        <v>1</v>
      </c>
    </row>
    <row r="19">
      <c r="A19" s="3">
        <v>2000.0</v>
      </c>
      <c r="B19" s="4" t="s">
        <v>24</v>
      </c>
      <c r="C19" s="4" t="s">
        <v>44</v>
      </c>
      <c r="D19" s="3">
        <v>7.0</v>
      </c>
      <c r="E19" s="3">
        <v>10.0</v>
      </c>
      <c r="F19" s="11">
        <v>2.34838907979971E-6</v>
      </c>
      <c r="G19" s="11">
        <v>2.34838907979971E-6</v>
      </c>
      <c r="H19" s="11">
        <v>1.17419453989985E-6</v>
      </c>
      <c r="I19" s="11">
        <v>1730.09320190645</v>
      </c>
      <c r="J19" s="11">
        <v>865.659238353852</v>
      </c>
      <c r="K19" s="11">
        <v>46.4792174370058</v>
      </c>
      <c r="L19" s="11">
        <v>1669.48431634903</v>
      </c>
      <c r="M19" s="11">
        <v>855.619601249695</v>
      </c>
      <c r="N19" s="11">
        <v>43.6292879581451</v>
      </c>
      <c r="O19" s="11">
        <v>257.387493711579</v>
      </c>
      <c r="P19" s="11">
        <v>188.982693675926</v>
      </c>
      <c r="Q19" s="11">
        <v>16.6575866643536</v>
      </c>
      <c r="R19" s="3">
        <v>-2.0</v>
      </c>
      <c r="S19" s="3">
        <v>0.0</v>
      </c>
      <c r="T19" s="3">
        <v>2.0</v>
      </c>
      <c r="U19" s="6">
        <f t="shared" ref="U19:W19" si="25">RANK(R19,$R19:$T19)</f>
        <v>3</v>
      </c>
      <c r="V19" s="6">
        <f t="shared" si="25"/>
        <v>2</v>
      </c>
      <c r="W19" s="6">
        <f t="shared" si="25"/>
        <v>1</v>
      </c>
      <c r="Y19" s="6">
        <f t="shared" si="9"/>
        <v>1</v>
      </c>
      <c r="Z19" s="6">
        <f t="shared" si="10"/>
        <v>1</v>
      </c>
      <c r="AA19" s="6">
        <f t="shared" si="3"/>
        <v>0</v>
      </c>
      <c r="AB19" s="6">
        <f t="shared" si="4"/>
        <v>0</v>
      </c>
      <c r="AC19" s="6">
        <f t="shared" si="5"/>
        <v>0</v>
      </c>
      <c r="AD19" s="6">
        <f t="shared" si="6"/>
        <v>0</v>
      </c>
      <c r="AE19" s="6">
        <f t="shared" si="7"/>
        <v>1</v>
      </c>
    </row>
    <row r="20">
      <c r="A20" s="3">
        <v>2000.0</v>
      </c>
      <c r="B20" s="4" t="s">
        <v>24</v>
      </c>
      <c r="C20" s="4" t="s">
        <v>45</v>
      </c>
      <c r="D20" s="3">
        <v>3.0</v>
      </c>
      <c r="E20" s="3">
        <v>5.0</v>
      </c>
      <c r="F20" s="11">
        <v>2.34838907979971E-6</v>
      </c>
      <c r="G20" s="11">
        <v>2.34838907979971E-6</v>
      </c>
      <c r="H20" s="11">
        <v>0.015936129400578</v>
      </c>
      <c r="I20" s="11">
        <v>709.968073345</v>
      </c>
      <c r="J20" s="11">
        <v>110.172366557583</v>
      </c>
      <c r="K20" s="11">
        <v>99.5160774107902</v>
      </c>
      <c r="L20" s="11">
        <v>701.991600990295</v>
      </c>
      <c r="M20" s="11">
        <v>104.724217414856</v>
      </c>
      <c r="N20" s="11">
        <v>94.8751142024994</v>
      </c>
      <c r="O20" s="11">
        <v>124.35912151843</v>
      </c>
      <c r="P20" s="11">
        <v>18.8577402874449</v>
      </c>
      <c r="Q20" s="11">
        <v>14.538720992428</v>
      </c>
      <c r="R20" s="3">
        <v>-2.0</v>
      </c>
      <c r="S20" s="3">
        <v>0.0</v>
      </c>
      <c r="T20" s="3">
        <v>2.0</v>
      </c>
      <c r="U20" s="6">
        <f t="shared" ref="U20:W20" si="26">RANK(R20,$R20:$T20)</f>
        <v>3</v>
      </c>
      <c r="V20" s="6">
        <f t="shared" si="26"/>
        <v>2</v>
      </c>
      <c r="W20" s="6">
        <f t="shared" si="26"/>
        <v>1</v>
      </c>
      <c r="Y20" s="6">
        <f t="shared" si="9"/>
        <v>1</v>
      </c>
      <c r="Z20" s="6">
        <f t="shared" si="10"/>
        <v>1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6">
        <f t="shared" si="6"/>
        <v>0</v>
      </c>
      <c r="AE20" s="6">
        <f t="shared" si="7"/>
        <v>1</v>
      </c>
    </row>
    <row r="21">
      <c r="A21" s="3">
        <v>2000.0</v>
      </c>
      <c r="B21" s="4" t="s">
        <v>24</v>
      </c>
      <c r="C21" s="4" t="s">
        <v>45</v>
      </c>
      <c r="D21" s="3">
        <v>3.0</v>
      </c>
      <c r="E21" s="3">
        <v>7.0</v>
      </c>
      <c r="F21" s="11">
        <v>2.34838907979971E-6</v>
      </c>
      <c r="G21" s="11">
        <v>2.34838907979971E-6</v>
      </c>
      <c r="H21" s="11">
        <v>1.17419453989985E-6</v>
      </c>
      <c r="I21" s="11">
        <v>505.706367100439</v>
      </c>
      <c r="J21" s="11">
        <v>214.510867680273</v>
      </c>
      <c r="K21" s="11">
        <v>94.8511385610027</v>
      </c>
      <c r="L21" s="11">
        <v>504.174795389175</v>
      </c>
      <c r="M21" s="11">
        <v>205.838692426682</v>
      </c>
      <c r="N21" s="11">
        <v>91.6750683784485</v>
      </c>
      <c r="O21" s="11">
        <v>91.3848222117473</v>
      </c>
      <c r="P21" s="11">
        <v>39.3937506531532</v>
      </c>
      <c r="Q21" s="11">
        <v>16.7984965893666</v>
      </c>
      <c r="R21" s="3">
        <v>-2.0</v>
      </c>
      <c r="S21" s="3">
        <v>0.0</v>
      </c>
      <c r="T21" s="3">
        <v>2.0</v>
      </c>
      <c r="U21" s="6">
        <f t="shared" ref="U21:W21" si="27">RANK(R21,$R21:$T21)</f>
        <v>3</v>
      </c>
      <c r="V21" s="6">
        <f t="shared" si="27"/>
        <v>2</v>
      </c>
      <c r="W21" s="6">
        <f t="shared" si="27"/>
        <v>1</v>
      </c>
      <c r="Y21" s="6">
        <f t="shared" si="9"/>
        <v>1</v>
      </c>
      <c r="Z21" s="6">
        <f t="shared" si="10"/>
        <v>1</v>
      </c>
      <c r="AA21" s="6">
        <f t="shared" si="3"/>
        <v>0</v>
      </c>
      <c r="AB21" s="6">
        <f t="shared" si="4"/>
        <v>0</v>
      </c>
      <c r="AC21" s="6">
        <f t="shared" si="5"/>
        <v>0</v>
      </c>
      <c r="AD21" s="6">
        <f t="shared" si="6"/>
        <v>0</v>
      </c>
      <c r="AE21" s="6">
        <f t="shared" si="7"/>
        <v>1</v>
      </c>
    </row>
    <row r="22">
      <c r="A22" s="3">
        <v>2000.0</v>
      </c>
      <c r="B22" s="4" t="s">
        <v>24</v>
      </c>
      <c r="C22" s="4" t="s">
        <v>45</v>
      </c>
      <c r="D22" s="3">
        <v>3.0</v>
      </c>
      <c r="E22" s="3">
        <v>10.0</v>
      </c>
      <c r="F22" s="11">
        <v>2.34838907979971E-6</v>
      </c>
      <c r="G22" s="11">
        <v>2.34838907979971E-6</v>
      </c>
      <c r="H22" s="11">
        <v>1.17419453989985E-6</v>
      </c>
      <c r="I22" s="11">
        <v>709.136879944032</v>
      </c>
      <c r="J22" s="11">
        <v>405.077559978731</v>
      </c>
      <c r="K22" s="11">
        <v>91.3596403444967</v>
      </c>
      <c r="L22" s="11">
        <v>701.742191553116</v>
      </c>
      <c r="M22" s="11">
        <v>348.7493288517</v>
      </c>
      <c r="N22" s="11">
        <v>90.3924646377564</v>
      </c>
      <c r="O22" s="11">
        <v>125.878039524032</v>
      </c>
      <c r="P22" s="11">
        <v>110.074170903465</v>
      </c>
      <c r="Q22" s="11">
        <v>12.187503221774</v>
      </c>
      <c r="R22" s="3">
        <v>-2.0</v>
      </c>
      <c r="S22" s="3">
        <v>0.0</v>
      </c>
      <c r="T22" s="3">
        <v>2.0</v>
      </c>
      <c r="U22" s="6">
        <f t="shared" ref="U22:W22" si="28">RANK(R22,$R22:$T22)</f>
        <v>3</v>
      </c>
      <c r="V22" s="6">
        <f t="shared" si="28"/>
        <v>2</v>
      </c>
      <c r="W22" s="6">
        <f t="shared" si="28"/>
        <v>1</v>
      </c>
      <c r="Y22" s="6">
        <f t="shared" si="9"/>
        <v>1</v>
      </c>
      <c r="Z22" s="6">
        <f t="shared" si="10"/>
        <v>1</v>
      </c>
      <c r="AA22" s="6">
        <f t="shared" si="3"/>
        <v>0</v>
      </c>
      <c r="AB22" s="6">
        <f t="shared" si="4"/>
        <v>0</v>
      </c>
      <c r="AC22" s="6">
        <f t="shared" si="5"/>
        <v>0</v>
      </c>
      <c r="AD22" s="6">
        <f t="shared" si="6"/>
        <v>0</v>
      </c>
      <c r="AE22" s="6">
        <f t="shared" si="7"/>
        <v>1</v>
      </c>
    </row>
    <row r="23">
      <c r="A23" s="3">
        <v>2000.0</v>
      </c>
      <c r="B23" s="4" t="s">
        <v>24</v>
      </c>
      <c r="C23" s="4" t="s">
        <v>45</v>
      </c>
      <c r="D23" s="3">
        <v>5.0</v>
      </c>
      <c r="E23" s="3">
        <v>7.0</v>
      </c>
      <c r="F23" s="11">
        <v>2.34838907979971E-6</v>
      </c>
      <c r="G23" s="11">
        <v>2.34838907979971E-6</v>
      </c>
      <c r="H23" s="11">
        <v>1.17419453989985E-6</v>
      </c>
      <c r="I23" s="11">
        <v>1077.47608067143</v>
      </c>
      <c r="J23" s="11">
        <v>359.13429211032</v>
      </c>
      <c r="K23" s="11">
        <v>150.806359075731</v>
      </c>
      <c r="L23" s="11">
        <v>1080.87099266052</v>
      </c>
      <c r="M23" s="11">
        <v>355.895403146744</v>
      </c>
      <c r="N23" s="11">
        <v>146.17747926712</v>
      </c>
      <c r="O23" s="11">
        <v>207.095267826658</v>
      </c>
      <c r="P23" s="11">
        <v>59.6048745837306</v>
      </c>
      <c r="Q23" s="11">
        <v>22.3148812264933</v>
      </c>
      <c r="R23" s="3">
        <v>-2.0</v>
      </c>
      <c r="S23" s="3">
        <v>0.0</v>
      </c>
      <c r="T23" s="3">
        <v>2.0</v>
      </c>
      <c r="U23" s="6">
        <f t="shared" ref="U23:W23" si="29">RANK(R23,$R23:$T23)</f>
        <v>3</v>
      </c>
      <c r="V23" s="6">
        <f t="shared" si="29"/>
        <v>2</v>
      </c>
      <c r="W23" s="6">
        <f t="shared" si="29"/>
        <v>1</v>
      </c>
      <c r="Y23" s="6">
        <f t="shared" si="9"/>
        <v>1</v>
      </c>
      <c r="Z23" s="6">
        <f t="shared" si="10"/>
        <v>1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6">
        <f t="shared" si="6"/>
        <v>0</v>
      </c>
      <c r="AE23" s="6">
        <f t="shared" si="7"/>
        <v>1</v>
      </c>
    </row>
    <row r="24">
      <c r="A24" s="3">
        <v>2000.0</v>
      </c>
      <c r="B24" s="4" t="s">
        <v>24</v>
      </c>
      <c r="C24" s="4" t="s">
        <v>45</v>
      </c>
      <c r="D24" s="3">
        <v>5.0</v>
      </c>
      <c r="E24" s="3">
        <v>10.0</v>
      </c>
      <c r="F24" s="11">
        <v>2.27091453183373E-5</v>
      </c>
      <c r="G24" s="11">
        <v>2.34838907979971E-6</v>
      </c>
      <c r="H24" s="11">
        <v>1.17419453989985E-6</v>
      </c>
      <c r="I24" s="11">
        <v>1120.15843486786</v>
      </c>
      <c r="J24" s="11">
        <v>688.932601851802</v>
      </c>
      <c r="K24" s="11">
        <v>211.069958656065</v>
      </c>
      <c r="L24" s="11">
        <v>1077.05669045448</v>
      </c>
      <c r="M24" s="11">
        <v>630.417935371399</v>
      </c>
      <c r="N24" s="11">
        <v>195.544684171677</v>
      </c>
      <c r="O24" s="11">
        <v>259.739606194575</v>
      </c>
      <c r="P24" s="11">
        <v>230.617924594959</v>
      </c>
      <c r="Q24" s="11">
        <v>47.3378900898072</v>
      </c>
      <c r="R24" s="3">
        <v>-2.0</v>
      </c>
      <c r="S24" s="3">
        <v>0.0</v>
      </c>
      <c r="T24" s="3">
        <v>2.0</v>
      </c>
      <c r="U24" s="6">
        <f t="shared" ref="U24:W24" si="30">RANK(R24,$R24:$T24)</f>
        <v>3</v>
      </c>
      <c r="V24" s="6">
        <f t="shared" si="30"/>
        <v>2</v>
      </c>
      <c r="W24" s="6">
        <f t="shared" si="30"/>
        <v>1</v>
      </c>
      <c r="Y24" s="6">
        <f t="shared" si="9"/>
        <v>1</v>
      </c>
      <c r="Z24" s="6">
        <f t="shared" si="10"/>
        <v>1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0</v>
      </c>
      <c r="AE24" s="6">
        <f t="shared" si="7"/>
        <v>1</v>
      </c>
    </row>
    <row r="25">
      <c r="A25" s="3">
        <v>2000.0</v>
      </c>
      <c r="B25" s="4" t="s">
        <v>24</v>
      </c>
      <c r="C25" s="4" t="s">
        <v>45</v>
      </c>
      <c r="D25" s="3">
        <v>7.0</v>
      </c>
      <c r="E25" s="3">
        <v>10.0</v>
      </c>
      <c r="F25" s="11">
        <v>2.34838907979971E-6</v>
      </c>
      <c r="G25" s="11">
        <v>2.34838907979971E-6</v>
      </c>
      <c r="H25" s="11">
        <v>1.17419453989985E-6</v>
      </c>
      <c r="I25" s="11">
        <v>1803.04230744608</v>
      </c>
      <c r="J25" s="11">
        <v>912.528922834704</v>
      </c>
      <c r="K25" s="11">
        <v>206.869339827568</v>
      </c>
      <c r="L25" s="11">
        <v>1769.80509734154</v>
      </c>
      <c r="M25" s="11">
        <v>858.614950656891</v>
      </c>
      <c r="N25" s="11">
        <v>206.560117959976</v>
      </c>
      <c r="O25" s="11">
        <v>318.091972908263</v>
      </c>
      <c r="P25" s="11">
        <v>181.819971274087</v>
      </c>
      <c r="Q25" s="11">
        <v>30.5318151250623</v>
      </c>
      <c r="R25" s="3">
        <v>-2.0</v>
      </c>
      <c r="S25" s="3">
        <v>0.0</v>
      </c>
      <c r="T25" s="3">
        <v>2.0</v>
      </c>
      <c r="U25" s="6">
        <f t="shared" ref="U25:W25" si="31">RANK(R25,$R25:$T25)</f>
        <v>3</v>
      </c>
      <c r="V25" s="6">
        <f t="shared" si="31"/>
        <v>2</v>
      </c>
      <c r="W25" s="6">
        <f t="shared" si="31"/>
        <v>1</v>
      </c>
      <c r="Y25" s="6">
        <f t="shared" si="9"/>
        <v>1</v>
      </c>
      <c r="Z25" s="6">
        <f t="shared" si="10"/>
        <v>1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0</v>
      </c>
      <c r="AE25" s="6">
        <f t="shared" si="7"/>
        <v>1</v>
      </c>
    </row>
    <row r="26">
      <c r="A26" s="3">
        <v>2000.0</v>
      </c>
      <c r="B26" s="4" t="s">
        <v>24</v>
      </c>
      <c r="C26" s="4" t="s">
        <v>46</v>
      </c>
      <c r="D26" s="3">
        <v>3.0</v>
      </c>
      <c r="E26" s="3">
        <v>5.0</v>
      </c>
      <c r="F26" s="11">
        <v>2.34838907979971E-6</v>
      </c>
      <c r="G26" s="11">
        <v>2.34838907979971E-6</v>
      </c>
      <c r="H26" s="11">
        <v>3.1015497646761E-6</v>
      </c>
      <c r="I26" s="11">
        <v>584.485753713116</v>
      </c>
      <c r="J26" s="11">
        <v>79.3313918882801</v>
      </c>
      <c r="K26" s="11">
        <v>104.027020962008</v>
      </c>
      <c r="L26" s="11">
        <v>600.207870721817</v>
      </c>
      <c r="M26" s="11">
        <v>77.4653005599976</v>
      </c>
      <c r="N26" s="11">
        <v>102.082505226135</v>
      </c>
      <c r="O26" s="11">
        <v>182.074214040744</v>
      </c>
      <c r="P26" s="11">
        <v>16.4004007122056</v>
      </c>
      <c r="Q26" s="11">
        <v>11.4518701733115</v>
      </c>
      <c r="R26" s="3">
        <v>-2.0</v>
      </c>
      <c r="S26" s="3">
        <v>2.0</v>
      </c>
      <c r="T26" s="3">
        <v>0.0</v>
      </c>
      <c r="U26" s="6">
        <f t="shared" ref="U26:W26" si="32">RANK(R26,$R26:$T26)</f>
        <v>3</v>
      </c>
      <c r="V26" s="6">
        <f t="shared" si="32"/>
        <v>1</v>
      </c>
      <c r="W26" s="6">
        <f t="shared" si="32"/>
        <v>2</v>
      </c>
      <c r="Y26" s="6">
        <f t="shared" si="9"/>
        <v>0</v>
      </c>
      <c r="Z26" s="6">
        <f t="shared" si="10"/>
        <v>1</v>
      </c>
      <c r="AA26" s="6">
        <f t="shared" si="3"/>
        <v>0</v>
      </c>
      <c r="AB26" s="6">
        <f t="shared" si="4"/>
        <v>0</v>
      </c>
      <c r="AC26" s="6">
        <f t="shared" si="5"/>
        <v>1</v>
      </c>
      <c r="AD26" s="6">
        <f t="shared" si="6"/>
        <v>0</v>
      </c>
      <c r="AE26" s="6">
        <f t="shared" si="7"/>
        <v>0</v>
      </c>
    </row>
    <row r="27">
      <c r="A27" s="3">
        <v>2000.0</v>
      </c>
      <c r="B27" s="4" t="s">
        <v>24</v>
      </c>
      <c r="C27" s="4" t="s">
        <v>46</v>
      </c>
      <c r="D27" s="3">
        <v>3.0</v>
      </c>
      <c r="E27" s="3">
        <v>7.0</v>
      </c>
      <c r="F27" s="11">
        <v>2.34838907979971E-6</v>
      </c>
      <c r="G27" s="11">
        <v>2.34838907979971E-6</v>
      </c>
      <c r="H27" s="11">
        <v>1.17419453989985E-6</v>
      </c>
      <c r="I27" s="11">
        <v>755.858089385494</v>
      </c>
      <c r="J27" s="11">
        <v>135.404469913052</v>
      </c>
      <c r="K27" s="11">
        <v>75.6303367384018</v>
      </c>
      <c r="L27" s="11">
        <v>705.396092414856</v>
      </c>
      <c r="M27" s="11">
        <v>128.366676330566</v>
      </c>
      <c r="N27" s="11">
        <v>73.1423556804657</v>
      </c>
      <c r="O27" s="11">
        <v>223.815216856666</v>
      </c>
      <c r="P27" s="11">
        <v>27.1015716138381</v>
      </c>
      <c r="Q27" s="11">
        <v>8.36139363118725</v>
      </c>
      <c r="R27" s="3">
        <v>-2.0</v>
      </c>
      <c r="S27" s="3">
        <v>0.0</v>
      </c>
      <c r="T27" s="3">
        <v>2.0</v>
      </c>
      <c r="U27" s="6">
        <f t="shared" ref="U27:W27" si="33">RANK(R27,$R27:$T27)</f>
        <v>3</v>
      </c>
      <c r="V27" s="6">
        <f t="shared" si="33"/>
        <v>2</v>
      </c>
      <c r="W27" s="6">
        <f t="shared" si="33"/>
        <v>1</v>
      </c>
      <c r="Y27" s="6">
        <f t="shared" si="9"/>
        <v>1</v>
      </c>
      <c r="Z27" s="6">
        <f t="shared" si="10"/>
        <v>1</v>
      </c>
      <c r="AA27" s="6">
        <f t="shared" si="3"/>
        <v>0</v>
      </c>
      <c r="AB27" s="6">
        <f t="shared" si="4"/>
        <v>0</v>
      </c>
      <c r="AC27" s="6">
        <f t="shared" si="5"/>
        <v>0</v>
      </c>
      <c r="AD27" s="6">
        <f t="shared" si="6"/>
        <v>0</v>
      </c>
      <c r="AE27" s="6">
        <f t="shared" si="7"/>
        <v>1</v>
      </c>
    </row>
    <row r="28">
      <c r="A28" s="3">
        <v>2000.0</v>
      </c>
      <c r="B28" s="4" t="s">
        <v>24</v>
      </c>
      <c r="C28" s="4" t="s">
        <v>46</v>
      </c>
      <c r="D28" s="3">
        <v>3.0</v>
      </c>
      <c r="E28" s="3">
        <v>10.0</v>
      </c>
      <c r="F28" s="11">
        <v>2.34838907979971E-6</v>
      </c>
      <c r="G28" s="11">
        <v>2.34838907979971E-6</v>
      </c>
      <c r="H28" s="11">
        <v>1.17419453989985E-6</v>
      </c>
      <c r="I28" s="11">
        <v>734.968535938571</v>
      </c>
      <c r="J28" s="11">
        <v>278.470061955913</v>
      </c>
      <c r="K28" s="11">
        <v>94.4501735933365</v>
      </c>
      <c r="L28" s="11">
        <v>728.121017932892</v>
      </c>
      <c r="M28" s="11">
        <v>261.535171985626</v>
      </c>
      <c r="N28" s="11">
        <v>93.2679851055145</v>
      </c>
      <c r="O28" s="11">
        <v>181.65426770022</v>
      </c>
      <c r="P28" s="11">
        <v>73.5056807754395</v>
      </c>
      <c r="Q28" s="11">
        <v>18.3027892383566</v>
      </c>
      <c r="R28" s="3">
        <v>-2.0</v>
      </c>
      <c r="S28" s="3">
        <v>0.0</v>
      </c>
      <c r="T28" s="3">
        <v>2.0</v>
      </c>
      <c r="U28" s="6">
        <f t="shared" ref="U28:W28" si="34">RANK(R28,$R28:$T28)</f>
        <v>3</v>
      </c>
      <c r="V28" s="6">
        <f t="shared" si="34"/>
        <v>2</v>
      </c>
      <c r="W28" s="6">
        <f t="shared" si="34"/>
        <v>1</v>
      </c>
      <c r="Y28" s="6">
        <f t="shared" si="9"/>
        <v>1</v>
      </c>
      <c r="Z28" s="6">
        <f t="shared" si="10"/>
        <v>1</v>
      </c>
      <c r="AA28" s="6">
        <f t="shared" si="3"/>
        <v>0</v>
      </c>
      <c r="AB28" s="6">
        <f t="shared" si="4"/>
        <v>0</v>
      </c>
      <c r="AC28" s="6">
        <f t="shared" si="5"/>
        <v>0</v>
      </c>
      <c r="AD28" s="6">
        <f t="shared" si="6"/>
        <v>0</v>
      </c>
      <c r="AE28" s="6">
        <f t="shared" si="7"/>
        <v>1</v>
      </c>
    </row>
    <row r="29">
      <c r="A29" s="3">
        <v>2000.0</v>
      </c>
      <c r="B29" s="4" t="s">
        <v>24</v>
      </c>
      <c r="C29" s="4" t="s">
        <v>46</v>
      </c>
      <c r="D29" s="3">
        <v>5.0</v>
      </c>
      <c r="E29" s="3">
        <v>7.0</v>
      </c>
      <c r="F29" s="11">
        <v>2.34838907979971E-6</v>
      </c>
      <c r="G29" s="11">
        <v>2.34838907979971E-6</v>
      </c>
      <c r="H29" s="11">
        <v>1.17419453989985E-6</v>
      </c>
      <c r="I29" s="11">
        <v>1402.39525109722</v>
      </c>
      <c r="J29" s="11">
        <v>177.160161910519</v>
      </c>
      <c r="K29" s="11">
        <v>106.060828316596</v>
      </c>
      <c r="L29" s="11">
        <v>1386.77391171455</v>
      </c>
      <c r="M29" s="11">
        <v>168.572229146957</v>
      </c>
      <c r="N29" s="11">
        <v>100.477551460266</v>
      </c>
      <c r="O29" s="11">
        <v>275.237029880569</v>
      </c>
      <c r="P29" s="11">
        <v>39.3340090488321</v>
      </c>
      <c r="Q29" s="11">
        <v>17.6350646167686</v>
      </c>
      <c r="R29" s="3">
        <v>-2.0</v>
      </c>
      <c r="S29" s="3">
        <v>0.0</v>
      </c>
      <c r="T29" s="3">
        <v>2.0</v>
      </c>
      <c r="U29" s="6">
        <f t="shared" ref="U29:W29" si="35">RANK(R29,$R29:$T29)</f>
        <v>3</v>
      </c>
      <c r="V29" s="6">
        <f t="shared" si="35"/>
        <v>2</v>
      </c>
      <c r="W29" s="6">
        <f t="shared" si="35"/>
        <v>1</v>
      </c>
      <c r="Y29" s="6">
        <f t="shared" si="9"/>
        <v>1</v>
      </c>
      <c r="Z29" s="6">
        <f t="shared" si="10"/>
        <v>1</v>
      </c>
      <c r="AA29" s="6">
        <f t="shared" si="3"/>
        <v>0</v>
      </c>
      <c r="AB29" s="6">
        <f t="shared" si="4"/>
        <v>0</v>
      </c>
      <c r="AC29" s="6">
        <f t="shared" si="5"/>
        <v>0</v>
      </c>
      <c r="AD29" s="6">
        <f t="shared" si="6"/>
        <v>0</v>
      </c>
      <c r="AE29" s="6">
        <f t="shared" si="7"/>
        <v>1</v>
      </c>
    </row>
    <row r="30">
      <c r="A30" s="3">
        <v>2000.0</v>
      </c>
      <c r="B30" s="4" t="s">
        <v>24</v>
      </c>
      <c r="C30" s="4" t="s">
        <v>46</v>
      </c>
      <c r="D30" s="3">
        <v>5.0</v>
      </c>
      <c r="E30" s="3">
        <v>10.0</v>
      </c>
      <c r="F30" s="11">
        <v>2.34838907979971E-6</v>
      </c>
      <c r="G30" s="11">
        <v>2.34838907979971E-6</v>
      </c>
      <c r="H30" s="11">
        <v>1.17419453989985E-6</v>
      </c>
      <c r="I30" s="11">
        <v>1555.93987335697</v>
      </c>
      <c r="J30" s="11">
        <v>392.576278778815</v>
      </c>
      <c r="K30" s="11">
        <v>110.762441019858</v>
      </c>
      <c r="L30" s="11">
        <v>1611.90654563904</v>
      </c>
      <c r="M30" s="11">
        <v>380.676120281219</v>
      </c>
      <c r="N30" s="11">
        <v>108.548576593399</v>
      </c>
      <c r="O30" s="11">
        <v>389.772140073376</v>
      </c>
      <c r="P30" s="11">
        <v>90.954439401501</v>
      </c>
      <c r="Q30" s="11">
        <v>16.9515104017065</v>
      </c>
      <c r="R30" s="3">
        <v>-2.0</v>
      </c>
      <c r="S30" s="3">
        <v>0.0</v>
      </c>
      <c r="T30" s="3">
        <v>2.0</v>
      </c>
      <c r="U30" s="6">
        <f t="shared" ref="U30:W30" si="36">RANK(R30,$R30:$T30)</f>
        <v>3</v>
      </c>
      <c r="V30" s="6">
        <f t="shared" si="36"/>
        <v>2</v>
      </c>
      <c r="W30" s="6">
        <f t="shared" si="36"/>
        <v>1</v>
      </c>
      <c r="Y30" s="6">
        <f t="shared" si="9"/>
        <v>1</v>
      </c>
      <c r="Z30" s="6">
        <f t="shared" si="10"/>
        <v>1</v>
      </c>
      <c r="AA30" s="6">
        <f t="shared" si="3"/>
        <v>0</v>
      </c>
      <c r="AB30" s="6">
        <f t="shared" si="4"/>
        <v>0</v>
      </c>
      <c r="AC30" s="6">
        <f t="shared" si="5"/>
        <v>0</v>
      </c>
      <c r="AD30" s="6">
        <f t="shared" si="6"/>
        <v>0</v>
      </c>
      <c r="AE30" s="6">
        <f t="shared" si="7"/>
        <v>1</v>
      </c>
    </row>
    <row r="31">
      <c r="A31" s="3">
        <v>2000.0</v>
      </c>
      <c r="B31" s="4" t="s">
        <v>24</v>
      </c>
      <c r="C31" s="4" t="s">
        <v>46</v>
      </c>
      <c r="D31" s="3">
        <v>7.0</v>
      </c>
      <c r="E31" s="3">
        <v>10.0</v>
      </c>
      <c r="F31" s="11">
        <v>2.34838907979971E-6</v>
      </c>
      <c r="G31" s="11">
        <v>2.34838907979971E-6</v>
      </c>
      <c r="H31" s="11">
        <v>1.17419453989985E-6</v>
      </c>
      <c r="I31" s="11">
        <v>2072.57805378975</v>
      </c>
      <c r="J31" s="11">
        <v>459.982625915158</v>
      </c>
      <c r="K31" s="11">
        <v>125.658176698992</v>
      </c>
      <c r="L31" s="11">
        <v>1881.01402974129</v>
      </c>
      <c r="M31" s="11">
        <v>478.602979660034</v>
      </c>
      <c r="N31" s="11">
        <v>123.221037387848</v>
      </c>
      <c r="O31" s="11">
        <v>653.567048747464</v>
      </c>
      <c r="P31" s="11">
        <v>84.3959156701665</v>
      </c>
      <c r="Q31" s="11">
        <v>16.7706107715834</v>
      </c>
      <c r="R31" s="3">
        <v>-2.0</v>
      </c>
      <c r="S31" s="3">
        <v>0.0</v>
      </c>
      <c r="T31" s="3">
        <v>2.0</v>
      </c>
      <c r="U31" s="6">
        <f t="shared" ref="U31:W31" si="37">RANK(R31,$R31:$T31)</f>
        <v>3</v>
      </c>
      <c r="V31" s="6">
        <f t="shared" si="37"/>
        <v>2</v>
      </c>
      <c r="W31" s="6">
        <f t="shared" si="37"/>
        <v>1</v>
      </c>
      <c r="Y31" s="6">
        <f t="shared" si="9"/>
        <v>1</v>
      </c>
      <c r="Z31" s="6">
        <f t="shared" si="10"/>
        <v>1</v>
      </c>
      <c r="AA31" s="6">
        <f t="shared" si="3"/>
        <v>0</v>
      </c>
      <c r="AB31" s="6">
        <f t="shared" si="4"/>
        <v>0</v>
      </c>
      <c r="AC31" s="6">
        <f t="shared" si="5"/>
        <v>0</v>
      </c>
      <c r="AD31" s="6">
        <f t="shared" si="6"/>
        <v>0</v>
      </c>
      <c r="AE31" s="6">
        <f t="shared" si="7"/>
        <v>1</v>
      </c>
    </row>
    <row r="32">
      <c r="A32" s="3">
        <v>2000.0</v>
      </c>
      <c r="B32" s="4" t="s">
        <v>29</v>
      </c>
      <c r="C32" s="4" t="s">
        <v>42</v>
      </c>
      <c r="D32" s="3">
        <v>3.0</v>
      </c>
      <c r="E32" s="3">
        <v>5.0</v>
      </c>
      <c r="F32" s="11">
        <v>2.34838907979971E-6</v>
      </c>
      <c r="G32" s="11">
        <v>2.34838907979971E-6</v>
      </c>
      <c r="H32" s="11">
        <v>1.29612856129019E-6</v>
      </c>
      <c r="I32" s="11">
        <v>719.749686641078</v>
      </c>
      <c r="J32" s="11">
        <v>82.8174175139396</v>
      </c>
      <c r="K32" s="11">
        <v>134.469803987011</v>
      </c>
      <c r="L32" s="11">
        <v>715.962419748306</v>
      </c>
      <c r="M32" s="11">
        <v>78.0864224433899</v>
      </c>
      <c r="N32" s="11">
        <v>125.325154781342</v>
      </c>
      <c r="O32" s="11">
        <v>140.010480339755</v>
      </c>
      <c r="P32" s="11">
        <v>18.9815318951259</v>
      </c>
      <c r="Q32" s="11">
        <v>25.6698187882935</v>
      </c>
      <c r="R32" s="3">
        <v>-2.0</v>
      </c>
      <c r="S32" s="3">
        <v>2.0</v>
      </c>
      <c r="T32" s="3">
        <v>0.0</v>
      </c>
      <c r="U32" s="6">
        <f t="shared" ref="U32:W32" si="38">RANK(R32,$R32:$T32)</f>
        <v>3</v>
      </c>
      <c r="V32" s="6">
        <f t="shared" si="38"/>
        <v>1</v>
      </c>
      <c r="W32" s="6">
        <f t="shared" si="38"/>
        <v>2</v>
      </c>
      <c r="Y32" s="6">
        <f t="shared" si="9"/>
        <v>0</v>
      </c>
      <c r="Z32" s="6">
        <f t="shared" si="10"/>
        <v>1</v>
      </c>
      <c r="AA32" s="6">
        <f t="shared" si="3"/>
        <v>0</v>
      </c>
      <c r="AB32" s="6">
        <f t="shared" si="4"/>
        <v>0</v>
      </c>
      <c r="AC32" s="6">
        <f t="shared" si="5"/>
        <v>1</v>
      </c>
      <c r="AD32" s="6">
        <f t="shared" si="6"/>
        <v>0</v>
      </c>
      <c r="AE32" s="6">
        <f t="shared" si="7"/>
        <v>0</v>
      </c>
    </row>
    <row r="33">
      <c r="A33" s="3">
        <v>2000.0</v>
      </c>
      <c r="B33" s="4" t="s">
        <v>29</v>
      </c>
      <c r="C33" s="4" t="s">
        <v>42</v>
      </c>
      <c r="D33" s="3">
        <v>3.0</v>
      </c>
      <c r="E33" s="3">
        <v>7.0</v>
      </c>
      <c r="F33" s="11">
        <v>2.34838907979971E-6</v>
      </c>
      <c r="G33" s="11">
        <v>2.34838907979971E-6</v>
      </c>
      <c r="H33" s="11">
        <v>1.17419453989985E-6</v>
      </c>
      <c r="I33" s="11">
        <v>817.393710582487</v>
      </c>
      <c r="J33" s="11">
        <v>172.677867950932</v>
      </c>
      <c r="K33" s="11">
        <v>102.143187469052</v>
      </c>
      <c r="L33" s="11">
        <v>760.102622747421</v>
      </c>
      <c r="M33" s="11">
        <v>166.079815387726</v>
      </c>
      <c r="N33" s="11">
        <v>100.95018696785</v>
      </c>
      <c r="O33" s="11">
        <v>178.576278101974</v>
      </c>
      <c r="P33" s="11">
        <v>41.1570438926804</v>
      </c>
      <c r="Q33" s="11">
        <v>15.1222071633097</v>
      </c>
      <c r="R33" s="3">
        <v>-2.0</v>
      </c>
      <c r="S33" s="3">
        <v>0.0</v>
      </c>
      <c r="T33" s="3">
        <v>2.0</v>
      </c>
      <c r="U33" s="6">
        <f t="shared" ref="U33:W33" si="39">RANK(R33,$R33:$T33)</f>
        <v>3</v>
      </c>
      <c r="V33" s="6">
        <f t="shared" si="39"/>
        <v>2</v>
      </c>
      <c r="W33" s="6">
        <f t="shared" si="39"/>
        <v>1</v>
      </c>
      <c r="Y33" s="6">
        <f t="shared" si="9"/>
        <v>1</v>
      </c>
      <c r="Z33" s="6">
        <f t="shared" si="10"/>
        <v>1</v>
      </c>
      <c r="AA33" s="6">
        <f t="shared" si="3"/>
        <v>0</v>
      </c>
      <c r="AB33" s="6">
        <f t="shared" si="4"/>
        <v>0</v>
      </c>
      <c r="AC33" s="6">
        <f t="shared" si="5"/>
        <v>0</v>
      </c>
      <c r="AD33" s="6">
        <f t="shared" si="6"/>
        <v>0</v>
      </c>
      <c r="AE33" s="6">
        <f t="shared" si="7"/>
        <v>1</v>
      </c>
    </row>
    <row r="34">
      <c r="A34" s="3">
        <v>2000.0</v>
      </c>
      <c r="B34" s="4" t="s">
        <v>29</v>
      </c>
      <c r="C34" s="4" t="s">
        <v>42</v>
      </c>
      <c r="D34" s="3">
        <v>3.0</v>
      </c>
      <c r="E34" s="3">
        <v>10.0</v>
      </c>
      <c r="F34" s="11">
        <v>2.34838907979971E-6</v>
      </c>
      <c r="G34" s="11">
        <v>2.34838907979971E-6</v>
      </c>
      <c r="H34" s="11">
        <v>1.17419453989985E-6</v>
      </c>
      <c r="I34" s="11">
        <v>904.745586710592</v>
      </c>
      <c r="J34" s="11">
        <v>326.366140157946</v>
      </c>
      <c r="K34" s="11">
        <v>82.4586742847196</v>
      </c>
      <c r="L34" s="11">
        <v>889.023344755173</v>
      </c>
      <c r="M34" s="11">
        <v>322.837638616562</v>
      </c>
      <c r="N34" s="11">
        <v>82.7172510623932</v>
      </c>
      <c r="O34" s="11">
        <v>188.700285069719</v>
      </c>
      <c r="P34" s="11">
        <v>82.1059146060291</v>
      </c>
      <c r="Q34" s="11">
        <v>8.79613446411392</v>
      </c>
      <c r="R34" s="3">
        <v>-2.0</v>
      </c>
      <c r="S34" s="3">
        <v>0.0</v>
      </c>
      <c r="T34" s="3">
        <v>2.0</v>
      </c>
      <c r="U34" s="6">
        <f t="shared" ref="U34:W34" si="40">RANK(R34,$R34:$T34)</f>
        <v>3</v>
      </c>
      <c r="V34" s="6">
        <f t="shared" si="40"/>
        <v>2</v>
      </c>
      <c r="W34" s="6">
        <f t="shared" si="40"/>
        <v>1</v>
      </c>
      <c r="Y34" s="6">
        <f t="shared" si="9"/>
        <v>1</v>
      </c>
      <c r="Z34" s="6">
        <f t="shared" si="10"/>
        <v>1</v>
      </c>
      <c r="AA34" s="6">
        <f t="shared" si="3"/>
        <v>0</v>
      </c>
      <c r="AB34" s="6">
        <f t="shared" si="4"/>
        <v>0</v>
      </c>
      <c r="AC34" s="6">
        <f t="shared" si="5"/>
        <v>0</v>
      </c>
      <c r="AD34" s="6">
        <f t="shared" si="6"/>
        <v>0</v>
      </c>
      <c r="AE34" s="6">
        <f t="shared" si="7"/>
        <v>1</v>
      </c>
    </row>
    <row r="35">
      <c r="A35" s="3">
        <v>2000.0</v>
      </c>
      <c r="B35" s="4" t="s">
        <v>29</v>
      </c>
      <c r="C35" s="4" t="s">
        <v>42</v>
      </c>
      <c r="D35" s="3">
        <v>5.0</v>
      </c>
      <c r="E35" s="3">
        <v>7.0</v>
      </c>
      <c r="F35" s="11">
        <v>2.34838907979971E-6</v>
      </c>
      <c r="G35" s="11">
        <v>2.34838907979971E-6</v>
      </c>
      <c r="H35" s="11">
        <v>1.17419453989985E-6</v>
      </c>
      <c r="I35" s="11">
        <v>1202.47932634815</v>
      </c>
      <c r="J35" s="11">
        <v>300.018275007125</v>
      </c>
      <c r="K35" s="11">
        <v>174.803570078265</v>
      </c>
      <c r="L35" s="11">
        <v>1212.63524436951</v>
      </c>
      <c r="M35" s="11">
        <v>291.58042883873</v>
      </c>
      <c r="N35" s="11">
        <v>170.377392530441</v>
      </c>
      <c r="O35" s="11">
        <v>161.453894513703</v>
      </c>
      <c r="P35" s="11">
        <v>52.7942337135105</v>
      </c>
      <c r="Q35" s="11">
        <v>23.852751543918</v>
      </c>
      <c r="R35" s="3">
        <v>-2.0</v>
      </c>
      <c r="S35" s="3">
        <v>0.0</v>
      </c>
      <c r="T35" s="3">
        <v>2.0</v>
      </c>
      <c r="U35" s="6">
        <f t="shared" ref="U35:W35" si="41">RANK(R35,$R35:$T35)</f>
        <v>3</v>
      </c>
      <c r="V35" s="6">
        <f t="shared" si="41"/>
        <v>2</v>
      </c>
      <c r="W35" s="6">
        <f t="shared" si="41"/>
        <v>1</v>
      </c>
      <c r="Y35" s="6">
        <f t="shared" si="9"/>
        <v>1</v>
      </c>
      <c r="Z35" s="6">
        <f t="shared" si="10"/>
        <v>1</v>
      </c>
      <c r="AA35" s="6">
        <f t="shared" si="3"/>
        <v>0</v>
      </c>
      <c r="AB35" s="6">
        <f t="shared" si="4"/>
        <v>0</v>
      </c>
      <c r="AC35" s="6">
        <f t="shared" si="5"/>
        <v>0</v>
      </c>
      <c r="AD35" s="6">
        <f t="shared" si="6"/>
        <v>0</v>
      </c>
      <c r="AE35" s="6">
        <f t="shared" si="7"/>
        <v>1</v>
      </c>
    </row>
    <row r="36">
      <c r="A36" s="3">
        <v>2000.0</v>
      </c>
      <c r="B36" s="4" t="s">
        <v>29</v>
      </c>
      <c r="C36" s="4" t="s">
        <v>42</v>
      </c>
      <c r="D36" s="3">
        <v>5.0</v>
      </c>
      <c r="E36" s="3">
        <v>10.0</v>
      </c>
      <c r="F36" s="11">
        <v>2.86038883026035E-6</v>
      </c>
      <c r="G36" s="11">
        <v>2.34838907979971E-6</v>
      </c>
      <c r="H36" s="11">
        <v>1.17419453989985E-6</v>
      </c>
      <c r="I36" s="11">
        <v>1184.65381504643</v>
      </c>
      <c r="J36" s="11">
        <v>609.374219440645</v>
      </c>
      <c r="K36" s="11">
        <v>159.303127204218</v>
      </c>
      <c r="L36" s="11">
        <v>1146.22361016274</v>
      </c>
      <c r="M36" s="11">
        <v>578.391744613647</v>
      </c>
      <c r="N36" s="11">
        <v>159.908948421478</v>
      </c>
      <c r="O36" s="11">
        <v>177.849092108818</v>
      </c>
      <c r="P36" s="11">
        <v>188.088344399811</v>
      </c>
      <c r="Q36" s="11">
        <v>18.5712688754022</v>
      </c>
      <c r="R36" s="3">
        <v>-2.0</v>
      </c>
      <c r="S36" s="3">
        <v>0.0</v>
      </c>
      <c r="T36" s="3">
        <v>2.0</v>
      </c>
      <c r="U36" s="6">
        <f t="shared" ref="U36:W36" si="42">RANK(R36,$R36:$T36)</f>
        <v>3</v>
      </c>
      <c r="V36" s="6">
        <f t="shared" si="42"/>
        <v>2</v>
      </c>
      <c r="W36" s="6">
        <f t="shared" si="42"/>
        <v>1</v>
      </c>
      <c r="Y36" s="6">
        <f t="shared" si="9"/>
        <v>1</v>
      </c>
      <c r="Z36" s="6">
        <f t="shared" si="10"/>
        <v>1</v>
      </c>
      <c r="AA36" s="6">
        <f t="shared" si="3"/>
        <v>0</v>
      </c>
      <c r="AB36" s="6">
        <f t="shared" si="4"/>
        <v>0</v>
      </c>
      <c r="AC36" s="6">
        <f t="shared" si="5"/>
        <v>0</v>
      </c>
      <c r="AD36" s="6">
        <f t="shared" si="6"/>
        <v>0</v>
      </c>
      <c r="AE36" s="6">
        <f t="shared" si="7"/>
        <v>1</v>
      </c>
    </row>
    <row r="37">
      <c r="A37" s="3">
        <v>2000.0</v>
      </c>
      <c r="B37" s="4" t="s">
        <v>29</v>
      </c>
      <c r="C37" s="4" t="s">
        <v>42</v>
      </c>
      <c r="D37" s="3">
        <v>7.0</v>
      </c>
      <c r="E37" s="3">
        <v>10.0</v>
      </c>
      <c r="F37" s="11">
        <v>2.34838907979971E-6</v>
      </c>
      <c r="G37" s="11">
        <v>2.34838907979971E-6</v>
      </c>
      <c r="H37" s="11">
        <v>1.17419453989985E-6</v>
      </c>
      <c r="I37" s="11">
        <v>1530.69659666092</v>
      </c>
      <c r="J37" s="11">
        <v>808.968226817346</v>
      </c>
      <c r="K37" s="11">
        <v>182.909932597991</v>
      </c>
      <c r="L37" s="11">
        <v>1499.63502120972</v>
      </c>
      <c r="M37" s="11">
        <v>790.496171951294</v>
      </c>
      <c r="N37" s="11">
        <v>173.932520151138</v>
      </c>
      <c r="O37" s="11">
        <v>252.271033621452</v>
      </c>
      <c r="P37" s="11">
        <v>178.616670279744</v>
      </c>
      <c r="Q37" s="11">
        <v>38.0596279121893</v>
      </c>
      <c r="R37" s="3">
        <v>-2.0</v>
      </c>
      <c r="S37" s="3">
        <v>0.0</v>
      </c>
      <c r="T37" s="3">
        <v>2.0</v>
      </c>
      <c r="U37" s="6">
        <f t="shared" ref="U37:W37" si="43">RANK(R37,$R37:$T37)</f>
        <v>3</v>
      </c>
      <c r="V37" s="6">
        <f t="shared" si="43"/>
        <v>2</v>
      </c>
      <c r="W37" s="6">
        <f t="shared" si="43"/>
        <v>1</v>
      </c>
      <c r="Y37" s="6">
        <f t="shared" si="9"/>
        <v>1</v>
      </c>
      <c r="Z37" s="6">
        <f t="shared" si="10"/>
        <v>1</v>
      </c>
      <c r="AA37" s="6">
        <f t="shared" si="3"/>
        <v>0</v>
      </c>
      <c r="AB37" s="6">
        <f t="shared" si="4"/>
        <v>0</v>
      </c>
      <c r="AC37" s="6">
        <f t="shared" si="5"/>
        <v>0</v>
      </c>
      <c r="AD37" s="6">
        <f t="shared" si="6"/>
        <v>0</v>
      </c>
      <c r="AE37" s="6">
        <f t="shared" si="7"/>
        <v>1</v>
      </c>
    </row>
    <row r="38">
      <c r="A38" s="3">
        <v>2000.0</v>
      </c>
      <c r="B38" s="4" t="s">
        <v>29</v>
      </c>
      <c r="C38" s="4" t="s">
        <v>43</v>
      </c>
      <c r="D38" s="3">
        <v>3.0</v>
      </c>
      <c r="E38" s="3">
        <v>5.0</v>
      </c>
      <c r="F38" s="11">
        <v>2.34838907979971E-6</v>
      </c>
      <c r="G38" s="11">
        <v>2.34838907979971E-6</v>
      </c>
      <c r="H38" s="11">
        <v>1.17419453989985E-6</v>
      </c>
      <c r="I38" s="11">
        <v>871.832579735787</v>
      </c>
      <c r="J38" s="11">
        <v>113.319081506422</v>
      </c>
      <c r="K38" s="11">
        <v>35.0290205863214</v>
      </c>
      <c r="L38" s="11">
        <v>860.465635299683</v>
      </c>
      <c r="M38" s="11">
        <v>107.948160648346</v>
      </c>
      <c r="N38" s="11">
        <v>21.2135775089264</v>
      </c>
      <c r="O38" s="11">
        <v>135.966416681214</v>
      </c>
      <c r="P38" s="11">
        <v>24.2416739617711</v>
      </c>
      <c r="Q38" s="11">
        <v>23.6640604630343</v>
      </c>
      <c r="R38" s="3">
        <v>-2.0</v>
      </c>
      <c r="S38" s="3">
        <v>0.0</v>
      </c>
      <c r="T38" s="3">
        <v>2.0</v>
      </c>
      <c r="U38" s="6">
        <f t="shared" ref="U38:W38" si="44">RANK(R38,$R38:$T38)</f>
        <v>3</v>
      </c>
      <c r="V38" s="6">
        <f t="shared" si="44"/>
        <v>2</v>
      </c>
      <c r="W38" s="6">
        <f t="shared" si="44"/>
        <v>1</v>
      </c>
      <c r="Y38" s="6">
        <f t="shared" si="9"/>
        <v>1</v>
      </c>
      <c r="Z38" s="6">
        <f t="shared" si="10"/>
        <v>1</v>
      </c>
      <c r="AA38" s="6">
        <f t="shared" si="3"/>
        <v>0</v>
      </c>
      <c r="AB38" s="6">
        <f t="shared" si="4"/>
        <v>0</v>
      </c>
      <c r="AC38" s="6">
        <f t="shared" si="5"/>
        <v>0</v>
      </c>
      <c r="AD38" s="6">
        <f t="shared" si="6"/>
        <v>0</v>
      </c>
      <c r="AE38" s="6">
        <f t="shared" si="7"/>
        <v>1</v>
      </c>
    </row>
    <row r="39">
      <c r="A39" s="3">
        <v>2000.0</v>
      </c>
      <c r="B39" s="4" t="s">
        <v>29</v>
      </c>
      <c r="C39" s="4" t="s">
        <v>43</v>
      </c>
      <c r="D39" s="3">
        <v>3.0</v>
      </c>
      <c r="E39" s="3">
        <v>7.0</v>
      </c>
      <c r="F39" s="11">
        <v>2.34838907979971E-6</v>
      </c>
      <c r="G39" s="11">
        <v>2.34838907979971E-6</v>
      </c>
      <c r="H39" s="11">
        <v>1.17419453989985E-6</v>
      </c>
      <c r="I39" s="11">
        <v>1164.82227642305</v>
      </c>
      <c r="J39" s="11">
        <v>174.600789777694</v>
      </c>
      <c r="K39" s="11">
        <v>33.7177974101036</v>
      </c>
      <c r="L39" s="11">
        <v>1216.40676379204</v>
      </c>
      <c r="M39" s="11">
        <v>162.995092630386</v>
      </c>
      <c r="N39" s="11">
        <v>24.9512577056885</v>
      </c>
      <c r="O39" s="11">
        <v>273.010937372814</v>
      </c>
      <c r="P39" s="11">
        <v>36.5008784965755</v>
      </c>
      <c r="Q39" s="11">
        <v>23.7933897337464</v>
      </c>
      <c r="R39" s="3">
        <v>-2.0</v>
      </c>
      <c r="S39" s="3">
        <v>0.0</v>
      </c>
      <c r="T39" s="3">
        <v>2.0</v>
      </c>
      <c r="U39" s="6">
        <f t="shared" ref="U39:W39" si="45">RANK(R39,$R39:$T39)</f>
        <v>3</v>
      </c>
      <c r="V39" s="6">
        <f t="shared" si="45"/>
        <v>2</v>
      </c>
      <c r="W39" s="6">
        <f t="shared" si="45"/>
        <v>1</v>
      </c>
      <c r="Y39" s="6">
        <f t="shared" si="9"/>
        <v>1</v>
      </c>
      <c r="Z39" s="6">
        <f t="shared" si="10"/>
        <v>1</v>
      </c>
      <c r="AA39" s="6">
        <f t="shared" si="3"/>
        <v>0</v>
      </c>
      <c r="AB39" s="6">
        <f t="shared" si="4"/>
        <v>0</v>
      </c>
      <c r="AC39" s="6">
        <f t="shared" si="5"/>
        <v>0</v>
      </c>
      <c r="AD39" s="6">
        <f t="shared" si="6"/>
        <v>0</v>
      </c>
      <c r="AE39" s="6">
        <f t="shared" si="7"/>
        <v>1</v>
      </c>
    </row>
    <row r="40">
      <c r="A40" s="3">
        <v>2000.0</v>
      </c>
      <c r="B40" s="4" t="s">
        <v>29</v>
      </c>
      <c r="C40" s="4" t="s">
        <v>43</v>
      </c>
      <c r="D40" s="3">
        <v>3.0</v>
      </c>
      <c r="E40" s="3">
        <v>10.0</v>
      </c>
      <c r="F40" s="11">
        <v>2.34838907979971E-6</v>
      </c>
      <c r="G40" s="11">
        <v>2.34838907979971E-6</v>
      </c>
      <c r="H40" s="11">
        <v>1.17419453989985E-6</v>
      </c>
      <c r="I40" s="11">
        <v>1408.60297210755</v>
      </c>
      <c r="J40" s="11">
        <v>351.12402259919</v>
      </c>
      <c r="K40" s="11">
        <v>33.443709973366</v>
      </c>
      <c r="L40" s="11">
        <v>1336.18339085579</v>
      </c>
      <c r="M40" s="11">
        <v>306.224681615829</v>
      </c>
      <c r="N40" s="11">
        <v>27.9319181442261</v>
      </c>
      <c r="O40" s="11">
        <v>468.790131960069</v>
      </c>
      <c r="P40" s="11">
        <v>139.925619060077</v>
      </c>
      <c r="Q40" s="11">
        <v>16.6674329487456</v>
      </c>
      <c r="R40" s="3">
        <v>-2.0</v>
      </c>
      <c r="S40" s="3">
        <v>0.0</v>
      </c>
      <c r="T40" s="3">
        <v>2.0</v>
      </c>
      <c r="U40" s="6">
        <f t="shared" ref="U40:W40" si="46">RANK(R40,$R40:$T40)</f>
        <v>3</v>
      </c>
      <c r="V40" s="6">
        <f t="shared" si="46"/>
        <v>2</v>
      </c>
      <c r="W40" s="6">
        <f t="shared" si="46"/>
        <v>1</v>
      </c>
      <c r="Y40" s="6">
        <f t="shared" si="9"/>
        <v>1</v>
      </c>
      <c r="Z40" s="6">
        <f t="shared" si="10"/>
        <v>1</v>
      </c>
      <c r="AA40" s="6">
        <f t="shared" si="3"/>
        <v>0</v>
      </c>
      <c r="AB40" s="6">
        <f t="shared" si="4"/>
        <v>0</v>
      </c>
      <c r="AC40" s="6">
        <f t="shared" si="5"/>
        <v>0</v>
      </c>
      <c r="AD40" s="6">
        <f t="shared" si="6"/>
        <v>0</v>
      </c>
      <c r="AE40" s="6">
        <f t="shared" si="7"/>
        <v>1</v>
      </c>
    </row>
    <row r="41">
      <c r="A41" s="3">
        <v>2000.0</v>
      </c>
      <c r="B41" s="4" t="s">
        <v>29</v>
      </c>
      <c r="C41" s="4" t="s">
        <v>43</v>
      </c>
      <c r="D41" s="3">
        <v>5.0</v>
      </c>
      <c r="E41" s="3">
        <v>7.0</v>
      </c>
      <c r="F41" s="11">
        <v>2.34838907979971E-6</v>
      </c>
      <c r="G41" s="11">
        <v>2.34838907979971E-6</v>
      </c>
      <c r="H41" s="11">
        <v>1.17419453989985E-6</v>
      </c>
      <c r="I41" s="11">
        <v>1703.82278716949</v>
      </c>
      <c r="J41" s="11">
        <v>319.87133542953</v>
      </c>
      <c r="K41" s="11">
        <v>106.987393894503</v>
      </c>
      <c r="L41" s="11">
        <v>1721.22993898392</v>
      </c>
      <c r="M41" s="11">
        <v>300.908416748047</v>
      </c>
      <c r="N41" s="11">
        <v>93.0746004581451</v>
      </c>
      <c r="O41" s="11">
        <v>406.33484655218</v>
      </c>
      <c r="P41" s="11">
        <v>74.3424745162274</v>
      </c>
      <c r="Q41" s="11">
        <v>42.8154064116058</v>
      </c>
      <c r="R41" s="3">
        <v>-2.0</v>
      </c>
      <c r="S41" s="3">
        <v>0.0</v>
      </c>
      <c r="T41" s="3">
        <v>2.0</v>
      </c>
      <c r="U41" s="6">
        <f t="shared" ref="U41:W41" si="47">RANK(R41,$R41:$T41)</f>
        <v>3</v>
      </c>
      <c r="V41" s="6">
        <f t="shared" si="47"/>
        <v>2</v>
      </c>
      <c r="W41" s="6">
        <f t="shared" si="47"/>
        <v>1</v>
      </c>
      <c r="Y41" s="6">
        <f t="shared" si="9"/>
        <v>1</v>
      </c>
      <c r="Z41" s="6">
        <f t="shared" si="10"/>
        <v>1</v>
      </c>
      <c r="AA41" s="6">
        <f t="shared" si="3"/>
        <v>0</v>
      </c>
      <c r="AB41" s="6">
        <f t="shared" si="4"/>
        <v>0</v>
      </c>
      <c r="AC41" s="6">
        <f t="shared" si="5"/>
        <v>0</v>
      </c>
      <c r="AD41" s="6">
        <f t="shared" si="6"/>
        <v>0</v>
      </c>
      <c r="AE41" s="6">
        <f t="shared" si="7"/>
        <v>1</v>
      </c>
    </row>
    <row r="42">
      <c r="A42" s="3">
        <v>2000.0</v>
      </c>
      <c r="B42" s="4" t="s">
        <v>29</v>
      </c>
      <c r="C42" s="4" t="s">
        <v>43</v>
      </c>
      <c r="D42" s="3">
        <v>5.0</v>
      </c>
      <c r="E42" s="3">
        <v>10.0</v>
      </c>
      <c r="F42" s="11">
        <v>2.34838907979971E-6</v>
      </c>
      <c r="G42" s="11">
        <v>2.34838907979971E-6</v>
      </c>
      <c r="H42" s="11">
        <v>1.17419453989985E-6</v>
      </c>
      <c r="I42" s="11">
        <v>2069.15747601755</v>
      </c>
      <c r="J42" s="11">
        <v>530.001465435951</v>
      </c>
      <c r="K42" s="11">
        <v>111.347525373582</v>
      </c>
      <c r="L42" s="11">
        <v>1945.21815395355</v>
      </c>
      <c r="M42" s="11">
        <v>523.46364569664</v>
      </c>
      <c r="N42" s="11">
        <v>110.540091753006</v>
      </c>
      <c r="O42" s="11">
        <v>509.461919426085</v>
      </c>
      <c r="P42" s="11">
        <v>111.604289393985</v>
      </c>
      <c r="Q42" s="11">
        <v>40.0445257652826</v>
      </c>
      <c r="R42" s="3">
        <v>-2.0</v>
      </c>
      <c r="S42" s="3">
        <v>0.0</v>
      </c>
      <c r="T42" s="3">
        <v>2.0</v>
      </c>
      <c r="U42" s="6">
        <f t="shared" ref="U42:W42" si="48">RANK(R42,$R42:$T42)</f>
        <v>3</v>
      </c>
      <c r="V42" s="6">
        <f t="shared" si="48"/>
        <v>2</v>
      </c>
      <c r="W42" s="6">
        <f t="shared" si="48"/>
        <v>1</v>
      </c>
      <c r="Y42" s="6">
        <f t="shared" si="9"/>
        <v>1</v>
      </c>
      <c r="Z42" s="6">
        <f t="shared" si="10"/>
        <v>1</v>
      </c>
      <c r="AA42" s="6">
        <f t="shared" si="3"/>
        <v>0</v>
      </c>
      <c r="AB42" s="6">
        <f t="shared" si="4"/>
        <v>0</v>
      </c>
      <c r="AC42" s="6">
        <f t="shared" si="5"/>
        <v>0</v>
      </c>
      <c r="AD42" s="6">
        <f t="shared" si="6"/>
        <v>0</v>
      </c>
      <c r="AE42" s="6">
        <f t="shared" si="7"/>
        <v>1</v>
      </c>
    </row>
    <row r="43">
      <c r="A43" s="3">
        <v>2000.0</v>
      </c>
      <c r="B43" s="4" t="s">
        <v>29</v>
      </c>
      <c r="C43" s="4" t="s">
        <v>43</v>
      </c>
      <c r="D43" s="3">
        <v>7.0</v>
      </c>
      <c r="E43" s="3">
        <v>10.0</v>
      </c>
      <c r="F43" s="11">
        <v>2.34838907979971E-6</v>
      </c>
      <c r="G43" s="11">
        <v>2.34838907979971E-6</v>
      </c>
      <c r="H43" s="11">
        <v>1.17419453989985E-6</v>
      </c>
      <c r="I43" s="11">
        <v>2439.70826236663</v>
      </c>
      <c r="J43" s="11">
        <v>869.376916200884</v>
      </c>
      <c r="K43" s="11">
        <v>128.293688827945</v>
      </c>
      <c r="L43" s="11">
        <v>2148.84297251701</v>
      </c>
      <c r="M43" s="11">
        <v>808.735009193421</v>
      </c>
      <c r="N43" s="11">
        <v>132.511613607407</v>
      </c>
      <c r="O43" s="11">
        <v>718.54806633991</v>
      </c>
      <c r="P43" s="11">
        <v>208.072060903112</v>
      </c>
      <c r="Q43" s="11">
        <v>34.5740929494447</v>
      </c>
      <c r="R43" s="3">
        <v>-2.0</v>
      </c>
      <c r="S43" s="3">
        <v>0.0</v>
      </c>
      <c r="T43" s="3">
        <v>2.0</v>
      </c>
      <c r="U43" s="6">
        <f t="shared" ref="U43:W43" si="49">RANK(R43,$R43:$T43)</f>
        <v>3</v>
      </c>
      <c r="V43" s="6">
        <f t="shared" si="49"/>
        <v>2</v>
      </c>
      <c r="W43" s="6">
        <f t="shared" si="49"/>
        <v>1</v>
      </c>
      <c r="Y43" s="6">
        <f t="shared" si="9"/>
        <v>1</v>
      </c>
      <c r="Z43" s="6">
        <f t="shared" si="10"/>
        <v>1</v>
      </c>
      <c r="AA43" s="6">
        <f t="shared" si="3"/>
        <v>0</v>
      </c>
      <c r="AB43" s="6">
        <f t="shared" si="4"/>
        <v>0</v>
      </c>
      <c r="AC43" s="6">
        <f t="shared" si="5"/>
        <v>0</v>
      </c>
      <c r="AD43" s="6">
        <f t="shared" si="6"/>
        <v>0</v>
      </c>
      <c r="AE43" s="6">
        <f t="shared" si="7"/>
        <v>1</v>
      </c>
    </row>
    <row r="44">
      <c r="A44" s="3">
        <v>2000.0</v>
      </c>
      <c r="B44" s="4" t="s">
        <v>29</v>
      </c>
      <c r="C44" s="4" t="s">
        <v>44</v>
      </c>
      <c r="D44" s="3">
        <v>3.0</v>
      </c>
      <c r="E44" s="3">
        <v>5.0</v>
      </c>
      <c r="F44" s="11">
        <v>2.34838907979971E-6</v>
      </c>
      <c r="G44" s="11">
        <v>2.34838907979971E-6</v>
      </c>
      <c r="H44" s="11">
        <v>1.17419453989985E-6</v>
      </c>
      <c r="I44" s="11">
        <v>738.028240634549</v>
      </c>
      <c r="J44" s="11">
        <v>97.9432660687354</v>
      </c>
      <c r="K44" s="11">
        <v>59.776180959517</v>
      </c>
      <c r="L44" s="11">
        <v>703.338259696961</v>
      </c>
      <c r="M44" s="11">
        <v>92.6301743984222</v>
      </c>
      <c r="N44" s="11">
        <v>57.66610455513</v>
      </c>
      <c r="O44" s="11">
        <v>141.137331545816</v>
      </c>
      <c r="P44" s="11">
        <v>25.7683585378921</v>
      </c>
      <c r="Q44" s="11">
        <v>10.2705866629484</v>
      </c>
      <c r="R44" s="3">
        <v>-2.0</v>
      </c>
      <c r="S44" s="3">
        <v>0.0</v>
      </c>
      <c r="T44" s="3">
        <v>2.0</v>
      </c>
      <c r="U44" s="6">
        <f t="shared" ref="U44:W44" si="50">RANK(R44,$R44:$T44)</f>
        <v>3</v>
      </c>
      <c r="V44" s="6">
        <f t="shared" si="50"/>
        <v>2</v>
      </c>
      <c r="W44" s="6">
        <f t="shared" si="50"/>
        <v>1</v>
      </c>
      <c r="Y44" s="6">
        <f t="shared" si="9"/>
        <v>1</v>
      </c>
      <c r="Z44" s="6">
        <f t="shared" si="10"/>
        <v>1</v>
      </c>
      <c r="AA44" s="6">
        <f t="shared" si="3"/>
        <v>0</v>
      </c>
      <c r="AB44" s="6">
        <f t="shared" si="4"/>
        <v>0</v>
      </c>
      <c r="AC44" s="6">
        <f t="shared" si="5"/>
        <v>0</v>
      </c>
      <c r="AD44" s="6">
        <f t="shared" si="6"/>
        <v>0</v>
      </c>
      <c r="AE44" s="6">
        <f t="shared" si="7"/>
        <v>1</v>
      </c>
    </row>
    <row r="45">
      <c r="A45" s="3">
        <v>2000.0</v>
      </c>
      <c r="B45" s="4" t="s">
        <v>29</v>
      </c>
      <c r="C45" s="4" t="s">
        <v>44</v>
      </c>
      <c r="D45" s="3">
        <v>3.0</v>
      </c>
      <c r="E45" s="3">
        <v>7.0</v>
      </c>
      <c r="F45" s="11">
        <v>2.34838907979971E-6</v>
      </c>
      <c r="G45" s="11">
        <v>2.34838907979971E-6</v>
      </c>
      <c r="H45" s="11">
        <v>1.17419453989985E-6</v>
      </c>
      <c r="I45" s="11">
        <v>800.845548722052</v>
      </c>
      <c r="J45" s="11">
        <v>189.283476129655</v>
      </c>
      <c r="K45" s="11">
        <v>52.7580893962614</v>
      </c>
      <c r="L45" s="11">
        <v>771.933844566345</v>
      </c>
      <c r="M45" s="11">
        <v>185.945329427719</v>
      </c>
      <c r="N45" s="11">
        <v>51.8340158462524</v>
      </c>
      <c r="O45" s="11">
        <v>150.40159805665</v>
      </c>
      <c r="P45" s="11">
        <v>28.8705462479986</v>
      </c>
      <c r="Q45" s="11">
        <v>8.62663809182417</v>
      </c>
      <c r="R45" s="3">
        <v>-2.0</v>
      </c>
      <c r="S45" s="3">
        <v>0.0</v>
      </c>
      <c r="T45" s="3">
        <v>2.0</v>
      </c>
      <c r="U45" s="6">
        <f t="shared" ref="U45:W45" si="51">RANK(R45,$R45:$T45)</f>
        <v>3</v>
      </c>
      <c r="V45" s="6">
        <f t="shared" si="51"/>
        <v>2</v>
      </c>
      <c r="W45" s="6">
        <f t="shared" si="51"/>
        <v>1</v>
      </c>
      <c r="Y45" s="6">
        <f t="shared" si="9"/>
        <v>1</v>
      </c>
      <c r="Z45" s="6">
        <f t="shared" si="10"/>
        <v>1</v>
      </c>
      <c r="AA45" s="6">
        <f t="shared" si="3"/>
        <v>0</v>
      </c>
      <c r="AB45" s="6">
        <f t="shared" si="4"/>
        <v>0</v>
      </c>
      <c r="AC45" s="6">
        <f t="shared" si="5"/>
        <v>0</v>
      </c>
      <c r="AD45" s="6">
        <f t="shared" si="6"/>
        <v>0</v>
      </c>
      <c r="AE45" s="6">
        <f t="shared" si="7"/>
        <v>1</v>
      </c>
    </row>
    <row r="46">
      <c r="A46" s="3">
        <v>2000.0</v>
      </c>
      <c r="B46" s="4" t="s">
        <v>29</v>
      </c>
      <c r="C46" s="4" t="s">
        <v>44</v>
      </c>
      <c r="D46" s="3">
        <v>3.0</v>
      </c>
      <c r="E46" s="3">
        <v>10.0</v>
      </c>
      <c r="F46" s="11">
        <v>2.34838907979971E-6</v>
      </c>
      <c r="G46" s="11">
        <v>2.34838907979971E-6</v>
      </c>
      <c r="H46" s="11">
        <v>1.17419453989985E-6</v>
      </c>
      <c r="I46" s="11">
        <v>925.326442349342</v>
      </c>
      <c r="J46" s="11">
        <v>368.671894719524</v>
      </c>
      <c r="K46" s="11">
        <v>53.831143909885</v>
      </c>
      <c r="L46" s="11">
        <v>895.689833641052</v>
      </c>
      <c r="M46" s="11">
        <v>339.84738779068</v>
      </c>
      <c r="N46" s="11">
        <v>52.1876788139343</v>
      </c>
      <c r="O46" s="11">
        <v>178.273114882004</v>
      </c>
      <c r="P46" s="11">
        <v>73.1770859552061</v>
      </c>
      <c r="Q46" s="11">
        <v>7.44816064726753</v>
      </c>
      <c r="R46" s="3">
        <v>-2.0</v>
      </c>
      <c r="S46" s="3">
        <v>0.0</v>
      </c>
      <c r="T46" s="3">
        <v>2.0</v>
      </c>
      <c r="U46" s="6">
        <f t="shared" ref="U46:W46" si="52">RANK(R46,$R46:$T46)</f>
        <v>3</v>
      </c>
      <c r="V46" s="6">
        <f t="shared" si="52"/>
        <v>2</v>
      </c>
      <c r="W46" s="6">
        <f t="shared" si="52"/>
        <v>1</v>
      </c>
      <c r="Y46" s="6">
        <f t="shared" si="9"/>
        <v>1</v>
      </c>
      <c r="Z46" s="6">
        <f t="shared" si="10"/>
        <v>1</v>
      </c>
      <c r="AA46" s="6">
        <f t="shared" si="3"/>
        <v>0</v>
      </c>
      <c r="AB46" s="6">
        <f t="shared" si="4"/>
        <v>0</v>
      </c>
      <c r="AC46" s="6">
        <f t="shared" si="5"/>
        <v>0</v>
      </c>
      <c r="AD46" s="6">
        <f t="shared" si="6"/>
        <v>0</v>
      </c>
      <c r="AE46" s="6">
        <f t="shared" si="7"/>
        <v>1</v>
      </c>
    </row>
    <row r="47">
      <c r="A47" s="3">
        <v>2000.0</v>
      </c>
      <c r="B47" s="4" t="s">
        <v>29</v>
      </c>
      <c r="C47" s="4" t="s">
        <v>44</v>
      </c>
      <c r="D47" s="3">
        <v>5.0</v>
      </c>
      <c r="E47" s="3">
        <v>7.0</v>
      </c>
      <c r="F47" s="11">
        <v>2.34838907979971E-6</v>
      </c>
      <c r="G47" s="11">
        <v>2.34838907979971E-6</v>
      </c>
      <c r="H47" s="11">
        <v>1.17419453989985E-6</v>
      </c>
      <c r="I47" s="11">
        <v>1355.67591880983</v>
      </c>
      <c r="J47" s="11">
        <v>324.542793673854</v>
      </c>
      <c r="K47" s="11">
        <v>33.5009895217034</v>
      </c>
      <c r="L47" s="11">
        <v>1296.58110022545</v>
      </c>
      <c r="M47" s="11">
        <v>302.185506343842</v>
      </c>
      <c r="N47" s="11">
        <v>30.9814994335175</v>
      </c>
      <c r="O47" s="11">
        <v>247.053336812896</v>
      </c>
      <c r="P47" s="11">
        <v>74.7691102233408</v>
      </c>
      <c r="Q47" s="11">
        <v>11.6125719254616</v>
      </c>
      <c r="R47" s="3">
        <v>-2.0</v>
      </c>
      <c r="S47" s="3">
        <v>0.0</v>
      </c>
      <c r="T47" s="3">
        <v>2.0</v>
      </c>
      <c r="U47" s="6">
        <f t="shared" ref="U47:W47" si="53">RANK(R47,$R47:$T47)</f>
        <v>3</v>
      </c>
      <c r="V47" s="6">
        <f t="shared" si="53"/>
        <v>2</v>
      </c>
      <c r="W47" s="6">
        <f t="shared" si="53"/>
        <v>1</v>
      </c>
      <c r="Y47" s="6">
        <f t="shared" si="9"/>
        <v>1</v>
      </c>
      <c r="Z47" s="6">
        <f t="shared" si="10"/>
        <v>1</v>
      </c>
      <c r="AA47" s="6">
        <f t="shared" si="3"/>
        <v>0</v>
      </c>
      <c r="AB47" s="6">
        <f t="shared" si="4"/>
        <v>0</v>
      </c>
      <c r="AC47" s="6">
        <f t="shared" si="5"/>
        <v>0</v>
      </c>
      <c r="AD47" s="6">
        <f t="shared" si="6"/>
        <v>0</v>
      </c>
      <c r="AE47" s="6">
        <f t="shared" si="7"/>
        <v>1</v>
      </c>
    </row>
    <row r="48">
      <c r="A48" s="3">
        <v>2000.0</v>
      </c>
      <c r="B48" s="4" t="s">
        <v>29</v>
      </c>
      <c r="C48" s="4" t="s">
        <v>44</v>
      </c>
      <c r="D48" s="3">
        <v>5.0</v>
      </c>
      <c r="E48" s="3">
        <v>10.0</v>
      </c>
      <c r="F48" s="11">
        <v>3.47885349495812E-6</v>
      </c>
      <c r="G48" s="11">
        <v>2.34838907979971E-6</v>
      </c>
      <c r="H48" s="11">
        <v>1.17419453989985E-6</v>
      </c>
      <c r="I48" s="11">
        <v>1330.0041654033</v>
      </c>
      <c r="J48" s="11">
        <v>707.646660289457</v>
      </c>
      <c r="K48" s="11">
        <v>47.6409997863154</v>
      </c>
      <c r="L48" s="11">
        <v>1335.70802307129</v>
      </c>
      <c r="M48" s="11">
        <v>631.775780916214</v>
      </c>
      <c r="N48" s="11">
        <v>45.2830805778503</v>
      </c>
      <c r="O48" s="11">
        <v>256.363815836479</v>
      </c>
      <c r="P48" s="11">
        <v>269.050614102346</v>
      </c>
      <c r="Q48" s="11">
        <v>11.3873024856152</v>
      </c>
      <c r="R48" s="3">
        <v>-2.0</v>
      </c>
      <c r="S48" s="3">
        <v>0.0</v>
      </c>
      <c r="T48" s="3">
        <v>2.0</v>
      </c>
      <c r="U48" s="6">
        <f t="shared" ref="U48:W48" si="54">RANK(R48,$R48:$T48)</f>
        <v>3</v>
      </c>
      <c r="V48" s="6">
        <f t="shared" si="54"/>
        <v>2</v>
      </c>
      <c r="W48" s="6">
        <f t="shared" si="54"/>
        <v>1</v>
      </c>
      <c r="Y48" s="6">
        <f t="shared" si="9"/>
        <v>1</v>
      </c>
      <c r="Z48" s="6">
        <f t="shared" si="10"/>
        <v>1</v>
      </c>
      <c r="AA48" s="6">
        <f t="shared" si="3"/>
        <v>0</v>
      </c>
      <c r="AB48" s="6">
        <f t="shared" si="4"/>
        <v>0</v>
      </c>
      <c r="AC48" s="6">
        <f t="shared" si="5"/>
        <v>0</v>
      </c>
      <c r="AD48" s="6">
        <f t="shared" si="6"/>
        <v>0</v>
      </c>
      <c r="AE48" s="6">
        <f t="shared" si="7"/>
        <v>1</v>
      </c>
    </row>
    <row r="49">
      <c r="A49" s="3">
        <v>2000.0</v>
      </c>
      <c r="B49" s="4" t="s">
        <v>29</v>
      </c>
      <c r="C49" s="4" t="s">
        <v>44</v>
      </c>
      <c r="D49" s="3">
        <v>7.0</v>
      </c>
      <c r="E49" s="3">
        <v>10.0</v>
      </c>
      <c r="F49" s="11">
        <v>2.34838907979971E-6</v>
      </c>
      <c r="G49" s="11">
        <v>2.34838907979971E-6</v>
      </c>
      <c r="H49" s="11">
        <v>1.17419453989985E-6</v>
      </c>
      <c r="I49" s="11">
        <v>1896.420906736</v>
      </c>
      <c r="J49" s="11">
        <v>831.170206154546</v>
      </c>
      <c r="K49" s="11">
        <v>37.3425007635547</v>
      </c>
      <c r="L49" s="11">
        <v>1847.93819284439</v>
      </c>
      <c r="M49" s="11">
        <v>770.533942222595</v>
      </c>
      <c r="N49" s="11">
        <v>36.6138741970062</v>
      </c>
      <c r="O49" s="11">
        <v>331.360939674282</v>
      </c>
      <c r="P49" s="11">
        <v>230.767249989733</v>
      </c>
      <c r="Q49" s="11">
        <v>7.70374116272237</v>
      </c>
      <c r="R49" s="3">
        <v>-2.0</v>
      </c>
      <c r="S49" s="3">
        <v>0.0</v>
      </c>
      <c r="T49" s="3">
        <v>2.0</v>
      </c>
      <c r="U49" s="6">
        <f t="shared" ref="U49:W49" si="55">RANK(R49,$R49:$T49)</f>
        <v>3</v>
      </c>
      <c r="V49" s="6">
        <f t="shared" si="55"/>
        <v>2</v>
      </c>
      <c r="W49" s="6">
        <f t="shared" si="55"/>
        <v>1</v>
      </c>
      <c r="Y49" s="6">
        <f t="shared" si="9"/>
        <v>1</v>
      </c>
      <c r="Z49" s="6">
        <f t="shared" si="10"/>
        <v>1</v>
      </c>
      <c r="AA49" s="6">
        <f t="shared" si="3"/>
        <v>0</v>
      </c>
      <c r="AB49" s="6">
        <f t="shared" si="4"/>
        <v>0</v>
      </c>
      <c r="AC49" s="6">
        <f t="shared" si="5"/>
        <v>0</v>
      </c>
      <c r="AD49" s="6">
        <f t="shared" si="6"/>
        <v>0</v>
      </c>
      <c r="AE49" s="6">
        <f t="shared" si="7"/>
        <v>1</v>
      </c>
    </row>
    <row r="50">
      <c r="A50" s="3">
        <v>2000.0</v>
      </c>
      <c r="B50" s="4" t="s">
        <v>29</v>
      </c>
      <c r="C50" s="4" t="s">
        <v>45</v>
      </c>
      <c r="D50" s="3">
        <v>3.0</v>
      </c>
      <c r="E50" s="3">
        <v>5.0</v>
      </c>
      <c r="F50" s="11">
        <v>2.34838907979971E-6</v>
      </c>
      <c r="G50" s="11">
        <v>2.34838907979971E-6</v>
      </c>
      <c r="H50" s="11">
        <v>0.421709862746866</v>
      </c>
      <c r="I50" s="11">
        <v>781.827112174803</v>
      </c>
      <c r="J50" s="11">
        <v>106.341131264164</v>
      </c>
      <c r="K50" s="11">
        <v>103.020795237634</v>
      </c>
      <c r="L50" s="11">
        <v>770.322560787201</v>
      </c>
      <c r="M50" s="11">
        <v>105.81537771225</v>
      </c>
      <c r="N50" s="11">
        <v>101.177892446518</v>
      </c>
      <c r="O50" s="11">
        <v>147.85836252201</v>
      </c>
      <c r="P50" s="11">
        <v>19.0290261902497</v>
      </c>
      <c r="Q50" s="11">
        <v>11.3022061700705</v>
      </c>
      <c r="R50" s="3">
        <v>-2.0</v>
      </c>
      <c r="S50" s="3">
        <v>1.0</v>
      </c>
      <c r="T50" s="3">
        <v>1.0</v>
      </c>
      <c r="U50" s="6">
        <f t="shared" ref="U50:W50" si="56">RANK(R50,$R50:$T50)</f>
        <v>3</v>
      </c>
      <c r="V50" s="6">
        <f t="shared" si="56"/>
        <v>1</v>
      </c>
      <c r="W50" s="6">
        <f t="shared" si="56"/>
        <v>1</v>
      </c>
      <c r="Y50" s="6">
        <f t="shared" si="9"/>
        <v>0</v>
      </c>
      <c r="Z50" s="6">
        <f t="shared" si="10"/>
        <v>1</v>
      </c>
      <c r="AA50" s="6">
        <f t="shared" si="3"/>
        <v>1</v>
      </c>
      <c r="AB50" s="6">
        <f t="shared" si="4"/>
        <v>0</v>
      </c>
      <c r="AC50" s="6">
        <f t="shared" si="5"/>
        <v>0</v>
      </c>
      <c r="AD50" s="6">
        <f t="shared" si="6"/>
        <v>0</v>
      </c>
      <c r="AE50" s="6">
        <f t="shared" si="7"/>
        <v>0</v>
      </c>
    </row>
    <row r="51">
      <c r="A51" s="3">
        <v>2000.0</v>
      </c>
      <c r="B51" s="4" t="s">
        <v>29</v>
      </c>
      <c r="C51" s="4" t="s">
        <v>45</v>
      </c>
      <c r="D51" s="3">
        <v>3.0</v>
      </c>
      <c r="E51" s="3">
        <v>7.0</v>
      </c>
      <c r="F51" s="11">
        <v>2.34838907979971E-6</v>
      </c>
      <c r="G51" s="11">
        <v>2.34838907979971E-6</v>
      </c>
      <c r="H51" s="11">
        <v>1.17419453989985E-6</v>
      </c>
      <c r="I51" s="11">
        <v>529.796276992367</v>
      </c>
      <c r="J51" s="11">
        <v>206.289606955744</v>
      </c>
      <c r="K51" s="11">
        <v>87.597486665172</v>
      </c>
      <c r="L51" s="11">
        <v>517.511260986328</v>
      </c>
      <c r="M51" s="11">
        <v>193.938472986221</v>
      </c>
      <c r="N51" s="11">
        <v>83.3837175369263</v>
      </c>
      <c r="O51" s="11">
        <v>102.142269835861</v>
      </c>
      <c r="P51" s="11">
        <v>41.7658712085089</v>
      </c>
      <c r="Q51" s="11">
        <v>11.1523929684226</v>
      </c>
      <c r="R51" s="3">
        <v>-2.0</v>
      </c>
      <c r="S51" s="3">
        <v>0.0</v>
      </c>
      <c r="T51" s="3">
        <v>2.0</v>
      </c>
      <c r="U51" s="6">
        <f t="shared" ref="U51:W51" si="57">RANK(R51,$R51:$T51)</f>
        <v>3</v>
      </c>
      <c r="V51" s="6">
        <f t="shared" si="57"/>
        <v>2</v>
      </c>
      <c r="W51" s="6">
        <f t="shared" si="57"/>
        <v>1</v>
      </c>
      <c r="Y51" s="6">
        <f t="shared" si="9"/>
        <v>1</v>
      </c>
      <c r="Z51" s="6">
        <f t="shared" si="10"/>
        <v>1</v>
      </c>
      <c r="AA51" s="6">
        <f t="shared" si="3"/>
        <v>0</v>
      </c>
      <c r="AB51" s="6">
        <f t="shared" si="4"/>
        <v>0</v>
      </c>
      <c r="AC51" s="6">
        <f t="shared" si="5"/>
        <v>0</v>
      </c>
      <c r="AD51" s="6">
        <f t="shared" si="6"/>
        <v>0</v>
      </c>
      <c r="AE51" s="6">
        <f t="shared" si="7"/>
        <v>1</v>
      </c>
    </row>
    <row r="52">
      <c r="A52" s="3">
        <v>2000.0</v>
      </c>
      <c r="B52" s="4" t="s">
        <v>29</v>
      </c>
      <c r="C52" s="4" t="s">
        <v>45</v>
      </c>
      <c r="D52" s="3">
        <v>3.0</v>
      </c>
      <c r="E52" s="3">
        <v>10.0</v>
      </c>
      <c r="F52" s="11">
        <v>6.52091767857134E-5</v>
      </c>
      <c r="G52" s="11">
        <v>2.34838907979971E-6</v>
      </c>
      <c r="H52" s="11">
        <v>1.17419453989985E-6</v>
      </c>
      <c r="I52" s="11">
        <v>546.995040885864</v>
      </c>
      <c r="J52" s="11">
        <v>403.591082126864</v>
      </c>
      <c r="K52" s="11">
        <v>95.2106236719316</v>
      </c>
      <c r="L52" s="11">
        <v>520.265193462372</v>
      </c>
      <c r="M52" s="11">
        <v>379.944333076477</v>
      </c>
      <c r="N52" s="11">
        <v>90.7639408111572</v>
      </c>
      <c r="O52" s="11">
        <v>144.252408157062</v>
      </c>
      <c r="P52" s="11">
        <v>133.035674593174</v>
      </c>
      <c r="Q52" s="11">
        <v>14.8198862845954</v>
      </c>
      <c r="R52" s="3">
        <v>-2.0</v>
      </c>
      <c r="S52" s="3">
        <v>0.0</v>
      </c>
      <c r="T52" s="3">
        <v>2.0</v>
      </c>
      <c r="U52" s="6">
        <f t="shared" ref="U52:W52" si="58">RANK(R52,$R52:$T52)</f>
        <v>3</v>
      </c>
      <c r="V52" s="6">
        <f t="shared" si="58"/>
        <v>2</v>
      </c>
      <c r="W52" s="6">
        <f t="shared" si="58"/>
        <v>1</v>
      </c>
      <c r="Y52" s="6">
        <f t="shared" si="9"/>
        <v>1</v>
      </c>
      <c r="Z52" s="6">
        <f t="shared" si="10"/>
        <v>1</v>
      </c>
      <c r="AA52" s="6">
        <f t="shared" si="3"/>
        <v>0</v>
      </c>
      <c r="AB52" s="6">
        <f t="shared" si="4"/>
        <v>0</v>
      </c>
      <c r="AC52" s="6">
        <f t="shared" si="5"/>
        <v>0</v>
      </c>
      <c r="AD52" s="6">
        <f t="shared" si="6"/>
        <v>0</v>
      </c>
      <c r="AE52" s="6">
        <f t="shared" si="7"/>
        <v>1</v>
      </c>
    </row>
    <row r="53">
      <c r="A53" s="3">
        <v>2000.0</v>
      </c>
      <c r="B53" s="4" t="s">
        <v>29</v>
      </c>
      <c r="C53" s="4" t="s">
        <v>45</v>
      </c>
      <c r="D53" s="3">
        <v>5.0</v>
      </c>
      <c r="E53" s="3">
        <v>7.0</v>
      </c>
      <c r="F53" s="11">
        <v>2.34838907979971E-6</v>
      </c>
      <c r="G53" s="11">
        <v>2.34838907979971E-6</v>
      </c>
      <c r="H53" s="11">
        <v>1.17419453989985E-6</v>
      </c>
      <c r="I53" s="11">
        <v>1296.44654056334</v>
      </c>
      <c r="J53" s="11">
        <v>367.46512372263</v>
      </c>
      <c r="K53" s="11">
        <v>158.1129868492</v>
      </c>
      <c r="L53" s="11">
        <v>1288.94363284111</v>
      </c>
      <c r="M53" s="11">
        <v>346.867154598236</v>
      </c>
      <c r="N53" s="11">
        <v>157.406744480133</v>
      </c>
      <c r="O53" s="11">
        <v>246.943935040117</v>
      </c>
      <c r="P53" s="11">
        <v>89.0492532899245</v>
      </c>
      <c r="Q53" s="11">
        <v>26.0314281334175</v>
      </c>
      <c r="R53" s="3">
        <v>-2.0</v>
      </c>
      <c r="S53" s="3">
        <v>0.0</v>
      </c>
      <c r="T53" s="3">
        <v>2.0</v>
      </c>
      <c r="U53" s="6">
        <f t="shared" ref="U53:W53" si="59">RANK(R53,$R53:$T53)</f>
        <v>3</v>
      </c>
      <c r="V53" s="6">
        <f t="shared" si="59"/>
        <v>2</v>
      </c>
      <c r="W53" s="6">
        <f t="shared" si="59"/>
        <v>1</v>
      </c>
      <c r="Y53" s="6">
        <f t="shared" si="9"/>
        <v>1</v>
      </c>
      <c r="Z53" s="6">
        <f t="shared" si="10"/>
        <v>1</v>
      </c>
      <c r="AA53" s="6">
        <f t="shared" si="3"/>
        <v>0</v>
      </c>
      <c r="AB53" s="6">
        <f t="shared" si="4"/>
        <v>0</v>
      </c>
      <c r="AC53" s="6">
        <f t="shared" si="5"/>
        <v>0</v>
      </c>
      <c r="AD53" s="6">
        <f t="shared" si="6"/>
        <v>0</v>
      </c>
      <c r="AE53" s="6">
        <f t="shared" si="7"/>
        <v>1</v>
      </c>
    </row>
    <row r="54">
      <c r="A54" s="3">
        <v>2000.0</v>
      </c>
      <c r="B54" s="4" t="s">
        <v>29</v>
      </c>
      <c r="C54" s="4" t="s">
        <v>45</v>
      </c>
      <c r="D54" s="3">
        <v>5.0</v>
      </c>
      <c r="E54" s="3">
        <v>10.0</v>
      </c>
      <c r="F54" s="11">
        <v>9.05405746892159E-6</v>
      </c>
      <c r="G54" s="11">
        <v>2.34838907979971E-6</v>
      </c>
      <c r="H54" s="11">
        <v>1.17419453989985E-6</v>
      </c>
      <c r="I54" s="11">
        <v>1103.04593599227</v>
      </c>
      <c r="J54" s="11">
        <v>647.608106443959</v>
      </c>
      <c r="K54" s="11">
        <v>203.830056198182</v>
      </c>
      <c r="L54" s="11">
        <v>1077.84930682182</v>
      </c>
      <c r="M54" s="11">
        <v>600.254511833191</v>
      </c>
      <c r="N54" s="11">
        <v>195.390259981155</v>
      </c>
      <c r="O54" s="11">
        <v>228.185001563882</v>
      </c>
      <c r="P54" s="11">
        <v>148.176852361913</v>
      </c>
      <c r="Q54" s="11">
        <v>25.1110572138039</v>
      </c>
      <c r="R54" s="3">
        <v>-2.0</v>
      </c>
      <c r="S54" s="3">
        <v>0.0</v>
      </c>
      <c r="T54" s="3">
        <v>2.0</v>
      </c>
      <c r="U54" s="6">
        <f t="shared" ref="U54:W54" si="60">RANK(R54,$R54:$T54)</f>
        <v>3</v>
      </c>
      <c r="V54" s="6">
        <f t="shared" si="60"/>
        <v>2</v>
      </c>
      <c r="W54" s="6">
        <f t="shared" si="60"/>
        <v>1</v>
      </c>
      <c r="Y54" s="6">
        <f t="shared" si="9"/>
        <v>1</v>
      </c>
      <c r="Z54" s="6">
        <f t="shared" si="10"/>
        <v>1</v>
      </c>
      <c r="AA54" s="6">
        <f t="shared" si="3"/>
        <v>0</v>
      </c>
      <c r="AB54" s="6">
        <f t="shared" si="4"/>
        <v>0</v>
      </c>
      <c r="AC54" s="6">
        <f t="shared" si="5"/>
        <v>0</v>
      </c>
      <c r="AD54" s="6">
        <f t="shared" si="6"/>
        <v>0</v>
      </c>
      <c r="AE54" s="6">
        <f t="shared" si="7"/>
        <v>1</v>
      </c>
    </row>
    <row r="55">
      <c r="A55" s="3">
        <v>2000.0</v>
      </c>
      <c r="B55" s="4" t="s">
        <v>29</v>
      </c>
      <c r="C55" s="4" t="s">
        <v>45</v>
      </c>
      <c r="D55" s="3">
        <v>7.0</v>
      </c>
      <c r="E55" s="3">
        <v>10.0</v>
      </c>
      <c r="F55" s="11">
        <v>2.34838907979971E-6</v>
      </c>
      <c r="G55" s="11">
        <v>2.34838907979971E-6</v>
      </c>
      <c r="H55" s="11">
        <v>1.17419453989985E-6</v>
      </c>
      <c r="I55" s="11">
        <v>1765.29811013899</v>
      </c>
      <c r="J55" s="11">
        <v>917.533448019335</v>
      </c>
      <c r="K55" s="11">
        <v>217.42223647333</v>
      </c>
      <c r="L55" s="11">
        <v>1751.32549858093</v>
      </c>
      <c r="M55" s="11">
        <v>934.295005321503</v>
      </c>
      <c r="N55" s="11">
        <v>209.330895900726</v>
      </c>
      <c r="O55" s="11">
        <v>295.343547226886</v>
      </c>
      <c r="P55" s="11">
        <v>186.880857646418</v>
      </c>
      <c r="Q55" s="11">
        <v>40.3868036897903</v>
      </c>
      <c r="R55" s="3">
        <v>-2.0</v>
      </c>
      <c r="S55" s="3">
        <v>0.0</v>
      </c>
      <c r="T55" s="3">
        <v>2.0</v>
      </c>
      <c r="U55" s="6">
        <f t="shared" ref="U55:W55" si="61">RANK(R55,$R55:$T55)</f>
        <v>3</v>
      </c>
      <c r="V55" s="6">
        <f t="shared" si="61"/>
        <v>2</v>
      </c>
      <c r="W55" s="6">
        <f t="shared" si="61"/>
        <v>1</v>
      </c>
      <c r="Y55" s="6">
        <f t="shared" si="9"/>
        <v>1</v>
      </c>
      <c r="Z55" s="6">
        <f t="shared" si="10"/>
        <v>1</v>
      </c>
      <c r="AA55" s="6">
        <f t="shared" si="3"/>
        <v>0</v>
      </c>
      <c r="AB55" s="6">
        <f t="shared" si="4"/>
        <v>0</v>
      </c>
      <c r="AC55" s="6">
        <f t="shared" si="5"/>
        <v>0</v>
      </c>
      <c r="AD55" s="6">
        <f t="shared" si="6"/>
        <v>0</v>
      </c>
      <c r="AE55" s="6">
        <f t="shared" si="7"/>
        <v>1</v>
      </c>
    </row>
    <row r="56">
      <c r="A56" s="3">
        <v>2000.0</v>
      </c>
      <c r="B56" s="4" t="s">
        <v>29</v>
      </c>
      <c r="C56" s="4" t="s">
        <v>46</v>
      </c>
      <c r="D56" s="3">
        <v>3.0</v>
      </c>
      <c r="E56" s="3">
        <v>5.0</v>
      </c>
      <c r="F56" s="11">
        <v>2.34838907979971E-6</v>
      </c>
      <c r="G56" s="11">
        <v>2.34838907979971E-6</v>
      </c>
      <c r="H56" s="11">
        <v>5.98830258189633E-6</v>
      </c>
      <c r="I56" s="11">
        <v>540.855725619101</v>
      </c>
      <c r="J56" s="11">
        <v>80.842613004869</v>
      </c>
      <c r="K56" s="11">
        <v>105.848809565267</v>
      </c>
      <c r="L56" s="11">
        <v>519.649899721146</v>
      </c>
      <c r="M56" s="11">
        <v>80.6995542049408</v>
      </c>
      <c r="N56" s="11">
        <v>102.701352596283</v>
      </c>
      <c r="O56" s="11">
        <v>149.293110431724</v>
      </c>
      <c r="P56" s="11">
        <v>15.4573575988664</v>
      </c>
      <c r="Q56" s="11">
        <v>14.3514411308682</v>
      </c>
      <c r="R56" s="3">
        <v>-2.0</v>
      </c>
      <c r="S56" s="3">
        <v>2.0</v>
      </c>
      <c r="T56" s="3">
        <v>0.0</v>
      </c>
      <c r="U56" s="6">
        <f t="shared" ref="U56:W56" si="62">RANK(R56,$R56:$T56)</f>
        <v>3</v>
      </c>
      <c r="V56" s="6">
        <f t="shared" si="62"/>
        <v>1</v>
      </c>
      <c r="W56" s="6">
        <f t="shared" si="62"/>
        <v>2</v>
      </c>
      <c r="Y56" s="6">
        <f t="shared" si="9"/>
        <v>0</v>
      </c>
      <c r="Z56" s="6">
        <f t="shared" si="10"/>
        <v>1</v>
      </c>
      <c r="AA56" s="6">
        <f t="shared" si="3"/>
        <v>0</v>
      </c>
      <c r="AB56" s="6">
        <f t="shared" si="4"/>
        <v>0</v>
      </c>
      <c r="AC56" s="6">
        <f t="shared" si="5"/>
        <v>1</v>
      </c>
      <c r="AD56" s="6">
        <f t="shared" si="6"/>
        <v>0</v>
      </c>
      <c r="AE56" s="6">
        <f t="shared" si="7"/>
        <v>0</v>
      </c>
    </row>
    <row r="57">
      <c r="A57" s="3">
        <v>2000.0</v>
      </c>
      <c r="B57" s="4" t="s">
        <v>29</v>
      </c>
      <c r="C57" s="4" t="s">
        <v>46</v>
      </c>
      <c r="D57" s="3">
        <v>3.0</v>
      </c>
      <c r="E57" s="3">
        <v>7.0</v>
      </c>
      <c r="F57" s="11">
        <v>2.34838907979971E-6</v>
      </c>
      <c r="G57" s="11">
        <v>2.34838907979971E-6</v>
      </c>
      <c r="H57" s="11">
        <v>5.98830258189633E-6</v>
      </c>
      <c r="I57" s="11">
        <v>609.712704120144</v>
      </c>
      <c r="J57" s="11">
        <v>141.431175378061</v>
      </c>
      <c r="K57" s="11">
        <v>96.2979928447354</v>
      </c>
      <c r="L57" s="11">
        <v>594.375418424606</v>
      </c>
      <c r="M57" s="11">
        <v>132.519596576691</v>
      </c>
      <c r="N57" s="11">
        <v>92.9635951519012</v>
      </c>
      <c r="O57" s="11">
        <v>146.878793045988</v>
      </c>
      <c r="P57" s="11">
        <v>51.8399188843858</v>
      </c>
      <c r="Q57" s="11">
        <v>14.4732229338831</v>
      </c>
      <c r="R57" s="3">
        <v>-2.0</v>
      </c>
      <c r="S57" s="3">
        <v>0.0</v>
      </c>
      <c r="T57" s="3">
        <v>2.0</v>
      </c>
      <c r="U57" s="6">
        <f t="shared" ref="U57:W57" si="63">RANK(R57,$R57:$T57)</f>
        <v>3</v>
      </c>
      <c r="V57" s="6">
        <f t="shared" si="63"/>
        <v>2</v>
      </c>
      <c r="W57" s="6">
        <f t="shared" si="63"/>
        <v>1</v>
      </c>
      <c r="Y57" s="6">
        <f t="shared" si="9"/>
        <v>1</v>
      </c>
      <c r="Z57" s="6">
        <f t="shared" si="10"/>
        <v>1</v>
      </c>
      <c r="AA57" s="6">
        <f t="shared" si="3"/>
        <v>0</v>
      </c>
      <c r="AB57" s="6">
        <f t="shared" si="4"/>
        <v>0</v>
      </c>
      <c r="AC57" s="6">
        <f t="shared" si="5"/>
        <v>0</v>
      </c>
      <c r="AD57" s="6">
        <f t="shared" si="6"/>
        <v>0</v>
      </c>
      <c r="AE57" s="6">
        <f t="shared" si="7"/>
        <v>1</v>
      </c>
    </row>
    <row r="58">
      <c r="A58" s="3">
        <v>2000.0</v>
      </c>
      <c r="B58" s="4" t="s">
        <v>29</v>
      </c>
      <c r="C58" s="4" t="s">
        <v>46</v>
      </c>
      <c r="D58" s="3">
        <v>3.0</v>
      </c>
      <c r="E58" s="3">
        <v>10.0</v>
      </c>
      <c r="F58" s="11">
        <v>2.34838907979971E-6</v>
      </c>
      <c r="G58" s="11">
        <v>2.34838907979971E-6</v>
      </c>
      <c r="H58" s="11">
        <v>1.17419453989985E-6</v>
      </c>
      <c r="I58" s="11">
        <v>649.642521888979</v>
      </c>
      <c r="J58" s="11">
        <v>253.045945852034</v>
      </c>
      <c r="K58" s="11">
        <v>89.7863491658242</v>
      </c>
      <c r="L58" s="11">
        <v>630.468774318695</v>
      </c>
      <c r="M58" s="11">
        <v>234.830724716187</v>
      </c>
      <c r="N58" s="11">
        <v>88.309015750885</v>
      </c>
      <c r="O58" s="11">
        <v>171.499279292061</v>
      </c>
      <c r="P58" s="11">
        <v>61.639426542415</v>
      </c>
      <c r="Q58" s="11">
        <v>14.2958633195759</v>
      </c>
      <c r="R58" s="3">
        <v>-2.0</v>
      </c>
      <c r="S58" s="3">
        <v>0.0</v>
      </c>
      <c r="T58" s="3">
        <v>2.0</v>
      </c>
      <c r="U58" s="6">
        <f t="shared" ref="U58:W58" si="64">RANK(R58,$R58:$T58)</f>
        <v>3</v>
      </c>
      <c r="V58" s="6">
        <f t="shared" si="64"/>
        <v>2</v>
      </c>
      <c r="W58" s="6">
        <f t="shared" si="64"/>
        <v>1</v>
      </c>
      <c r="Y58" s="6">
        <f t="shared" si="9"/>
        <v>1</v>
      </c>
      <c r="Z58" s="6">
        <f t="shared" si="10"/>
        <v>1</v>
      </c>
      <c r="AA58" s="6">
        <f t="shared" si="3"/>
        <v>0</v>
      </c>
      <c r="AB58" s="6">
        <f t="shared" si="4"/>
        <v>0</v>
      </c>
      <c r="AC58" s="6">
        <f t="shared" si="5"/>
        <v>0</v>
      </c>
      <c r="AD58" s="6">
        <f t="shared" si="6"/>
        <v>0</v>
      </c>
      <c r="AE58" s="6">
        <f t="shared" si="7"/>
        <v>1</v>
      </c>
    </row>
    <row r="59">
      <c r="A59" s="3">
        <v>2000.0</v>
      </c>
      <c r="B59" s="4" t="s">
        <v>29</v>
      </c>
      <c r="C59" s="4" t="s">
        <v>46</v>
      </c>
      <c r="D59" s="3">
        <v>5.0</v>
      </c>
      <c r="E59" s="3">
        <v>7.0</v>
      </c>
      <c r="F59" s="11">
        <v>2.34838907979971E-6</v>
      </c>
      <c r="G59" s="11">
        <v>2.34838907979971E-6</v>
      </c>
      <c r="H59" s="11">
        <v>1.35868966872282E-5</v>
      </c>
      <c r="I59" s="11">
        <v>1172.49818481168</v>
      </c>
      <c r="J59" s="11">
        <v>187.734887253854</v>
      </c>
      <c r="K59" s="11">
        <v>136.545525943079</v>
      </c>
      <c r="L59" s="11">
        <v>1144.90213894844</v>
      </c>
      <c r="M59" s="11">
        <v>166.592513799667</v>
      </c>
      <c r="N59" s="11">
        <v>133.118103027344</v>
      </c>
      <c r="O59" s="11">
        <v>270.940552921197</v>
      </c>
      <c r="P59" s="11">
        <v>48.7095836756404</v>
      </c>
      <c r="Q59" s="11">
        <v>25.7972509866892</v>
      </c>
      <c r="R59" s="3">
        <v>-2.0</v>
      </c>
      <c r="S59" s="3">
        <v>0.0</v>
      </c>
      <c r="T59" s="3">
        <v>2.0</v>
      </c>
      <c r="U59" s="6">
        <f t="shared" ref="U59:W59" si="65">RANK(R59,$R59:$T59)</f>
        <v>3</v>
      </c>
      <c r="V59" s="6">
        <f t="shared" si="65"/>
        <v>2</v>
      </c>
      <c r="W59" s="6">
        <f t="shared" si="65"/>
        <v>1</v>
      </c>
      <c r="Y59" s="6">
        <f t="shared" si="9"/>
        <v>1</v>
      </c>
      <c r="Z59" s="6">
        <f t="shared" si="10"/>
        <v>1</v>
      </c>
      <c r="AA59" s="6">
        <f t="shared" si="3"/>
        <v>0</v>
      </c>
      <c r="AB59" s="6">
        <f t="shared" si="4"/>
        <v>0</v>
      </c>
      <c r="AC59" s="6">
        <f t="shared" si="5"/>
        <v>0</v>
      </c>
      <c r="AD59" s="6">
        <f t="shared" si="6"/>
        <v>0</v>
      </c>
      <c r="AE59" s="6">
        <f t="shared" si="7"/>
        <v>1</v>
      </c>
    </row>
    <row r="60">
      <c r="A60" s="3">
        <v>2000.0</v>
      </c>
      <c r="B60" s="4" t="s">
        <v>29</v>
      </c>
      <c r="C60" s="4" t="s">
        <v>46</v>
      </c>
      <c r="D60" s="3">
        <v>5.0</v>
      </c>
      <c r="E60" s="3">
        <v>10.0</v>
      </c>
      <c r="F60" s="11">
        <v>2.34838907979971E-6</v>
      </c>
      <c r="G60" s="11">
        <v>2.34838907979971E-6</v>
      </c>
      <c r="H60" s="11">
        <v>1.17419453989985E-6</v>
      </c>
      <c r="I60" s="11">
        <v>1436.57982690873</v>
      </c>
      <c r="J60" s="11">
        <v>394.92737314778</v>
      </c>
      <c r="K60" s="11">
        <v>120.796495737568</v>
      </c>
      <c r="L60" s="11">
        <v>1454.52601480484</v>
      </c>
      <c r="M60" s="11">
        <v>366.757126808166</v>
      </c>
      <c r="N60" s="11">
        <v>118.422791481018</v>
      </c>
      <c r="O60" s="11">
        <v>372.840872301242</v>
      </c>
      <c r="P60" s="11">
        <v>96.5644521953512</v>
      </c>
      <c r="Q60" s="11">
        <v>19.6740038052715</v>
      </c>
      <c r="R60" s="3">
        <v>-2.0</v>
      </c>
      <c r="S60" s="3">
        <v>0.0</v>
      </c>
      <c r="T60" s="3">
        <v>2.0</v>
      </c>
      <c r="U60" s="6">
        <f t="shared" ref="U60:W60" si="66">RANK(R60,$R60:$T60)</f>
        <v>3</v>
      </c>
      <c r="V60" s="6">
        <f t="shared" si="66"/>
        <v>2</v>
      </c>
      <c r="W60" s="6">
        <f t="shared" si="66"/>
        <v>1</v>
      </c>
      <c r="Y60" s="6">
        <f t="shared" si="9"/>
        <v>1</v>
      </c>
      <c r="Z60" s="6">
        <f t="shared" si="10"/>
        <v>1</v>
      </c>
      <c r="AA60" s="6">
        <f t="shared" si="3"/>
        <v>0</v>
      </c>
      <c r="AB60" s="6">
        <f t="shared" si="4"/>
        <v>0</v>
      </c>
      <c r="AC60" s="6">
        <f t="shared" si="5"/>
        <v>0</v>
      </c>
      <c r="AD60" s="6">
        <f t="shared" si="6"/>
        <v>0</v>
      </c>
      <c r="AE60" s="6">
        <f t="shared" si="7"/>
        <v>1</v>
      </c>
    </row>
    <row r="61">
      <c r="A61" s="3">
        <v>2000.0</v>
      </c>
      <c r="B61" s="4" t="s">
        <v>29</v>
      </c>
      <c r="C61" s="4" t="s">
        <v>46</v>
      </c>
      <c r="D61" s="3">
        <v>7.0</v>
      </c>
      <c r="E61" s="3">
        <v>10.0</v>
      </c>
      <c r="F61" s="11">
        <v>2.34838907979971E-6</v>
      </c>
      <c r="G61" s="11">
        <v>2.34838907979971E-6</v>
      </c>
      <c r="H61" s="11">
        <v>1.17419453989985E-6</v>
      </c>
      <c r="I61" s="11">
        <v>2607.84249507227</v>
      </c>
      <c r="J61" s="11">
        <v>484.48690199852</v>
      </c>
      <c r="K61" s="11">
        <v>114.787387317227</v>
      </c>
      <c r="L61" s="11">
        <v>2681.85565233231</v>
      </c>
      <c r="M61" s="11">
        <v>447.013382673264</v>
      </c>
      <c r="N61" s="11">
        <v>111.917306423187</v>
      </c>
      <c r="O61" s="11">
        <v>681.431772050591</v>
      </c>
      <c r="P61" s="11">
        <v>125.681002975203</v>
      </c>
      <c r="Q61" s="11">
        <v>18.7338399703523</v>
      </c>
      <c r="R61" s="3">
        <v>-2.0</v>
      </c>
      <c r="S61" s="3">
        <v>0.0</v>
      </c>
      <c r="T61" s="3">
        <v>2.0</v>
      </c>
      <c r="U61" s="6">
        <f t="shared" ref="U61:W61" si="67">RANK(R61,$R61:$T61)</f>
        <v>3</v>
      </c>
      <c r="V61" s="6">
        <f t="shared" si="67"/>
        <v>2</v>
      </c>
      <c r="W61" s="6">
        <f t="shared" si="67"/>
        <v>1</v>
      </c>
      <c r="Y61" s="6">
        <f t="shared" si="9"/>
        <v>1</v>
      </c>
      <c r="Z61" s="6">
        <f t="shared" si="10"/>
        <v>1</v>
      </c>
      <c r="AA61" s="6">
        <f t="shared" si="3"/>
        <v>0</v>
      </c>
      <c r="AB61" s="6">
        <f t="shared" si="4"/>
        <v>0</v>
      </c>
      <c r="AC61" s="6">
        <f t="shared" si="5"/>
        <v>0</v>
      </c>
      <c r="AD61" s="6">
        <f t="shared" si="6"/>
        <v>0</v>
      </c>
      <c r="AE61" s="6">
        <f t="shared" si="7"/>
        <v>1</v>
      </c>
    </row>
    <row r="63">
      <c r="R63" s="6">
        <f t="shared" ref="R63:T63" si="68">SUM(R2:R61)</f>
        <v>-120</v>
      </c>
      <c r="S63" s="6">
        <f t="shared" si="68"/>
        <v>9</v>
      </c>
      <c r="T63" s="6">
        <f t="shared" si="68"/>
        <v>111</v>
      </c>
      <c r="U63" s="6">
        <f t="shared" ref="U63:W63" si="69">RANK(R63,$R63:$T63)</f>
        <v>3</v>
      </c>
      <c r="V63" s="6">
        <f t="shared" si="69"/>
        <v>2</v>
      </c>
      <c r="W63" s="6">
        <f t="shared" si="69"/>
        <v>1</v>
      </c>
      <c r="AE63" s="6">
        <f>SUM(AE2:AE61)</f>
        <v>55</v>
      </c>
    </row>
    <row r="64">
      <c r="R64" s="6">
        <f t="shared" ref="R64:T64" si="70">SUM(R2:R31)</f>
        <v>-60</v>
      </c>
      <c r="S64" s="6">
        <f t="shared" si="70"/>
        <v>4</v>
      </c>
      <c r="T64" s="6">
        <f t="shared" si="70"/>
        <v>56</v>
      </c>
      <c r="U64" s="6">
        <f t="shared" ref="U64:W64" si="71">RANK(R64,$R64:$T64)</f>
        <v>3</v>
      </c>
      <c r="V64" s="6">
        <f t="shared" si="71"/>
        <v>2</v>
      </c>
      <c r="W64" s="6">
        <f t="shared" si="71"/>
        <v>1</v>
      </c>
      <c r="AE64" s="6">
        <f>SUM(AE2:AE31)</f>
        <v>28</v>
      </c>
    </row>
    <row r="65">
      <c r="R65" s="6">
        <f t="shared" ref="R65:T65" si="72">SUM(R32:R61)</f>
        <v>-60</v>
      </c>
      <c r="S65" s="6">
        <f t="shared" si="72"/>
        <v>5</v>
      </c>
      <c r="T65" s="6">
        <f t="shared" si="72"/>
        <v>55</v>
      </c>
      <c r="U65" s="6">
        <f t="shared" ref="U65:W65" si="73">RANK(R65,$R65:$T65)</f>
        <v>3</v>
      </c>
      <c r="V65" s="6">
        <f t="shared" si="73"/>
        <v>2</v>
      </c>
      <c r="W65" s="6">
        <f t="shared" si="73"/>
        <v>1</v>
      </c>
      <c r="AE65" s="6">
        <f>SUM(AE32:AE61)</f>
        <v>27</v>
      </c>
    </row>
    <row r="66">
      <c r="P66" s="6" t="s">
        <v>30</v>
      </c>
      <c r="U66" s="6">
        <f t="shared" ref="U66:W66" si="74">COUNTIF(R$2:R$97,2)</f>
        <v>0</v>
      </c>
      <c r="V66" s="6">
        <f t="shared" si="74"/>
        <v>4</v>
      </c>
      <c r="W66" s="6">
        <f t="shared" si="74"/>
        <v>55</v>
      </c>
    </row>
    <row r="67">
      <c r="P67" s="6" t="s">
        <v>32</v>
      </c>
      <c r="U67" s="6">
        <f t="shared" ref="U67:W67" si="75">COUNTIF(R$2:R$97,1)</f>
        <v>0</v>
      </c>
      <c r="V67" s="6">
        <f t="shared" si="75"/>
        <v>1</v>
      </c>
      <c r="W67" s="6">
        <f t="shared" si="75"/>
        <v>1</v>
      </c>
    </row>
    <row r="68">
      <c r="P68" s="6" t="s">
        <v>33</v>
      </c>
      <c r="U68" s="6">
        <f t="shared" ref="U68:W68" si="76">COUNTIF(R$2:R$97,-2)</f>
        <v>60</v>
      </c>
      <c r="V68" s="6">
        <f t="shared" si="76"/>
        <v>0</v>
      </c>
      <c r="W68" s="6">
        <f t="shared" si="76"/>
        <v>0</v>
      </c>
    </row>
    <row r="69">
      <c r="P69" s="6" t="s">
        <v>34</v>
      </c>
    </row>
    <row r="71">
      <c r="P71" s="6" t="s">
        <v>35</v>
      </c>
      <c r="U71" s="6">
        <f>COUNTIF(Y$2:Y$97,1)</f>
        <v>55</v>
      </c>
    </row>
    <row r="72">
      <c r="P72" s="6" t="s">
        <v>36</v>
      </c>
      <c r="U72" s="6">
        <f>COUNTIF(Z$2:Z$61,1)</f>
        <v>60</v>
      </c>
    </row>
    <row r="74">
      <c r="P74" s="6" t="s">
        <v>37</v>
      </c>
      <c r="U74" s="6">
        <f>COUNTIF(AA$2:AA$97,1)</f>
        <v>1</v>
      </c>
    </row>
    <row r="75">
      <c r="P75" s="6" t="s">
        <v>38</v>
      </c>
      <c r="U75" s="6">
        <f>COUNTIF(AB$2:AB$97,1)</f>
        <v>0</v>
      </c>
    </row>
    <row r="77">
      <c r="P77" s="6" t="s">
        <v>39</v>
      </c>
      <c r="U77" s="6">
        <f>COUNTIF(AC$2:AC$97,1)</f>
        <v>4</v>
      </c>
    </row>
    <row r="78">
      <c r="P78" s="6" t="s">
        <v>40</v>
      </c>
      <c r="U78" s="6">
        <f>COUNTIF(AD$2:AD$97,1)</f>
        <v>0</v>
      </c>
    </row>
    <row r="80">
      <c r="O80" s="2" t="s">
        <v>24</v>
      </c>
      <c r="P80" s="6" t="s">
        <v>35</v>
      </c>
      <c r="U80" s="6">
        <f>COUNTIF(Y$2:Y$31,1)</f>
        <v>28</v>
      </c>
    </row>
    <row r="81">
      <c r="P81" s="6" t="s">
        <v>36</v>
      </c>
      <c r="U81" s="6">
        <f>COUNTIF(Z$2:Z$31,1)</f>
        <v>30</v>
      </c>
    </row>
    <row r="83">
      <c r="P83" s="6" t="s">
        <v>37</v>
      </c>
      <c r="U83" s="6">
        <f>COUNTIF(AA$2:AA$31,1)</f>
        <v>0</v>
      </c>
    </row>
    <row r="84">
      <c r="P84" s="6" t="s">
        <v>38</v>
      </c>
      <c r="U84" s="6">
        <f>COUNTIF(AB$2:AB$31,1)</f>
        <v>0</v>
      </c>
    </row>
    <row r="86">
      <c r="P86" s="6" t="s">
        <v>39</v>
      </c>
      <c r="U86" s="6">
        <f>COUNTIF(AC$2:AC$31,1)</f>
        <v>2</v>
      </c>
    </row>
    <row r="87">
      <c r="P87" s="6" t="s">
        <v>40</v>
      </c>
      <c r="U87" s="6">
        <f>COUNTIF(AD$2:AD$31,1)</f>
        <v>0</v>
      </c>
    </row>
    <row r="89">
      <c r="O89" s="2" t="s">
        <v>41</v>
      </c>
      <c r="P89" s="8" t="s">
        <v>35</v>
      </c>
      <c r="Q89" s="8"/>
      <c r="R89" s="8"/>
      <c r="S89" s="8"/>
      <c r="T89" s="8"/>
      <c r="U89" s="9">
        <f>COUNTIF(Y$32:Y$97,1)</f>
        <v>27</v>
      </c>
    </row>
    <row r="90">
      <c r="P90" s="8" t="s">
        <v>36</v>
      </c>
      <c r="Q90" s="8"/>
      <c r="R90" s="8"/>
      <c r="S90" s="8"/>
      <c r="T90" s="8"/>
      <c r="U90" s="9">
        <f>COUNTIF(Z$32:Z$61,1)</f>
        <v>30</v>
      </c>
    </row>
    <row r="91">
      <c r="P91" s="8"/>
      <c r="Q91" s="8"/>
      <c r="R91" s="8"/>
      <c r="S91" s="8"/>
      <c r="T91" s="8"/>
      <c r="U91" s="8"/>
    </row>
    <row r="92">
      <c r="P92" s="8" t="s">
        <v>37</v>
      </c>
      <c r="Q92" s="8"/>
      <c r="R92" s="8"/>
      <c r="S92" s="8"/>
      <c r="T92" s="8"/>
      <c r="U92" s="9">
        <f>COUNTIF(AA$32:AA$97,1)</f>
        <v>1</v>
      </c>
    </row>
    <row r="93">
      <c r="P93" s="8" t="s">
        <v>38</v>
      </c>
      <c r="Q93" s="8"/>
      <c r="R93" s="8"/>
      <c r="S93" s="8"/>
      <c r="T93" s="8"/>
      <c r="U93" s="9">
        <f>COUNTIF(AB$32:AB$97,1)</f>
        <v>0</v>
      </c>
    </row>
    <row r="94">
      <c r="P94" s="8"/>
      <c r="Q94" s="8"/>
      <c r="R94" s="8"/>
      <c r="S94" s="8"/>
      <c r="T94" s="8"/>
      <c r="U94" s="8"/>
    </row>
    <row r="95">
      <c r="P95" s="8" t="s">
        <v>39</v>
      </c>
      <c r="Q95" s="8"/>
      <c r="R95" s="8"/>
      <c r="S95" s="8"/>
      <c r="T95" s="8"/>
      <c r="U95" s="9">
        <f>COUNTIF(AC$32:AC$97,1)</f>
        <v>2</v>
      </c>
    </row>
    <row r="96">
      <c r="P96" s="8" t="s">
        <v>40</v>
      </c>
      <c r="Q96" s="8"/>
      <c r="R96" s="8"/>
      <c r="S96" s="8"/>
      <c r="T96" s="8"/>
      <c r="U96" s="9">
        <f>COUNTIF(AD$32:AD$97,1)</f>
        <v>0</v>
      </c>
    </row>
  </sheetData>
  <conditionalFormatting sqref="U2:W61 U63:W65">
    <cfRule type="cellIs" dxfId="0" priority="1" operator="equal">
      <formula>3</formula>
    </cfRule>
  </conditionalFormatting>
  <conditionalFormatting sqref="U2:W61 U63:W65">
    <cfRule type="cellIs" dxfId="1" priority="2" operator="equal">
      <formula>1</formula>
    </cfRule>
  </conditionalFormatting>
  <conditionalFormatting sqref="U2:W61 U63:W65">
    <cfRule type="cellIs" dxfId="2" priority="3" operator="equal">
      <formula>2</formula>
    </cfRule>
  </conditionalFormatting>
  <drawing r:id="rId1"/>
</worksheet>
</file>