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11"/>
  <workbookPr filterPrivacy="1" defaultThemeVersion="124226"/>
  <xr:revisionPtr revIDLastSave="0" documentId="13_ncr:1_{01682426-9419-0C4F-8BBE-D505496CA34D}" xr6:coauthVersionLast="47" xr6:coauthVersionMax="47" xr10:uidLastSave="{00000000-0000-0000-0000-000000000000}"/>
  <bookViews>
    <workbookView xWindow="20560" yWindow="880" windowWidth="20560" windowHeight="25700" xr2:uid="{00000000-000D-0000-FFFF-FFFF00000000}"/>
  </bookViews>
  <sheets>
    <sheet name="경비" sheetId="1" r:id="rId1"/>
    <sheet name="교통" sheetId="2" r:id="rId2"/>
  </sheets>
  <definedNames>
    <definedName name="_xlnm._FilterDatabase" localSheetId="0" hidden="1">경비!$A$1:$O$80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8" i="1" l="1"/>
  <c r="K28" i="1" s="1"/>
  <c r="I5" i="1"/>
  <c r="K5" i="1" s="1"/>
  <c r="I6" i="1"/>
  <c r="K6" i="1" s="1"/>
  <c r="I7" i="1"/>
  <c r="K7" i="1" s="1"/>
  <c r="I8" i="1"/>
  <c r="K8" i="1" s="1"/>
  <c r="I9" i="1"/>
  <c r="K9" i="1" s="1"/>
  <c r="I10" i="1"/>
  <c r="K10" i="1" s="1"/>
  <c r="I11" i="1"/>
  <c r="K11" i="1" s="1"/>
  <c r="I12" i="1"/>
  <c r="K12" i="1" s="1"/>
  <c r="I13" i="1"/>
  <c r="K13" i="1" s="1"/>
  <c r="I14" i="1"/>
  <c r="K14" i="1" s="1"/>
  <c r="I16" i="1"/>
  <c r="K16" i="1" s="1"/>
  <c r="I17" i="1"/>
  <c r="K17" i="1" s="1"/>
  <c r="I19" i="1"/>
  <c r="I20" i="1"/>
  <c r="I21" i="1"/>
  <c r="I22" i="1"/>
  <c r="K22" i="1" s="1"/>
  <c r="I23" i="1"/>
  <c r="K23" i="1" s="1"/>
  <c r="I24" i="1"/>
  <c r="K24" i="1" s="1"/>
  <c r="I25" i="1"/>
  <c r="K25" i="1" s="1"/>
  <c r="I26" i="1"/>
  <c r="K26" i="1" s="1"/>
  <c r="I29" i="1"/>
  <c r="K29" i="1" s="1"/>
  <c r="I31" i="1"/>
  <c r="K31" i="1" s="1"/>
  <c r="I32" i="1"/>
  <c r="K32" i="1" s="1"/>
  <c r="I33" i="1"/>
  <c r="K33" i="1" s="1"/>
  <c r="I34" i="1"/>
  <c r="I35" i="1"/>
  <c r="K21" i="1"/>
  <c r="K20" i="1"/>
  <c r="K19" i="1"/>
  <c r="I4" i="1"/>
  <c r="K4" i="1" s="1"/>
  <c r="K86" i="1" l="1"/>
</calcChain>
</file>

<file path=xl/sharedStrings.xml><?xml version="1.0" encoding="utf-8"?>
<sst xmlns="http://schemas.openxmlformats.org/spreadsheetml/2006/main" count="112" uniqueCount="71">
  <si>
    <t>내역</t>
    <phoneticPr fontId="2" type="noConversion"/>
  </si>
  <si>
    <t>원</t>
    <phoneticPr fontId="2" type="noConversion"/>
  </si>
  <si>
    <t>수량</t>
    <phoneticPr fontId="2" type="noConversion"/>
  </si>
  <si>
    <t>단가</t>
    <phoneticPr fontId="2" type="noConversion"/>
  </si>
  <si>
    <t>경비구분</t>
    <phoneticPr fontId="2" type="noConversion"/>
  </si>
  <si>
    <t>사용일</t>
    <phoneticPr fontId="2" type="noConversion"/>
  </si>
  <si>
    <t>합계금액</t>
    <phoneticPr fontId="2" type="noConversion"/>
  </si>
  <si>
    <t>원화환산</t>
    <phoneticPr fontId="2" type="noConversion"/>
  </si>
  <si>
    <t>구입처/사용처</t>
    <phoneticPr fontId="2" type="noConversion"/>
  </si>
  <si>
    <t>결제수단</t>
    <phoneticPr fontId="2" type="noConversion"/>
  </si>
  <si>
    <t>비고</t>
    <phoneticPr fontId="2" type="noConversion"/>
  </si>
  <si>
    <t>결제일</t>
    <phoneticPr fontId="2" type="noConversion"/>
  </si>
  <si>
    <t>여행자보험</t>
    <phoneticPr fontId="2" type="noConversion"/>
  </si>
  <si>
    <t>정산
여부</t>
    <phoneticPr fontId="2" type="noConversion"/>
  </si>
  <si>
    <t>결제
여부</t>
    <phoneticPr fontId="2" type="noConversion"/>
  </si>
  <si>
    <t>카카오페이 손해보험</t>
    <phoneticPr fontId="2" type="noConversion"/>
  </si>
  <si>
    <t>환전</t>
    <phoneticPr fontId="2" type="noConversion"/>
  </si>
  <si>
    <t>동</t>
    <phoneticPr fontId="2" type="noConversion"/>
  </si>
  <si>
    <t>달러</t>
    <phoneticPr fontId="2" type="noConversion"/>
  </si>
  <si>
    <t>항공료</t>
    <phoneticPr fontId="2" type="noConversion"/>
  </si>
  <si>
    <t>호이안 올드타운 입장료</t>
    <phoneticPr fontId="2" type="noConversion"/>
  </si>
  <si>
    <t>호이안 소원배 (1~3인)</t>
    <phoneticPr fontId="2" type="noConversion"/>
  </si>
  <si>
    <t>호이안 소원배 (4인이상)</t>
    <phoneticPr fontId="2" type="noConversion"/>
  </si>
  <si>
    <t>호이안 소원초</t>
    <phoneticPr fontId="2" type="noConversion"/>
  </si>
  <si>
    <t>바나힐 입장료 (성인)</t>
    <phoneticPr fontId="2" type="noConversion"/>
  </si>
  <si>
    <t>바나힐 입장료 (아동)</t>
    <phoneticPr fontId="2" type="noConversion"/>
  </si>
  <si>
    <t>다낭공항</t>
    <phoneticPr fontId="2" type="noConversion"/>
  </si>
  <si>
    <t>호텔</t>
    <phoneticPr fontId="2" type="noConversion"/>
  </si>
  <si>
    <t>바나힐</t>
    <phoneticPr fontId="2" type="noConversion"/>
  </si>
  <si>
    <t>다낭도깨비</t>
    <phoneticPr fontId="2" type="noConversion"/>
  </si>
  <si>
    <t>다낭도깨비 픽업: 16인승</t>
    <phoneticPr fontId="2" type="noConversion"/>
  </si>
  <si>
    <t>1만원+15달러</t>
  </si>
  <si>
    <t>BX0773</t>
    <phoneticPr fontId="2" type="noConversion"/>
  </si>
  <si>
    <t>하얏트리젠시</t>
    <phoneticPr fontId="2" type="noConversion"/>
  </si>
  <si>
    <t>마담란</t>
    <phoneticPr fontId="2" type="noConversion"/>
  </si>
  <si>
    <t>마담란 (다낭시내)</t>
    <phoneticPr fontId="2" type="noConversion"/>
  </si>
  <si>
    <t>출발</t>
    <phoneticPr fontId="2" type="noConversion"/>
  </si>
  <si>
    <t>목적</t>
    <phoneticPr fontId="2" type="noConversion"/>
  </si>
  <si>
    <t>호이안 올드타운</t>
    <phoneticPr fontId="2" type="noConversion"/>
  </si>
  <si>
    <t>나벱 (다낭시내)</t>
    <phoneticPr fontId="2" type="noConversion"/>
  </si>
  <si>
    <t>다낭시내 (아리스파)</t>
  </si>
  <si>
    <t>다낭시내 (아리스파)</t>
    <phoneticPr fontId="2" type="noConversion"/>
  </si>
  <si>
    <t>VPBank (다낭시내)</t>
    <phoneticPr fontId="2" type="noConversion"/>
  </si>
  <si>
    <t>그랩</t>
    <phoneticPr fontId="2" type="noConversion"/>
  </si>
  <si>
    <t>한시장 (다낭시내)</t>
    <phoneticPr fontId="2" type="noConversion"/>
  </si>
  <si>
    <t>헬리오야시장</t>
    <phoneticPr fontId="2" type="noConversion"/>
  </si>
  <si>
    <t>롯데마트</t>
    <phoneticPr fontId="2" type="noConversion"/>
  </si>
  <si>
    <t>다낭도깨비 렌트: 16인승 원데이</t>
    <phoneticPr fontId="2" type="noConversion"/>
  </si>
  <si>
    <t>2만원+45달러</t>
    <phoneticPr fontId="2" type="noConversion"/>
  </si>
  <si>
    <t>다낭시내/롯데마트</t>
    <phoneticPr fontId="2" type="noConversion"/>
  </si>
  <si>
    <t>호이안 바구니배 선착장</t>
    <phoneticPr fontId="2" type="noConversion"/>
  </si>
  <si>
    <t>2만원+50달러</t>
    <phoneticPr fontId="2" type="noConversion"/>
  </si>
  <si>
    <t>100달러</t>
    <phoneticPr fontId="2" type="noConversion"/>
  </si>
  <si>
    <t>5달러</t>
    <phoneticPr fontId="2" type="noConversion"/>
  </si>
  <si>
    <t>1달러</t>
    <phoneticPr fontId="2" type="noConversion"/>
  </si>
  <si>
    <t>호이안 바구니배</t>
    <phoneticPr fontId="2" type="noConversion"/>
  </si>
  <si>
    <t>https://www.klook.com/ko/activity/24274-basket-boat-ticket-hoi-an-coconut-forest/?spm=ShoppingCart.View_Activity&amp;clickId=dd134b30e9</t>
    <phoneticPr fontId="2" type="noConversion"/>
  </si>
  <si>
    <t>현금</t>
    <phoneticPr fontId="2" type="noConversion"/>
  </si>
  <si>
    <t>애니패스</t>
    <phoneticPr fontId="2" type="noConversion"/>
  </si>
  <si>
    <t>아리스파</t>
    <phoneticPr fontId="2" type="noConversion"/>
  </si>
  <si>
    <t>공항 픽업</t>
    <phoneticPr fontId="2" type="noConversion"/>
  </si>
  <si>
    <t>렌트카</t>
    <phoneticPr fontId="2" type="noConversion"/>
  </si>
  <si>
    <t>https://www.klook.com/ko/activity/13283-ba-na-hills-ticket-da-nang/?spm=SearchResult.SearchResult_LIST&amp;clickId=b61a38e271</t>
    <phoneticPr fontId="2" type="noConversion"/>
  </si>
  <si>
    <t>취소 불가, 하루 전 결재</t>
    <phoneticPr fontId="2" type="noConversion"/>
  </si>
  <si>
    <t>현장 결재시 예약금 차감</t>
    <phoneticPr fontId="2" type="noConversion"/>
  </si>
  <si>
    <t>저녁식사</t>
    <phoneticPr fontId="2" type="noConversion"/>
  </si>
  <si>
    <t>점심식사</t>
    <phoneticPr fontId="2" type="noConversion"/>
  </si>
  <si>
    <t>나벱</t>
    <phoneticPr fontId="2" type="noConversion"/>
  </si>
  <si>
    <t>호로콴</t>
    <phoneticPr fontId="2" type="noConversion"/>
  </si>
  <si>
    <t>안토니</t>
    <phoneticPr fontId="2" type="noConversion"/>
  </si>
  <si>
    <t>10달러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</si>
</sst>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_-* #,##0_-;\-* #,##0_-;_-* &quot;-&quot;_-;_-@_-"/>
    <numFmt numFmtId="177" formatCode="_-* #,##0.00_-;\-* #,##0.00_-;_-* &quot;-&quot;_-;_-@_-"/>
    <numFmt numFmtId="178" formatCode="[$-412]yyyy/mm/dd\ \(ddd\)"/>
    <numFmt numFmtId="179" formatCode="[$-412]yyyy/mm/dd\ \(ddd\)\ hh:mm"/>
    <numFmt numFmtId="180" formatCode="[$-412]yyyy\-mm\-dd\ \(ddd\)\ hh:mm"/>
  </numFmts>
  <fonts count="5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9"/>
      <color theme="1"/>
      <name val="맑은 고딕"/>
      <family val="2"/>
      <scheme val="minor"/>
    </font>
    <font>
      <b/>
      <sz val="9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76" fontId="1" fillId="0" borderId="0" applyFont="0" applyFill="0" applyBorder="0" applyAlignment="0" applyProtection="0">
      <alignment vertical="center"/>
    </xf>
  </cellStyleXfs>
  <cellXfs count="20">
    <xf numFmtId="0" fontId="0" fillId="0" borderId="0" xfId="0"/>
    <xf numFmtId="0" fontId="3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176" fontId="3" fillId="0" borderId="0" xfId="1" applyFont="1" applyAlignment="1">
      <alignment horizontal="right" vertical="center"/>
    </xf>
    <xf numFmtId="176" fontId="3" fillId="0" borderId="0" xfId="1" applyFont="1" applyAlignment="1">
      <alignment vertical="center"/>
    </xf>
    <xf numFmtId="176" fontId="4" fillId="0" borderId="0" xfId="1" applyFont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77" fontId="3" fillId="0" borderId="0" xfId="1" applyNumberFormat="1" applyFont="1" applyAlignment="1">
      <alignment horizontal="right" vertical="center"/>
    </xf>
    <xf numFmtId="178" fontId="3" fillId="0" borderId="0" xfId="0" applyNumberFormat="1" applyFont="1" applyAlignment="1">
      <alignment horizontal="center" vertical="center"/>
    </xf>
    <xf numFmtId="177" fontId="4" fillId="0" borderId="0" xfId="1" applyNumberFormat="1" applyFont="1" applyAlignment="1">
      <alignment horizontal="center" vertical="center"/>
    </xf>
    <xf numFmtId="177" fontId="3" fillId="0" borderId="0" xfId="1" applyNumberFormat="1" applyFont="1" applyFill="1" applyAlignment="1">
      <alignment horizontal="right" vertical="center"/>
    </xf>
    <xf numFmtId="176" fontId="3" fillId="0" borderId="0" xfId="1" applyFont="1" applyFill="1" applyAlignment="1">
      <alignment horizontal="right" vertical="center"/>
    </xf>
    <xf numFmtId="176" fontId="3" fillId="0" borderId="0" xfId="1" applyFont="1" applyFill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176" fontId="4" fillId="0" borderId="0" xfId="1" applyFont="1" applyAlignment="1">
      <alignment horizontal="center" vertical="center"/>
    </xf>
    <xf numFmtId="0" fontId="0" fillId="0" borderId="0" xfId="0" applyAlignment="1">
      <alignment horizontal="center"/>
    </xf>
    <xf numFmtId="179" fontId="0" fillId="0" borderId="0" xfId="0" applyNumberFormat="1" applyAlignment="1">
      <alignment horizontal="center"/>
    </xf>
    <xf numFmtId="180" fontId="0" fillId="0" borderId="0" xfId="0" applyNumberFormat="1" applyAlignment="1">
      <alignment horizont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86"/>
  <sheetViews>
    <sheetView tabSelected="1" workbookViewId="0">
      <pane ySplit="2" topLeftCell="A3" activePane="bottomLeft" state="frozen"/>
      <selection pane="bottomLeft" activeCell="D28" sqref="D28"/>
    </sheetView>
  </sheetViews>
  <sheetFormatPr baseColWidth="10" defaultColWidth="9" defaultRowHeight="14"/>
  <cols>
    <col min="1" max="1" width="13" style="7" bestFit="1" customWidth="1"/>
    <col min="2" max="2" width="13" style="7" customWidth="1"/>
    <col min="3" max="3" width="27.83203125" style="1" customWidth="1"/>
    <col min="4" max="4" width="28.6640625" style="1" customWidth="1"/>
    <col min="5" max="5" width="7.5" style="7" customWidth="1"/>
    <col min="6" max="6" width="10.6640625" style="4" bestFit="1" customWidth="1"/>
    <col min="7" max="7" width="7.5" style="8" customWidth="1"/>
    <col min="8" max="8" width="11.83203125" style="3" bestFit="1" customWidth="1"/>
    <col min="9" max="9" width="9.6640625" style="3" customWidth="1"/>
    <col min="10" max="10" width="5.6640625" style="3" customWidth="1"/>
    <col min="11" max="11" width="9.6640625" style="4" customWidth="1"/>
    <col min="12" max="13" width="4.5" style="7" bestFit="1" customWidth="1"/>
    <col min="14" max="14" width="17.1640625" style="1" customWidth="1"/>
    <col min="15" max="15" width="46.1640625" style="1" customWidth="1"/>
    <col min="16" max="16384" width="9" style="1"/>
  </cols>
  <sheetData>
    <row r="1" spans="1:17" ht="16.5" customHeight="1">
      <c r="A1" s="14" t="s">
        <v>5</v>
      </c>
      <c r="B1" s="14" t="s">
        <v>11</v>
      </c>
      <c r="C1" s="14" t="s">
        <v>0</v>
      </c>
      <c r="D1" s="14" t="s">
        <v>8</v>
      </c>
      <c r="E1" s="14" t="s">
        <v>4</v>
      </c>
      <c r="F1" s="16" t="s">
        <v>3</v>
      </c>
      <c r="G1" s="16"/>
      <c r="H1" s="16"/>
      <c r="I1" s="16"/>
      <c r="J1" s="16" t="s">
        <v>2</v>
      </c>
      <c r="K1" s="16" t="s">
        <v>6</v>
      </c>
      <c r="L1" s="15" t="s">
        <v>13</v>
      </c>
      <c r="M1" s="15" t="s">
        <v>14</v>
      </c>
      <c r="N1" s="14" t="s">
        <v>9</v>
      </c>
      <c r="O1" s="14" t="s">
        <v>10</v>
      </c>
    </row>
    <row r="2" spans="1:17" s="2" customFormat="1">
      <c r="A2" s="14"/>
      <c r="B2" s="14"/>
      <c r="C2" s="14"/>
      <c r="D2" s="14"/>
      <c r="E2" s="14"/>
      <c r="F2" s="5" t="s">
        <v>17</v>
      </c>
      <c r="G2" s="10" t="s">
        <v>18</v>
      </c>
      <c r="H2" s="5" t="s">
        <v>1</v>
      </c>
      <c r="I2" s="5" t="s">
        <v>7</v>
      </c>
      <c r="J2" s="16"/>
      <c r="K2" s="16"/>
      <c r="L2" s="14"/>
      <c r="M2" s="14"/>
      <c r="N2" s="14"/>
      <c r="O2" s="14"/>
    </row>
    <row r="3" spans="1:17">
      <c r="A3" s="9"/>
      <c r="B3" s="9"/>
    </row>
    <row r="4" spans="1:17">
      <c r="A4" s="9">
        <v>45502</v>
      </c>
      <c r="B4" s="9"/>
      <c r="C4" s="1" t="s">
        <v>12</v>
      </c>
      <c r="D4" s="1" t="s">
        <v>15</v>
      </c>
      <c r="F4" s="4">
        <v>100</v>
      </c>
      <c r="I4" s="3">
        <f>(F4*0.0546)+(G4*1381)+H4</f>
        <v>5.46</v>
      </c>
      <c r="J4" s="3">
        <v>1</v>
      </c>
      <c r="K4" s="4">
        <f t="shared" ref="K4" si="0">I4*J4</f>
        <v>5.46</v>
      </c>
    </row>
    <row r="5" spans="1:17">
      <c r="A5" s="6"/>
      <c r="B5" s="9"/>
      <c r="I5" s="3">
        <f t="shared" ref="I5:I35" si="1">(F5*0.0546)+(G5*1381)+H5</f>
        <v>0</v>
      </c>
      <c r="J5" s="3">
        <v>1</v>
      </c>
      <c r="K5" s="4">
        <f t="shared" ref="K5:K33" si="2">I5*J5</f>
        <v>0</v>
      </c>
    </row>
    <row r="6" spans="1:17">
      <c r="A6" s="6"/>
      <c r="B6" s="9"/>
      <c r="I6" s="3">
        <f t="shared" si="1"/>
        <v>0</v>
      </c>
      <c r="J6" s="3">
        <v>1</v>
      </c>
      <c r="K6" s="4">
        <f t="shared" si="2"/>
        <v>0</v>
      </c>
      <c r="Q6" s="1" t="s">
        <v>19</v>
      </c>
    </row>
    <row r="7" spans="1:17">
      <c r="A7" s="6"/>
      <c r="B7" s="9"/>
      <c r="I7" s="3">
        <f t="shared" si="1"/>
        <v>0</v>
      </c>
      <c r="J7" s="3">
        <v>1</v>
      </c>
      <c r="K7" s="4">
        <f t="shared" si="2"/>
        <v>0</v>
      </c>
      <c r="Q7" s="1" t="s">
        <v>16</v>
      </c>
    </row>
    <row r="8" spans="1:17">
      <c r="A8" s="6"/>
      <c r="B8" s="9"/>
      <c r="I8" s="3">
        <f t="shared" si="1"/>
        <v>0</v>
      </c>
      <c r="J8" s="3">
        <v>1</v>
      </c>
      <c r="K8" s="4">
        <f t="shared" si="2"/>
        <v>0</v>
      </c>
      <c r="Q8" s="1" t="s">
        <v>12</v>
      </c>
    </row>
    <row r="9" spans="1:17">
      <c r="A9" s="9">
        <v>45519</v>
      </c>
      <c r="B9" s="9"/>
      <c r="C9" s="1" t="s">
        <v>60</v>
      </c>
      <c r="D9" s="1" t="s">
        <v>29</v>
      </c>
      <c r="G9" s="8">
        <v>15</v>
      </c>
      <c r="H9" s="3">
        <v>10000</v>
      </c>
      <c r="I9" s="3">
        <f t="shared" si="1"/>
        <v>30715</v>
      </c>
      <c r="J9" s="3">
        <v>1</v>
      </c>
      <c r="K9" s="4">
        <f t="shared" si="2"/>
        <v>30715</v>
      </c>
    </row>
    <row r="10" spans="1:17">
      <c r="A10" s="9">
        <v>45519</v>
      </c>
      <c r="B10" s="9"/>
      <c r="C10" s="1" t="s">
        <v>66</v>
      </c>
      <c r="D10" s="1" t="s">
        <v>69</v>
      </c>
      <c r="I10" s="3">
        <f t="shared" si="1"/>
        <v>0</v>
      </c>
      <c r="J10" s="3">
        <v>1</v>
      </c>
      <c r="K10" s="4">
        <f t="shared" si="2"/>
        <v>0</v>
      </c>
    </row>
    <row r="11" spans="1:17">
      <c r="A11" s="9">
        <v>45519</v>
      </c>
      <c r="B11" s="9"/>
      <c r="C11" s="1" t="s">
        <v>65</v>
      </c>
      <c r="D11" s="1" t="s">
        <v>45</v>
      </c>
      <c r="I11" s="3">
        <f t="shared" si="1"/>
        <v>0</v>
      </c>
      <c r="J11" s="3">
        <v>1</v>
      </c>
      <c r="K11" s="4">
        <f t="shared" ref="K11:K13" si="3">I11*J11</f>
        <v>0</v>
      </c>
    </row>
    <row r="12" spans="1:17">
      <c r="A12" s="6"/>
      <c r="B12" s="9"/>
      <c r="I12" s="3">
        <f t="shared" si="1"/>
        <v>0</v>
      </c>
      <c r="J12" s="3">
        <v>1</v>
      </c>
      <c r="K12" s="4">
        <f t="shared" si="3"/>
        <v>0</v>
      </c>
    </row>
    <row r="13" spans="1:17">
      <c r="A13" s="6"/>
      <c r="B13" s="9"/>
      <c r="I13" s="3">
        <f t="shared" si="1"/>
        <v>0</v>
      </c>
      <c r="J13" s="3">
        <v>1</v>
      </c>
      <c r="K13" s="4">
        <f t="shared" si="3"/>
        <v>0</v>
      </c>
    </row>
    <row r="14" spans="1:17">
      <c r="A14" s="9">
        <v>45520</v>
      </c>
      <c r="C14" s="1" t="s">
        <v>61</v>
      </c>
      <c r="D14" s="1" t="s">
        <v>29</v>
      </c>
      <c r="G14" s="8">
        <v>45</v>
      </c>
      <c r="H14" s="3">
        <v>20000</v>
      </c>
      <c r="I14" s="3">
        <f t="shared" si="1"/>
        <v>82145</v>
      </c>
      <c r="J14" s="3">
        <v>1</v>
      </c>
      <c r="K14" s="4">
        <f t="shared" si="2"/>
        <v>82145</v>
      </c>
    </row>
    <row r="15" spans="1:17">
      <c r="A15" s="9">
        <v>45520</v>
      </c>
      <c r="C15" s="1" t="s">
        <v>66</v>
      </c>
      <c r="D15" s="1" t="s">
        <v>67</v>
      </c>
    </row>
    <row r="16" spans="1:17">
      <c r="A16" s="9">
        <v>45520</v>
      </c>
      <c r="B16" s="9"/>
      <c r="C16" s="1" t="s">
        <v>55</v>
      </c>
      <c r="F16" s="13"/>
      <c r="G16" s="11"/>
      <c r="H16" s="12">
        <v>4800</v>
      </c>
      <c r="I16" s="3">
        <f t="shared" si="1"/>
        <v>4800</v>
      </c>
      <c r="J16" s="3">
        <v>7</v>
      </c>
      <c r="K16" s="4">
        <f t="shared" ref="K16:K25" si="4">I16*J16</f>
        <v>33600</v>
      </c>
      <c r="N16" s="1" t="s">
        <v>58</v>
      </c>
      <c r="O16" s="1" t="s">
        <v>56</v>
      </c>
    </row>
    <row r="17" spans="1:15">
      <c r="A17" s="9">
        <v>45520</v>
      </c>
      <c r="B17" s="9"/>
      <c r="C17" s="1" t="s">
        <v>20</v>
      </c>
      <c r="F17" s="4">
        <v>120000</v>
      </c>
      <c r="I17" s="3">
        <f t="shared" si="1"/>
        <v>6552</v>
      </c>
      <c r="J17" s="3">
        <v>7</v>
      </c>
      <c r="K17" s="4">
        <f t="shared" si="4"/>
        <v>45864</v>
      </c>
      <c r="N17" s="1" t="s">
        <v>57</v>
      </c>
    </row>
    <row r="18" spans="1:15">
      <c r="A18" s="9">
        <v>45520</v>
      </c>
      <c r="B18" s="9"/>
      <c r="C18" s="1" t="s">
        <v>65</v>
      </c>
      <c r="D18" s="1" t="s">
        <v>68</v>
      </c>
    </row>
    <row r="19" spans="1:15">
      <c r="A19" s="9">
        <v>45520</v>
      </c>
      <c r="B19" s="9"/>
      <c r="C19" s="1" t="s">
        <v>21</v>
      </c>
      <c r="E19" s="1"/>
      <c r="F19" s="4">
        <v>150000</v>
      </c>
      <c r="I19" s="3">
        <f t="shared" si="1"/>
        <v>8190</v>
      </c>
      <c r="J19" s="3">
        <v>1</v>
      </c>
      <c r="K19" s="4">
        <f t="shared" si="4"/>
        <v>8190</v>
      </c>
      <c r="N19" s="1" t="s">
        <v>57</v>
      </c>
    </row>
    <row r="20" spans="1:15">
      <c r="A20" s="9">
        <v>45520</v>
      </c>
      <c r="B20" s="9"/>
      <c r="C20" s="1" t="s">
        <v>22</v>
      </c>
      <c r="F20" s="4">
        <v>200000</v>
      </c>
      <c r="I20" s="3">
        <f t="shared" si="1"/>
        <v>10920</v>
      </c>
      <c r="J20" s="3">
        <v>1</v>
      </c>
      <c r="K20" s="4">
        <f t="shared" si="4"/>
        <v>10920</v>
      </c>
      <c r="N20" s="1" t="s">
        <v>57</v>
      </c>
    </row>
    <row r="21" spans="1:15">
      <c r="A21" s="9">
        <v>45520</v>
      </c>
      <c r="B21" s="9"/>
      <c r="C21" s="1" t="s">
        <v>23</v>
      </c>
      <c r="F21" s="4">
        <v>10000</v>
      </c>
      <c r="I21" s="3">
        <f t="shared" si="1"/>
        <v>546</v>
      </c>
      <c r="J21" s="3">
        <v>7</v>
      </c>
      <c r="K21" s="4">
        <f t="shared" si="4"/>
        <v>3822</v>
      </c>
      <c r="N21" s="1" t="s">
        <v>57</v>
      </c>
    </row>
    <row r="22" spans="1:15">
      <c r="A22" s="6"/>
      <c r="B22" s="9"/>
      <c r="I22" s="3">
        <f t="shared" si="1"/>
        <v>0</v>
      </c>
      <c r="J22" s="3">
        <v>1</v>
      </c>
      <c r="K22" s="4">
        <f t="shared" si="4"/>
        <v>0</v>
      </c>
    </row>
    <row r="23" spans="1:15">
      <c r="A23" s="6"/>
      <c r="B23" s="9"/>
      <c r="I23" s="3">
        <f t="shared" si="1"/>
        <v>0</v>
      </c>
      <c r="J23" s="3">
        <v>1</v>
      </c>
      <c r="K23" s="4">
        <f t="shared" si="4"/>
        <v>0</v>
      </c>
    </row>
    <row r="24" spans="1:15">
      <c r="A24" s="6"/>
      <c r="B24" s="9"/>
      <c r="I24" s="3">
        <f t="shared" si="1"/>
        <v>0</v>
      </c>
      <c r="J24" s="3">
        <v>1</v>
      </c>
      <c r="K24" s="4">
        <f t="shared" si="4"/>
        <v>0</v>
      </c>
    </row>
    <row r="25" spans="1:15">
      <c r="A25" s="6"/>
      <c r="B25" s="9"/>
      <c r="I25" s="3">
        <f t="shared" si="1"/>
        <v>0</v>
      </c>
      <c r="J25" s="3">
        <v>1</v>
      </c>
      <c r="K25" s="4">
        <f t="shared" si="4"/>
        <v>0</v>
      </c>
    </row>
    <row r="26" spans="1:15">
      <c r="A26" s="9">
        <v>45521</v>
      </c>
      <c r="C26" s="1" t="s">
        <v>61</v>
      </c>
      <c r="D26" s="1" t="s">
        <v>29</v>
      </c>
      <c r="G26" s="8">
        <v>45</v>
      </c>
      <c r="H26" s="3">
        <v>20000</v>
      </c>
      <c r="I26" s="3">
        <f t="shared" si="1"/>
        <v>82145</v>
      </c>
      <c r="J26" s="3">
        <v>1</v>
      </c>
      <c r="K26" s="4">
        <f t="shared" si="2"/>
        <v>82145</v>
      </c>
    </row>
    <row r="27" spans="1:15">
      <c r="A27" s="9">
        <v>45521</v>
      </c>
      <c r="C27" s="1" t="s">
        <v>66</v>
      </c>
      <c r="D27" s="1" t="s">
        <v>28</v>
      </c>
    </row>
    <row r="28" spans="1:15">
      <c r="A28" s="9">
        <v>45521</v>
      </c>
      <c r="B28" s="9"/>
      <c r="C28" s="1" t="s">
        <v>24</v>
      </c>
      <c r="H28" s="3">
        <v>46200</v>
      </c>
      <c r="I28" s="3">
        <f>(F28*0.0546)+(G28*1381)+H28</f>
        <v>46200</v>
      </c>
      <c r="J28" s="3">
        <v>6</v>
      </c>
      <c r="K28" s="4">
        <f t="shared" si="2"/>
        <v>277200</v>
      </c>
      <c r="N28" s="1" t="s">
        <v>58</v>
      </c>
      <c r="O28" s="1" t="s">
        <v>62</v>
      </c>
    </row>
    <row r="29" spans="1:15">
      <c r="A29" s="9">
        <v>45521</v>
      </c>
      <c r="B29" s="9"/>
      <c r="C29" s="1" t="s">
        <v>25</v>
      </c>
      <c r="H29" s="3">
        <v>38400</v>
      </c>
      <c r="I29" s="3">
        <f t="shared" si="1"/>
        <v>38400</v>
      </c>
      <c r="J29" s="3">
        <v>1</v>
      </c>
      <c r="K29" s="4">
        <f t="shared" si="2"/>
        <v>38400</v>
      </c>
      <c r="N29" s="1" t="s">
        <v>58</v>
      </c>
      <c r="O29" s="1" t="s">
        <v>63</v>
      </c>
    </row>
    <row r="30" spans="1:15">
      <c r="A30" s="9">
        <v>45521</v>
      </c>
      <c r="B30" s="9"/>
      <c r="C30" s="1" t="s">
        <v>65</v>
      </c>
      <c r="D30" s="1" t="s">
        <v>34</v>
      </c>
    </row>
    <row r="31" spans="1:15">
      <c r="A31" s="9">
        <v>45521</v>
      </c>
      <c r="B31" s="9"/>
      <c r="C31" s="1" t="s">
        <v>59</v>
      </c>
      <c r="G31" s="8">
        <v>105</v>
      </c>
      <c r="H31" s="3">
        <v>50000</v>
      </c>
      <c r="I31" s="3">
        <f t="shared" si="1"/>
        <v>195005</v>
      </c>
      <c r="J31" s="3">
        <v>1</v>
      </c>
      <c r="K31" s="4">
        <f t="shared" si="2"/>
        <v>195005</v>
      </c>
      <c r="N31" s="1" t="s">
        <v>64</v>
      </c>
    </row>
    <row r="32" spans="1:15">
      <c r="A32" s="9">
        <v>45521</v>
      </c>
      <c r="B32" s="9"/>
      <c r="C32" s="1" t="s">
        <v>27</v>
      </c>
      <c r="F32" s="4">
        <v>41926500</v>
      </c>
      <c r="I32" s="3">
        <f t="shared" si="1"/>
        <v>2289186.9</v>
      </c>
      <c r="J32" s="3">
        <v>1</v>
      </c>
      <c r="K32" s="4">
        <f>I32*J32</f>
        <v>2289186.9</v>
      </c>
    </row>
    <row r="33" spans="1:11">
      <c r="B33" s="9"/>
      <c r="F33" s="13"/>
      <c r="G33" s="11"/>
      <c r="H33" s="12"/>
      <c r="I33" s="3">
        <f t="shared" si="1"/>
        <v>0</v>
      </c>
      <c r="J33" s="3">
        <v>1</v>
      </c>
      <c r="K33" s="4">
        <f t="shared" si="2"/>
        <v>0</v>
      </c>
    </row>
    <row r="34" spans="1:11">
      <c r="A34" s="9"/>
      <c r="I34" s="3">
        <f t="shared" si="1"/>
        <v>0</v>
      </c>
    </row>
    <row r="35" spans="1:11">
      <c r="A35" s="9"/>
      <c r="B35" s="9"/>
      <c r="F35" s="13"/>
      <c r="G35" s="11"/>
      <c r="H35" s="12"/>
      <c r="I35" s="3">
        <f t="shared" si="1"/>
        <v>0</v>
      </c>
    </row>
    <row r="36" spans="1:11">
      <c r="A36" s="9"/>
      <c r="B36" s="9"/>
    </row>
    <row r="37" spans="1:11">
      <c r="A37" s="9"/>
      <c r="B37" s="9"/>
      <c r="E37" s="1"/>
    </row>
    <row r="38" spans="1:11">
      <c r="A38" s="9"/>
      <c r="B38" s="9"/>
    </row>
    <row r="39" spans="1:11">
      <c r="A39" s="9"/>
      <c r="B39" s="9"/>
    </row>
    <row r="40" spans="1:11">
      <c r="B40" s="9"/>
    </row>
    <row r="41" spans="1:11">
      <c r="B41" s="9"/>
    </row>
    <row r="42" spans="1:11">
      <c r="B42" s="9"/>
    </row>
    <row r="43" spans="1:11">
      <c r="A43" s="9"/>
      <c r="B43" s="9"/>
      <c r="E43" s="1"/>
    </row>
    <row r="44" spans="1:11">
      <c r="B44" s="9"/>
    </row>
    <row r="45" spans="1:11">
      <c r="B45" s="9"/>
    </row>
    <row r="46" spans="1:11">
      <c r="B46" s="9"/>
    </row>
    <row r="47" spans="1:11">
      <c r="B47" s="9"/>
    </row>
    <row r="48" spans="1:11">
      <c r="B48" s="9"/>
    </row>
    <row r="50" spans="1:11">
      <c r="A50" s="9"/>
      <c r="B50" s="9"/>
    </row>
    <row r="51" spans="1:11">
      <c r="B51" s="9"/>
    </row>
    <row r="52" spans="1:11">
      <c r="A52" s="6"/>
      <c r="B52" s="9"/>
    </row>
    <row r="53" spans="1:11">
      <c r="A53" s="6"/>
      <c r="B53" s="9"/>
    </row>
    <row r="54" spans="1:11">
      <c r="A54" s="6"/>
      <c r="B54" s="9"/>
    </row>
    <row r="55" spans="1:11">
      <c r="A55" s="6"/>
      <c r="B55" s="9"/>
    </row>
    <row r="57" spans="1:11">
      <c r="A57" s="9"/>
      <c r="B57" s="9"/>
    </row>
    <row r="58" spans="1:11">
      <c r="B58" s="9"/>
    </row>
    <row r="59" spans="1:11">
      <c r="B59" s="9"/>
      <c r="F59" s="13"/>
      <c r="G59" s="11"/>
      <c r="H59" s="12"/>
      <c r="I59" s="12"/>
      <c r="J59" s="12"/>
      <c r="K59" s="13"/>
    </row>
    <row r="60" spans="1:11">
      <c r="B60" s="9"/>
      <c r="F60" s="13"/>
      <c r="G60" s="11"/>
      <c r="H60" s="12"/>
      <c r="I60" s="12"/>
      <c r="J60" s="12"/>
      <c r="K60" s="13"/>
    </row>
    <row r="61" spans="1:11">
      <c r="B61" s="9"/>
      <c r="F61" s="13"/>
      <c r="G61" s="11"/>
      <c r="H61" s="12"/>
      <c r="I61" s="12"/>
      <c r="J61" s="12"/>
      <c r="K61" s="13"/>
    </row>
    <row r="62" spans="1:11">
      <c r="B62" s="9"/>
      <c r="F62" s="13"/>
      <c r="G62" s="11"/>
      <c r="H62" s="12"/>
      <c r="I62" s="12"/>
      <c r="J62" s="12"/>
      <c r="K62" s="13"/>
    </row>
    <row r="63" spans="1:11">
      <c r="B63" s="9"/>
      <c r="F63" s="13"/>
      <c r="G63" s="11"/>
      <c r="H63" s="12"/>
      <c r="I63" s="12"/>
      <c r="J63" s="12"/>
      <c r="K63" s="13"/>
    </row>
    <row r="64" spans="1:11">
      <c r="B64" s="9"/>
      <c r="F64" s="13"/>
      <c r="G64" s="11"/>
      <c r="H64" s="12"/>
      <c r="I64" s="12"/>
      <c r="J64" s="12"/>
      <c r="K64" s="13"/>
    </row>
    <row r="65" spans="1:11">
      <c r="B65" s="9"/>
      <c r="F65" s="13"/>
      <c r="G65" s="11"/>
      <c r="H65" s="12"/>
      <c r="I65" s="12"/>
      <c r="J65" s="12"/>
      <c r="K65" s="13"/>
    </row>
    <row r="66" spans="1:11">
      <c r="B66" s="9"/>
      <c r="F66" s="13"/>
      <c r="G66" s="11"/>
      <c r="H66" s="12"/>
      <c r="I66" s="12"/>
      <c r="J66" s="12"/>
      <c r="K66" s="13"/>
    </row>
    <row r="67" spans="1:11">
      <c r="F67" s="13"/>
      <c r="G67" s="11"/>
      <c r="H67" s="12"/>
      <c r="I67" s="12"/>
      <c r="J67" s="12"/>
      <c r="K67" s="13"/>
    </row>
    <row r="68" spans="1:11">
      <c r="A68" s="9"/>
      <c r="B68" s="9"/>
      <c r="F68" s="13"/>
      <c r="G68" s="11"/>
      <c r="H68" s="12"/>
      <c r="I68" s="12"/>
      <c r="J68" s="12"/>
      <c r="K68" s="13"/>
    </row>
    <row r="69" spans="1:11">
      <c r="B69" s="9"/>
      <c r="F69" s="13"/>
      <c r="G69" s="11"/>
      <c r="H69" s="12"/>
      <c r="I69" s="12"/>
      <c r="J69" s="12"/>
      <c r="K69" s="13"/>
    </row>
    <row r="70" spans="1:11">
      <c r="B70" s="9"/>
      <c r="F70" s="13"/>
      <c r="G70" s="11"/>
      <c r="H70" s="12"/>
      <c r="I70" s="12"/>
      <c r="J70" s="12"/>
      <c r="K70" s="13"/>
    </row>
    <row r="71" spans="1:11">
      <c r="B71" s="9"/>
      <c r="F71" s="13"/>
      <c r="G71" s="11"/>
      <c r="H71" s="12"/>
      <c r="I71" s="12"/>
      <c r="J71" s="12"/>
      <c r="K71" s="13"/>
    </row>
    <row r="72" spans="1:11">
      <c r="B72" s="9"/>
      <c r="F72" s="13"/>
      <c r="G72" s="11"/>
      <c r="H72" s="12"/>
      <c r="I72" s="12"/>
      <c r="J72" s="12"/>
      <c r="K72" s="13"/>
    </row>
    <row r="73" spans="1:11">
      <c r="B73" s="9"/>
      <c r="F73" s="13"/>
      <c r="G73" s="11"/>
      <c r="H73" s="12"/>
      <c r="I73" s="12"/>
      <c r="J73" s="12"/>
      <c r="K73" s="13"/>
    </row>
    <row r="74" spans="1:11">
      <c r="B74" s="9"/>
      <c r="F74" s="13"/>
      <c r="G74" s="11"/>
      <c r="H74" s="12"/>
      <c r="I74" s="12"/>
      <c r="J74" s="12"/>
      <c r="K74" s="13"/>
    </row>
    <row r="75" spans="1:11">
      <c r="B75" s="9"/>
      <c r="F75" s="13"/>
      <c r="G75" s="11"/>
      <c r="H75" s="12"/>
      <c r="I75" s="12"/>
      <c r="J75" s="12"/>
      <c r="K75" s="13"/>
    </row>
    <row r="76" spans="1:11">
      <c r="B76" s="9"/>
      <c r="F76" s="13"/>
      <c r="G76" s="11"/>
      <c r="H76" s="12"/>
      <c r="I76" s="12"/>
      <c r="J76" s="12"/>
      <c r="K76" s="13"/>
    </row>
    <row r="77" spans="1:11">
      <c r="B77" s="9"/>
      <c r="F77" s="13"/>
      <c r="G77" s="11"/>
      <c r="H77" s="12"/>
      <c r="I77" s="12"/>
      <c r="J77" s="12"/>
      <c r="K77" s="13"/>
    </row>
    <row r="78" spans="1:11">
      <c r="F78" s="13"/>
      <c r="G78" s="11"/>
      <c r="H78" s="12"/>
      <c r="I78" s="12"/>
      <c r="J78" s="12"/>
      <c r="K78" s="13"/>
    </row>
    <row r="79" spans="1:11">
      <c r="A79" s="9"/>
      <c r="B79" s="9"/>
    </row>
    <row r="80" spans="1:11">
      <c r="B80" s="9"/>
    </row>
    <row r="82" spans="1:11">
      <c r="A82" s="9"/>
      <c r="B82" s="9"/>
    </row>
    <row r="83" spans="1:11">
      <c r="A83" s="9"/>
      <c r="B83" s="9"/>
    </row>
    <row r="84" spans="1:11">
      <c r="A84" s="9"/>
      <c r="B84" s="6"/>
    </row>
    <row r="86" spans="1:11">
      <c r="K86" s="4">
        <f>SUM(K3:K85)</f>
        <v>3097198.36</v>
      </c>
    </row>
  </sheetData>
  <mergeCells count="12">
    <mergeCell ref="A1:A2"/>
    <mergeCell ref="D1:D2"/>
    <mergeCell ref="F1:I1"/>
    <mergeCell ref="J1:J2"/>
    <mergeCell ref="C1:C2"/>
    <mergeCell ref="N1:N2"/>
    <mergeCell ref="M1:M2"/>
    <mergeCell ref="O1:O2"/>
    <mergeCell ref="B1:B2"/>
    <mergeCell ref="L1:L2"/>
    <mergeCell ref="E1:E2"/>
    <mergeCell ref="K1:K2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E2FCB-6F54-9B47-A6F5-4F3F27D5B6B6}">
  <dimension ref="A1:G29"/>
  <sheetViews>
    <sheetView workbookViewId="0">
      <selection activeCell="C30" sqref="C30"/>
    </sheetView>
  </sheetViews>
  <sheetFormatPr baseColWidth="10" defaultRowHeight="17"/>
  <cols>
    <col min="1" max="1" width="22.6640625" bestFit="1" customWidth="1"/>
    <col min="2" max="2" width="21.1640625" style="17" bestFit="1" customWidth="1"/>
    <col min="3" max="3" width="19.1640625" bestFit="1" customWidth="1"/>
    <col min="4" max="4" width="20.33203125" style="17" bestFit="1" customWidth="1"/>
    <col min="5" max="5" width="30.1640625" bestFit="1" customWidth="1"/>
    <col min="6" max="6" width="13.83203125" bestFit="1" customWidth="1"/>
  </cols>
  <sheetData>
    <row r="1" spans="1:7" s="17" customFormat="1">
      <c r="A1" s="17" t="s">
        <v>36</v>
      </c>
      <c r="C1" s="17" t="s">
        <v>37</v>
      </c>
    </row>
    <row r="2" spans="1:7">
      <c r="A2" t="s">
        <v>26</v>
      </c>
      <c r="B2" s="19">
        <v>45519.003472222219</v>
      </c>
      <c r="C2" t="s">
        <v>33</v>
      </c>
      <c r="D2" s="18"/>
      <c r="E2" t="s">
        <v>30</v>
      </c>
      <c r="F2" t="s">
        <v>31</v>
      </c>
      <c r="G2" t="s">
        <v>32</v>
      </c>
    </row>
    <row r="3" spans="1:7">
      <c r="B3" s="19"/>
      <c r="D3" s="18"/>
    </row>
    <row r="4" spans="1:7">
      <c r="A4" t="s">
        <v>33</v>
      </c>
      <c r="B4" s="19">
        <v>45519.375</v>
      </c>
      <c r="C4" t="s">
        <v>42</v>
      </c>
      <c r="D4" s="18"/>
      <c r="E4" t="s">
        <v>43</v>
      </c>
    </row>
    <row r="5" spans="1:7">
      <c r="A5" t="s">
        <v>44</v>
      </c>
      <c r="B5" s="19">
        <v>45519.5625</v>
      </c>
      <c r="C5" t="s">
        <v>33</v>
      </c>
      <c r="D5" s="18"/>
      <c r="E5" t="s">
        <v>43</v>
      </c>
    </row>
    <row r="6" spans="1:7">
      <c r="A6" t="s">
        <v>33</v>
      </c>
      <c r="B6" s="19">
        <v>45519.729166666664</v>
      </c>
      <c r="C6" t="s">
        <v>45</v>
      </c>
      <c r="D6" s="18"/>
      <c r="E6" t="s">
        <v>43</v>
      </c>
    </row>
    <row r="7" spans="1:7">
      <c r="A7" t="s">
        <v>46</v>
      </c>
      <c r="B7" s="19">
        <v>45519.895833333336</v>
      </c>
      <c r="C7" t="s">
        <v>33</v>
      </c>
      <c r="D7" s="18"/>
      <c r="E7" t="s">
        <v>43</v>
      </c>
    </row>
    <row r="8" spans="1:7">
      <c r="B8" s="19"/>
      <c r="D8" s="18"/>
    </row>
    <row r="9" spans="1:7">
      <c r="A9" t="s">
        <v>33</v>
      </c>
      <c r="B9" s="19">
        <v>45520.5</v>
      </c>
      <c r="C9" t="s">
        <v>39</v>
      </c>
      <c r="D9" s="18"/>
      <c r="E9" t="s">
        <v>47</v>
      </c>
      <c r="F9" t="s">
        <v>48</v>
      </c>
    </row>
    <row r="10" spans="1:7">
      <c r="A10" t="s">
        <v>39</v>
      </c>
      <c r="B10" s="19">
        <v>45520.541666666664</v>
      </c>
      <c r="C10" t="s">
        <v>50</v>
      </c>
      <c r="D10" s="18"/>
      <c r="E10" t="s">
        <v>47</v>
      </c>
    </row>
    <row r="11" spans="1:7">
      <c r="A11" t="s">
        <v>50</v>
      </c>
      <c r="B11" s="19">
        <v>45520.583333333336</v>
      </c>
      <c r="C11" t="s">
        <v>38</v>
      </c>
      <c r="D11" s="18"/>
      <c r="E11" t="s">
        <v>47</v>
      </c>
    </row>
    <row r="12" spans="1:7">
      <c r="A12" t="s">
        <v>38</v>
      </c>
      <c r="B12" s="19">
        <v>45520.875</v>
      </c>
      <c r="C12" t="s">
        <v>33</v>
      </c>
      <c r="D12" s="18"/>
      <c r="E12" t="s">
        <v>47</v>
      </c>
    </row>
    <row r="14" spans="1:7">
      <c r="A14" t="s">
        <v>33</v>
      </c>
      <c r="B14" s="19">
        <v>45521.375</v>
      </c>
      <c r="C14" t="s">
        <v>28</v>
      </c>
      <c r="D14" s="18"/>
      <c r="E14" t="s">
        <v>47</v>
      </c>
      <c r="F14" t="s">
        <v>51</v>
      </c>
    </row>
    <row r="15" spans="1:7">
      <c r="A15" t="s">
        <v>28</v>
      </c>
      <c r="B15" s="19">
        <v>45521.708333333336</v>
      </c>
      <c r="C15" t="s">
        <v>35</v>
      </c>
      <c r="D15" s="18"/>
      <c r="E15" t="s">
        <v>47</v>
      </c>
    </row>
    <row r="16" spans="1:7">
      <c r="A16" t="s">
        <v>35</v>
      </c>
      <c r="B16" s="19">
        <v>45521.791666666664</v>
      </c>
      <c r="C16" t="s">
        <v>49</v>
      </c>
      <c r="D16" s="18"/>
      <c r="E16" t="s">
        <v>47</v>
      </c>
    </row>
    <row r="17" spans="1:5">
      <c r="A17" t="s">
        <v>49</v>
      </c>
      <c r="B17" s="19">
        <v>45521.833333333336</v>
      </c>
      <c r="C17" t="s">
        <v>40</v>
      </c>
      <c r="D17" s="18"/>
      <c r="E17" t="s">
        <v>47</v>
      </c>
    </row>
    <row r="18" spans="1:5">
      <c r="A18" t="s">
        <v>41</v>
      </c>
      <c r="B18" s="19">
        <v>45521.916666666664</v>
      </c>
      <c r="C18" t="s">
        <v>26</v>
      </c>
      <c r="E18" t="s">
        <v>47</v>
      </c>
    </row>
    <row r="26" spans="1:5">
      <c r="A26" t="s">
        <v>16</v>
      </c>
      <c r="B26" s="17" t="s">
        <v>52</v>
      </c>
      <c r="C26">
        <v>1</v>
      </c>
    </row>
    <row r="27" spans="1:5">
      <c r="B27" s="17" t="s">
        <v>70</v>
      </c>
      <c r="C27">
        <v>8</v>
      </c>
    </row>
    <row r="28" spans="1:5">
      <c r="B28" s="17" t="s">
        <v>53</v>
      </c>
      <c r="C28">
        <v>4</v>
      </c>
    </row>
    <row r="29" spans="1:5">
      <c r="B29" s="17" t="s">
        <v>54</v>
      </c>
      <c r="C29">
        <v>20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경비</vt:lpstr>
      <vt:lpstr>교통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2024-08-01T06:02:49Z</dcterms:modified>
</cp:coreProperties>
</file>