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 tabRatio="863"/>
  </bookViews>
  <sheets>
    <sheet name="  6,31  " sheetId="22" r:id="rId1"/>
  </sheets>
  <definedNames>
    <definedName name="_xlnm.Print_Area" localSheetId="0">'  6,31  '!$B$2:$I$59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22" l="1"/>
  <c r="I56" i="22"/>
  <c r="I55" i="22"/>
  <c r="I54" i="22"/>
  <c r="I53" i="22"/>
  <c r="I52" i="22"/>
  <c r="I50" i="22"/>
  <c r="I47" i="22"/>
  <c r="I46" i="22"/>
  <c r="I45" i="22"/>
  <c r="I44" i="22"/>
  <c r="I42" i="22"/>
  <c r="I41" i="22"/>
  <c r="I40" i="22"/>
  <c r="I39" i="22"/>
  <c r="I38" i="22"/>
  <c r="I36" i="22"/>
  <c r="I35" i="22"/>
  <c r="I32" i="22"/>
  <c r="I31" i="22"/>
  <c r="I30" i="22"/>
  <c r="I29" i="22"/>
  <c r="I28" i="22"/>
  <c r="I27" i="22"/>
  <c r="I26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F12" i="22"/>
  <c r="F11" i="22"/>
  <c r="E10" i="22"/>
  <c r="F57" i="22"/>
  <c r="F56" i="22"/>
  <c r="F55" i="22"/>
  <c r="F54" i="22"/>
  <c r="F52" i="22"/>
  <c r="F50" i="22"/>
  <c r="F45" i="22"/>
  <c r="F44" i="22"/>
  <c r="F42" i="22"/>
  <c r="F41" i="22"/>
  <c r="F40" i="22"/>
  <c r="F38" i="22"/>
  <c r="F36" i="22"/>
  <c r="F35" i="22"/>
  <c r="F32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H49" i="22" l="1"/>
  <c r="E49" i="22"/>
  <c r="H43" i="22"/>
  <c r="E43" i="22"/>
  <c r="H37" i="22"/>
  <c r="E37" i="22"/>
  <c r="H25" i="22"/>
  <c r="E25" i="22"/>
  <c r="E8" i="22" l="1"/>
  <c r="H10" i="22"/>
  <c r="C49" i="22"/>
  <c r="F49" i="22" s="1"/>
  <c r="C43" i="22"/>
  <c r="F43" i="22" s="1"/>
  <c r="I49" i="22" l="1"/>
  <c r="I43" i="22"/>
  <c r="F53" i="22"/>
  <c r="C37" i="22" l="1"/>
  <c r="C25" i="22"/>
  <c r="C10" i="22"/>
  <c r="F10" i="22" l="1"/>
  <c r="I10" i="22"/>
  <c r="F25" i="22"/>
  <c r="I25" i="22"/>
  <c r="F37" i="22"/>
  <c r="I37" i="22"/>
  <c r="H8" i="22"/>
  <c r="C8" i="22"/>
  <c r="F8" i="22" s="1"/>
  <c r="I8" i="22" l="1"/>
</calcChain>
</file>

<file path=xl/connections.xml><?xml version="1.0" encoding="utf-8"?>
<connections xmlns="http://schemas.openxmlformats.org/spreadsheetml/2006/main">
  <connection id="1" sourceFile="C:\NOTI\vih1.dbf" odcFile="C:\Documents and Settings\Miguel A Luna Pineda\Mis documentos\Mis archivos de origen de datos\vih1.odc" keepAlive="1" name="vih1" type="5" refreshedVersion="0">
    <dbPr connection="Provider=Microsoft.ACE.OLEDB.12.0;User ID=Admin;Data Source=C:\NOTI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vih1" commandType="3"/>
  </connection>
</connections>
</file>

<file path=xl/sharedStrings.xml><?xml version="1.0" encoding="utf-8"?>
<sst xmlns="http://schemas.openxmlformats.org/spreadsheetml/2006/main" count="82" uniqueCount="59">
  <si>
    <t>SIDA</t>
  </si>
  <si>
    <t xml:space="preserve">                   -</t>
  </si>
  <si>
    <t xml:space="preserve">                         -</t>
  </si>
  <si>
    <t>Provincia                                                        Distrito</t>
  </si>
  <si>
    <t>Infección VIH</t>
  </si>
  <si>
    <t>Casos</t>
  </si>
  <si>
    <t>Tasa x 100 000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</si>
  <si>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</si>
  <si>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</si>
  <si>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</si>
  <si>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</si>
  <si>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</si>
  <si>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</si>
  <si>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</si>
  <si>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</si>
  <si>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</si>
  <si>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</si>
  <si>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</si>
  <si>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</si>
  <si>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</si>
  <si>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</si>
  <si>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</si>
  <si>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</si>
  <si>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</si>
  <si>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</si>
  <si>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</si>
  <si>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</si>
  <si>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</si>
  <si>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</si>
  <si>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</si>
  <si>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</si>
  <si>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</si>
  <si>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</si>
  <si>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</si>
  <si>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</si>
  <si>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</si>
  <si>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</si>
  <si>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</si>
  <si>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</si>
  <si>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</si>
  <si>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</si>
  <si>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</si>
  <si>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</si>
  <si>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</si>
  <si>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</si>
  <si>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</si>
  <si>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</si>
  <si>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</si>
  <si>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</si>
  <si>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</si>
  <si>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</si>
  <si>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</si>
  <si>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Total</t>
  </si>
  <si>
    <t xml:space="preserve">Fuente: Dirección Regional de Salud - Ica, Oficina de Epidemiología. </t>
  </si>
  <si>
    <t>Vista Alegre</t>
  </si>
  <si>
    <t xml:space="preserve">6.31 ICA: NÚMERO DE INFECCIÓN DE VIH, CASOS DE SIDA Y TASA POR 100 000 HABITANTES, SEGÚN </t>
  </si>
  <si>
    <t>Población          2022</t>
  </si>
  <si>
    <t xml:space="preserve">        PROVINCIA Y DISTRITO, DESDE FEBRERO 1987 A MARZO 2022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</si>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</sst>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#,##0.00_ ;[Red]\-#,##0.00\ "/>
    <numFmt numFmtId="166" formatCode="###\ ###"/>
    <numFmt numFmtId="167" formatCode="##\ ###"/>
    <numFmt numFmtId="168" formatCode="#\ ###\ ###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8"/>
      <name val="Calibri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6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19" borderId="0" applyNumberFormat="0" applyBorder="0" applyAlignment="0" applyProtection="0"/>
    <xf numFmtId="0" fontId="12" fillId="8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4" applyNumberFormat="0" applyAlignment="0" applyProtection="0"/>
    <xf numFmtId="0" fontId="15" fillId="22" borderId="15" applyNumberFormat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8" fillId="29" borderId="14" applyNumberFormat="0" applyAlignment="0" applyProtection="0"/>
    <xf numFmtId="0" fontId="19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17" applyNumberFormat="0" applyFont="0" applyAlignment="0" applyProtection="0"/>
    <xf numFmtId="0" fontId="21" fillId="21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17" fillId="0" borderId="20" applyNumberFormat="0" applyFill="0" applyAlignment="0" applyProtection="0"/>
    <xf numFmtId="0" fontId="26" fillId="0" borderId="21" applyNumberFormat="0" applyFill="0" applyAlignment="0" applyProtection="0"/>
  </cellStyleXfs>
  <cellXfs count="81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9" borderId="0" xfId="0" applyNumberFormat="1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/>
    </xf>
    <xf numFmtId="165" fontId="5" fillId="9" borderId="0" xfId="0" applyNumberFormat="1" applyFont="1" applyFill="1" applyAlignment="1">
      <alignment horizontal="center" vertical="center"/>
    </xf>
    <xf numFmtId="4" fontId="5" fillId="9" borderId="1" xfId="0" applyNumberFormat="1" applyFont="1" applyFill="1" applyBorder="1" applyAlignment="1">
      <alignment vertical="center"/>
    </xf>
    <xf numFmtId="166" fontId="5" fillId="9" borderId="2" xfId="0" applyNumberFormat="1" applyFont="1" applyFill="1" applyBorder="1" applyAlignment="1">
      <alignment horizontal="right" vertical="center"/>
    </xf>
    <xf numFmtId="2" fontId="5" fillId="9" borderId="2" xfId="0" applyNumberFormat="1" applyFont="1" applyFill="1" applyBorder="1" applyAlignment="1">
      <alignment horizontal="right" vertical="center"/>
    </xf>
    <xf numFmtId="4" fontId="5" fillId="9" borderId="2" xfId="0" applyNumberFormat="1" applyFont="1" applyFill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vertical="center"/>
    </xf>
    <xf numFmtId="2" fontId="4" fillId="0" borderId="0" xfId="0" quotePrefix="1" applyNumberFormat="1" applyFont="1" applyAlignment="1">
      <alignment horizontal="left" vertical="center"/>
    </xf>
    <xf numFmtId="4" fontId="4" fillId="0" borderId="0" xfId="0" quotePrefix="1" applyNumberFormat="1" applyFont="1" applyAlignment="1">
      <alignment horizontal="right" vertical="center"/>
    </xf>
    <xf numFmtId="0" fontId="4" fillId="0" borderId="3" xfId="0" applyFont="1" applyBorder="1"/>
    <xf numFmtId="165" fontId="4" fillId="0" borderId="3" xfId="0" applyNumberFormat="1" applyFont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right" vertical="center"/>
    </xf>
    <xf numFmtId="0" fontId="2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9" borderId="0" xfId="0" applyFont="1" applyFill="1"/>
    <xf numFmtId="0" fontId="8" fillId="0" borderId="0" xfId="0" applyFont="1" applyAlignment="1">
      <alignment horizontal="left"/>
    </xf>
    <xf numFmtId="164" fontId="27" fillId="0" borderId="0" xfId="0" applyNumberFormat="1" applyFont="1" applyAlignment="1">
      <alignment vertical="center"/>
    </xf>
    <xf numFmtId="0" fontId="27" fillId="0" borderId="0" xfId="0" applyFont="1" applyAlignment="1">
      <alignment horizontal="right"/>
    </xf>
    <xf numFmtId="164" fontId="27" fillId="0" borderId="0" xfId="0" applyNumberFormat="1" applyFont="1" applyAlignment="1">
      <alignment horizontal="right" vertical="center"/>
    </xf>
    <xf numFmtId="0" fontId="4" fillId="9" borderId="4" xfId="0" applyFont="1" applyFill="1" applyBorder="1"/>
    <xf numFmtId="166" fontId="5" fillId="9" borderId="5" xfId="0" applyNumberFormat="1" applyFont="1" applyFill="1" applyBorder="1" applyAlignment="1">
      <alignment horizontal="right" vertical="center"/>
    </xf>
    <xf numFmtId="166" fontId="5" fillId="9" borderId="6" xfId="0" applyNumberFormat="1" applyFont="1" applyFill="1" applyBorder="1" applyAlignment="1">
      <alignment horizontal="right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center" vertical="center"/>
    </xf>
    <xf numFmtId="164" fontId="5" fillId="9" borderId="9" xfId="0" applyNumberFormat="1" applyFont="1" applyFill="1" applyBorder="1" applyAlignment="1">
      <alignment horizontal="center" vertical="center"/>
    </xf>
    <xf numFmtId="164" fontId="5" fillId="9" borderId="3" xfId="0" applyNumberFormat="1" applyFont="1" applyFill="1" applyBorder="1" applyAlignment="1">
      <alignment horizontal="right" vertical="center"/>
    </xf>
    <xf numFmtId="165" fontId="5" fillId="9" borderId="3" xfId="0" applyNumberFormat="1" applyFont="1" applyFill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0" fontId="28" fillId="0" borderId="0" xfId="0" applyFont="1"/>
    <xf numFmtId="166" fontId="28" fillId="0" borderId="0" xfId="0" applyNumberFormat="1" applyFont="1"/>
    <xf numFmtId="2" fontId="29" fillId="9" borderId="1" xfId="0" applyNumberFormat="1" applyFont="1" applyFill="1" applyBorder="1" applyAlignment="1">
      <alignment horizontal="right" vertical="center"/>
    </xf>
    <xf numFmtId="167" fontId="29" fillId="9" borderId="1" xfId="0" applyNumberFormat="1" applyFont="1" applyFill="1" applyBorder="1" applyAlignment="1">
      <alignment horizontal="right" vertical="center"/>
    </xf>
    <xf numFmtId="0" fontId="29" fillId="9" borderId="1" xfId="0" applyFont="1" applyFill="1" applyBorder="1" applyAlignment="1">
      <alignment vertical="center"/>
    </xf>
    <xf numFmtId="167" fontId="6" fillId="9" borderId="2" xfId="0" applyNumberFormat="1" applyFont="1" applyFill="1" applyBorder="1" applyAlignment="1">
      <alignment horizontal="right" vertical="center"/>
    </xf>
    <xf numFmtId="167" fontId="6" fillId="9" borderId="1" xfId="0" applyNumberFormat="1" applyFont="1" applyFill="1" applyBorder="1" applyAlignment="1">
      <alignment vertical="center"/>
    </xf>
    <xf numFmtId="167" fontId="6" fillId="9" borderId="1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left"/>
    </xf>
    <xf numFmtId="2" fontId="6" fillId="9" borderId="1" xfId="0" applyNumberFormat="1" applyFont="1" applyFill="1" applyBorder="1" applyAlignment="1">
      <alignment horizontal="right" vertical="center"/>
    </xf>
    <xf numFmtId="4" fontId="6" fillId="9" borderId="2" xfId="0" applyNumberFormat="1" applyFont="1" applyFill="1" applyBorder="1" applyAlignment="1">
      <alignment vertical="center"/>
    </xf>
    <xf numFmtId="2" fontId="6" fillId="9" borderId="2" xfId="0" applyNumberFormat="1" applyFont="1" applyFill="1" applyBorder="1" applyAlignment="1">
      <alignment horizontal="right" vertical="center"/>
    </xf>
    <xf numFmtId="0" fontId="31" fillId="9" borderId="0" xfId="0" applyFont="1" applyFill="1"/>
    <xf numFmtId="0" fontId="28" fillId="0" borderId="0" xfId="0" quotePrefix="1" applyFont="1" applyAlignment="1">
      <alignment horizontal="right"/>
    </xf>
    <xf numFmtId="164" fontId="6" fillId="9" borderId="9" xfId="0" applyNumberFormat="1" applyFont="1" applyFill="1" applyBorder="1" applyAlignment="1">
      <alignment horizontal="right" vertical="center" wrapText="1"/>
    </xf>
    <xf numFmtId="164" fontId="6" fillId="9" borderId="3" xfId="0" applyNumberFormat="1" applyFont="1" applyFill="1" applyBorder="1" applyAlignment="1">
      <alignment horizontal="right" vertical="center" wrapText="1"/>
    </xf>
    <xf numFmtId="167" fontId="6" fillId="9" borderId="2" xfId="0" applyNumberFormat="1" applyFont="1" applyFill="1" applyBorder="1" applyAlignment="1">
      <alignment vertical="center"/>
    </xf>
    <xf numFmtId="166" fontId="28" fillId="33" borderId="0" xfId="0" applyNumberFormat="1" applyFont="1" applyFill="1"/>
    <xf numFmtId="166" fontId="10" fillId="0" borderId="0" xfId="0" applyNumberFormat="1" applyFont="1"/>
    <xf numFmtId="168" fontId="6" fillId="9" borderId="5" xfId="0" applyNumberFormat="1" applyFont="1" applyFill="1" applyBorder="1" applyAlignment="1">
      <alignment horizontal="right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164" fontId="6" fillId="9" borderId="11" xfId="0" applyNumberFormat="1" applyFont="1" applyFill="1" applyBorder="1" applyAlignment="1">
      <alignment horizontal="right" vertical="center" wrapText="1"/>
    </xf>
    <xf numFmtId="164" fontId="6" fillId="9" borderId="12" xfId="0" applyNumberFormat="1" applyFont="1" applyFill="1" applyBorder="1" applyAlignment="1">
      <alignment horizontal="right" vertical="center" wrapText="1"/>
    </xf>
    <xf numFmtId="164" fontId="5" fillId="9" borderId="13" xfId="0" applyNumberFormat="1" applyFont="1" applyFill="1" applyBorder="1" applyAlignment="1">
      <alignment horizontal="center" vertical="center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tabSelected="1" topLeftCell="A46" zoomScale="280" zoomScaleNormal="280" workbookViewId="0">
      <selection activeCell="B53" sqref="B53"/>
    </sheetView>
  </sheetViews>
  <sheetFormatPr baseColWidth="10" defaultRowHeight="15" x14ac:dyDescent="0.25"/>
  <cols>
    <col min="1" max="1" width="1.7109375" customWidth="1"/>
    <col min="2" max="2" width="21.7109375" style="1" customWidth="1"/>
    <col min="3" max="3" width="11.7109375" style="2" customWidth="1"/>
    <col min="4" max="4" width="1.7109375" style="2" customWidth="1"/>
    <col min="5" max="5" width="11.7109375" style="4" customWidth="1"/>
    <col min="6" max="6" width="12.7109375" style="3" customWidth="1"/>
    <col min="7" max="7" width="0.85546875" style="3" customWidth="1"/>
    <col min="8" max="8" width="11.7109375" style="2" customWidth="1"/>
    <col min="9" max="9" width="12.7109375" style="3" customWidth="1"/>
    <col min="10" max="10" width="3.28515625" customWidth="1"/>
  </cols>
  <sheetData>
    <row r="1" spans="1:17" ht="9" customHeight="1" x14ac:dyDescent="0.25">
      <c r="A1" s="30"/>
      <c r="B1" s="31"/>
      <c r="C1" s="32"/>
      <c r="D1" s="32"/>
      <c r="E1" s="33"/>
      <c r="F1" s="34"/>
      <c r="G1" s="34"/>
      <c r="H1" s="32"/>
      <c r="I1" s="34"/>
      <c r="J1" s="30"/>
      <c r="K1" s="30"/>
      <c r="L1" s="35"/>
      <c r="M1" s="35"/>
      <c r="N1" s="35"/>
      <c r="O1" s="35"/>
      <c r="P1" s="35"/>
      <c r="Q1" s="35"/>
    </row>
    <row r="2" spans="1:17" ht="12.75" customHeight="1" x14ac:dyDescent="0.25">
      <c r="A2" s="30"/>
      <c r="B2" s="36" t="s">
        <v>55</v>
      </c>
      <c r="C2" s="30"/>
      <c r="D2" s="30"/>
      <c r="E2" s="30"/>
      <c r="F2" s="30"/>
      <c r="G2" s="30"/>
      <c r="H2" s="30"/>
      <c r="I2" s="37"/>
      <c r="J2" s="30"/>
      <c r="K2" s="30"/>
      <c r="L2" s="35"/>
      <c r="M2" s="35"/>
      <c r="N2" s="35"/>
      <c r="O2" s="35"/>
      <c r="P2" s="35"/>
      <c r="Q2" s="35"/>
    </row>
    <row r="3" spans="1:17" ht="12.75" customHeight="1" x14ac:dyDescent="0.25">
      <c r="A3" s="30"/>
      <c r="B3" s="64" t="s">
        <v>57</v>
      </c>
      <c r="C3" s="30"/>
      <c r="D3" s="30"/>
      <c r="E3" s="30"/>
      <c r="F3" s="30"/>
      <c r="G3" s="30"/>
      <c r="H3" s="30"/>
      <c r="I3" s="37"/>
      <c r="J3" s="30"/>
      <c r="K3" s="30"/>
      <c r="L3" s="35"/>
      <c r="M3" s="35"/>
      <c r="N3" s="35"/>
      <c r="O3" s="35"/>
      <c r="P3" s="35"/>
      <c r="Q3" s="35"/>
    </row>
    <row r="4" spans="1:17" ht="3" customHeight="1" x14ac:dyDescent="0.25">
      <c r="A4" s="30"/>
      <c r="B4" s="31"/>
      <c r="C4" s="32"/>
      <c r="D4" s="32"/>
      <c r="E4" s="33"/>
      <c r="F4" s="34"/>
      <c r="G4" s="34"/>
      <c r="H4" s="32"/>
      <c r="I4" s="34"/>
      <c r="J4" s="30"/>
      <c r="K4" s="30"/>
      <c r="L4" s="35"/>
      <c r="M4" s="35"/>
      <c r="N4" s="35"/>
      <c r="O4" s="35"/>
      <c r="P4" s="35"/>
      <c r="Q4" s="35"/>
    </row>
    <row r="5" spans="1:17" x14ac:dyDescent="0.25">
      <c r="A5" s="30"/>
      <c r="B5" s="76" t="s">
        <v>3</v>
      </c>
      <c r="C5" s="78" t="s">
        <v>56</v>
      </c>
      <c r="D5" s="70"/>
      <c r="E5" s="80" t="s">
        <v>4</v>
      </c>
      <c r="F5" s="80"/>
      <c r="G5" s="49"/>
      <c r="H5" s="80" t="s">
        <v>0</v>
      </c>
      <c r="I5" s="80"/>
      <c r="J5" s="38"/>
      <c r="K5" s="30"/>
      <c r="L5" s="35"/>
      <c r="M5" s="35"/>
      <c r="N5" s="35"/>
      <c r="O5" s="35"/>
      <c r="P5" s="35"/>
      <c r="Q5" s="35"/>
    </row>
    <row r="6" spans="1:17" x14ac:dyDescent="0.25">
      <c r="A6" s="30"/>
      <c r="B6" s="77"/>
      <c r="C6" s="79"/>
      <c r="D6" s="71"/>
      <c r="E6" s="50" t="s">
        <v>5</v>
      </c>
      <c r="F6" s="51" t="s">
        <v>6</v>
      </c>
      <c r="G6" s="51"/>
      <c r="H6" s="50" t="s">
        <v>5</v>
      </c>
      <c r="I6" s="51" t="s">
        <v>6</v>
      </c>
      <c r="J6" s="38"/>
      <c r="K6" s="30"/>
      <c r="L6" s="35"/>
      <c r="M6" s="35"/>
      <c r="N6" s="35"/>
      <c r="O6" s="35"/>
      <c r="P6" s="35"/>
      <c r="Q6" s="35"/>
    </row>
    <row r="7" spans="1:17" ht="3" customHeight="1" x14ac:dyDescent="0.25">
      <c r="A7" s="30"/>
      <c r="B7" s="46"/>
      <c r="C7" s="16"/>
      <c r="D7" s="16"/>
      <c r="E7" s="17"/>
      <c r="F7" s="18"/>
      <c r="G7" s="18"/>
      <c r="H7" s="17"/>
      <c r="I7" s="18"/>
      <c r="J7" s="38"/>
      <c r="K7" s="30"/>
      <c r="L7" s="35"/>
      <c r="M7" s="35"/>
      <c r="N7" s="35"/>
      <c r="O7" s="35"/>
      <c r="P7" s="35"/>
      <c r="Q7" s="35"/>
    </row>
    <row r="8" spans="1:17" ht="12" customHeight="1" x14ac:dyDescent="0.25">
      <c r="A8" s="30"/>
      <c r="B8" s="47" t="s">
        <v>52</v>
      </c>
      <c r="C8" s="75">
        <f>SUM(C10,C25,C37,C43,C49)</f>
        <v>1020050</v>
      </c>
      <c r="D8" s="44"/>
      <c r="E8" s="62">
        <f>SUM(E10,E25,E37,E43,E49)</f>
        <v>2205</v>
      </c>
      <c r="F8" s="65">
        <f>(E8*100000)/$C8</f>
        <v>216.16587422185188</v>
      </c>
      <c r="G8" s="58"/>
      <c r="H8" s="63">
        <f>SUM(H10,H25,H37,H43,H49)</f>
        <v>1627</v>
      </c>
      <c r="I8" s="19">
        <f>(H8*100000)/$C8</f>
        <v>159.50198519680407</v>
      </c>
      <c r="J8" s="38"/>
      <c r="K8" s="30"/>
      <c r="L8" s="35"/>
      <c r="M8" s="35"/>
      <c r="N8" s="35"/>
      <c r="O8" s="35"/>
      <c r="P8" s="35"/>
      <c r="Q8" s="35"/>
    </row>
    <row r="9" spans="1:17" ht="3" customHeight="1" x14ac:dyDescent="0.25">
      <c r="A9" s="30"/>
      <c r="B9" s="48"/>
      <c r="C9" s="44"/>
      <c r="D9" s="44"/>
      <c r="E9" s="60"/>
      <c r="F9" s="58"/>
      <c r="G9" s="58"/>
      <c r="H9" s="59"/>
      <c r="I9" s="19"/>
      <c r="J9" s="38"/>
      <c r="K9" s="30"/>
      <c r="L9" s="35"/>
      <c r="M9" s="35"/>
      <c r="N9" s="35"/>
      <c r="O9" s="35"/>
      <c r="P9" s="35"/>
      <c r="Q9" s="35"/>
    </row>
    <row r="10" spans="1:17" ht="12" customHeight="1" x14ac:dyDescent="0.25">
      <c r="A10" s="30"/>
      <c r="B10" s="52" t="s">
        <v>7</v>
      </c>
      <c r="C10" s="45">
        <f>SUM(C11:C24)</f>
        <v>467131</v>
      </c>
      <c r="D10" s="45"/>
      <c r="E10" s="72">
        <f>SUM(E11:E24)</f>
        <v>1031</v>
      </c>
      <c r="F10" s="67">
        <f t="shared" ref="F10:F32" si="0">(E10*100000)/$C10</f>
        <v>220.70896600739408</v>
      </c>
      <c r="G10" s="67"/>
      <c r="H10" s="61">
        <f>SUM(H11:H24)</f>
        <v>767</v>
      </c>
      <c r="I10" s="66">
        <f t="shared" ref="I10:I32" si="1">(H10*100000)/$C10</f>
        <v>164.19377005593719</v>
      </c>
      <c r="J10" s="68"/>
      <c r="K10" s="39"/>
      <c r="L10" s="35"/>
      <c r="M10" s="35"/>
      <c r="N10" s="35"/>
      <c r="O10" s="35"/>
      <c r="P10" s="35"/>
      <c r="Q10" s="35"/>
    </row>
    <row r="11" spans="1:17" ht="12" customHeight="1" x14ac:dyDescent="0.25">
      <c r="A11" s="30"/>
      <c r="B11" s="53" t="s">
        <v>8</v>
      </c>
      <c r="C11" s="73">
        <v>177538</v>
      </c>
      <c r="D11" s="55"/>
      <c r="E11" s="56">
        <v>713</v>
      </c>
      <c r="F11" s="23">
        <f t="shared" si="0"/>
        <v>401.60416361567667</v>
      </c>
      <c r="G11" s="23"/>
      <c r="H11" s="56">
        <v>534</v>
      </c>
      <c r="I11" s="24">
        <f t="shared" si="1"/>
        <v>300.78067793937072</v>
      </c>
      <c r="J11" s="39"/>
      <c r="K11" s="30"/>
      <c r="L11" s="35"/>
      <c r="M11" s="35"/>
      <c r="N11" s="35"/>
      <c r="O11" s="35"/>
      <c r="P11" s="35"/>
      <c r="Q11" s="35"/>
    </row>
    <row r="12" spans="1:17" ht="12" customHeight="1" x14ac:dyDescent="0.25">
      <c r="A12" s="30"/>
      <c r="B12" s="53" t="s">
        <v>9</v>
      </c>
      <c r="C12" s="73">
        <v>49227</v>
      </c>
      <c r="D12" s="55"/>
      <c r="E12" s="56">
        <v>58</v>
      </c>
      <c r="F12" s="23">
        <f t="shared" si="0"/>
        <v>117.82152071017937</v>
      </c>
      <c r="G12" s="23"/>
      <c r="H12" s="56">
        <v>48</v>
      </c>
      <c r="I12" s="24">
        <f t="shared" si="1"/>
        <v>97.507465415320866</v>
      </c>
      <c r="J12" s="39"/>
      <c r="K12" s="30"/>
      <c r="L12" s="35"/>
      <c r="M12" s="35"/>
      <c r="N12" s="35"/>
      <c r="O12" s="35"/>
      <c r="P12" s="35"/>
      <c r="Q12" s="35"/>
    </row>
    <row r="13" spans="1:17" ht="12" customHeight="1" x14ac:dyDescent="0.25">
      <c r="A13" s="30"/>
      <c r="B13" s="53" t="s">
        <v>10</v>
      </c>
      <c r="C13" s="57">
        <v>26796</v>
      </c>
      <c r="D13" s="55"/>
      <c r="E13" s="56">
        <v>30</v>
      </c>
      <c r="F13" s="23">
        <f t="shared" si="0"/>
        <v>111.95700850873264</v>
      </c>
      <c r="G13" s="23"/>
      <c r="H13" s="56">
        <v>19</v>
      </c>
      <c r="I13" s="24">
        <f t="shared" si="1"/>
        <v>70.906105388864006</v>
      </c>
      <c r="J13" s="39"/>
      <c r="K13" s="30"/>
      <c r="L13" s="35"/>
      <c r="M13" s="35"/>
      <c r="N13" s="35"/>
      <c r="O13" s="35"/>
      <c r="P13" s="35"/>
      <c r="Q13" s="35"/>
    </row>
    <row r="14" spans="1:17" ht="12" customHeight="1" x14ac:dyDescent="0.25">
      <c r="A14" s="30"/>
      <c r="B14" s="53" t="s">
        <v>11</v>
      </c>
      <c r="C14" s="57">
        <v>5448</v>
      </c>
      <c r="D14" s="55"/>
      <c r="E14" s="56">
        <v>4</v>
      </c>
      <c r="F14" s="23">
        <f t="shared" si="0"/>
        <v>73.421439060205586</v>
      </c>
      <c r="G14" s="23"/>
      <c r="H14" s="56">
        <v>4</v>
      </c>
      <c r="I14" s="24">
        <f t="shared" si="1"/>
        <v>73.421439060205586</v>
      </c>
      <c r="J14" s="39"/>
      <c r="K14" s="30"/>
      <c r="L14" s="35"/>
      <c r="M14" s="35"/>
      <c r="N14" s="35"/>
      <c r="O14" s="35"/>
      <c r="P14" s="35"/>
      <c r="Q14" s="35"/>
    </row>
    <row r="15" spans="1:17" ht="12" customHeight="1" x14ac:dyDescent="0.25">
      <c r="A15" s="30"/>
      <c r="B15" s="53" t="s">
        <v>12</v>
      </c>
      <c r="C15" s="57">
        <v>8741</v>
      </c>
      <c r="D15" s="55"/>
      <c r="E15" s="56">
        <v>3</v>
      </c>
      <c r="F15" s="23">
        <f t="shared" si="0"/>
        <v>34.321015902070698</v>
      </c>
      <c r="G15" s="23"/>
      <c r="H15" s="56">
        <v>3</v>
      </c>
      <c r="I15" s="24">
        <f t="shared" si="1"/>
        <v>34.321015902070698</v>
      </c>
      <c r="J15" s="39"/>
      <c r="K15" s="30"/>
      <c r="L15" s="35"/>
      <c r="M15" s="35"/>
      <c r="N15" s="35"/>
      <c r="O15" s="35"/>
      <c r="P15" s="35"/>
      <c r="Q15" s="35"/>
    </row>
    <row r="16" spans="1:17" ht="12" customHeight="1" x14ac:dyDescent="0.25">
      <c r="A16" s="30"/>
      <c r="B16" s="53" t="s">
        <v>13</v>
      </c>
      <c r="C16" s="73">
        <v>62071</v>
      </c>
      <c r="D16" s="55"/>
      <c r="E16" s="56">
        <v>83</v>
      </c>
      <c r="F16" s="23">
        <f t="shared" si="0"/>
        <v>133.71783924860242</v>
      </c>
      <c r="G16" s="23"/>
      <c r="H16" s="56">
        <v>66</v>
      </c>
      <c r="I16" s="24">
        <f t="shared" si="1"/>
        <v>106.32984807720192</v>
      </c>
      <c r="J16" s="39"/>
      <c r="K16" s="30"/>
      <c r="L16" s="35"/>
      <c r="M16" s="35"/>
      <c r="N16" s="35"/>
      <c r="O16" s="35"/>
      <c r="P16" s="35"/>
      <c r="Q16" s="35"/>
    </row>
    <row r="17" spans="1:17" ht="12" customHeight="1" x14ac:dyDescent="0.25">
      <c r="A17" s="30"/>
      <c r="B17" s="53" t="s">
        <v>14</v>
      </c>
      <c r="C17" s="57">
        <v>8150</v>
      </c>
      <c r="D17" s="55"/>
      <c r="E17" s="56">
        <v>8</v>
      </c>
      <c r="F17" s="23">
        <f t="shared" si="0"/>
        <v>98.159509202453989</v>
      </c>
      <c r="G17" s="23"/>
      <c r="H17" s="56">
        <v>9</v>
      </c>
      <c r="I17" s="24">
        <f t="shared" si="1"/>
        <v>110.42944785276073</v>
      </c>
      <c r="J17" s="39"/>
      <c r="K17" s="30"/>
      <c r="L17" s="35"/>
      <c r="M17" s="35"/>
      <c r="N17" s="35"/>
      <c r="O17" s="35"/>
      <c r="P17" s="35"/>
      <c r="Q17" s="35"/>
    </row>
    <row r="18" spans="1:17" ht="12" customHeight="1" x14ac:dyDescent="0.25">
      <c r="A18" s="30"/>
      <c r="B18" s="53" t="s">
        <v>15</v>
      </c>
      <c r="C18" s="57">
        <v>31666</v>
      </c>
      <c r="D18" s="55"/>
      <c r="E18" s="56">
        <v>38</v>
      </c>
      <c r="F18" s="23">
        <f t="shared" si="0"/>
        <v>120.00252636897619</v>
      </c>
      <c r="G18" s="23"/>
      <c r="H18" s="56">
        <v>17</v>
      </c>
      <c r="I18" s="24">
        <f t="shared" si="1"/>
        <v>53.685340744015662</v>
      </c>
      <c r="J18" s="39"/>
      <c r="K18" s="30"/>
      <c r="L18" s="35"/>
      <c r="M18" s="35"/>
      <c r="N18" s="35"/>
      <c r="O18" s="35"/>
      <c r="P18" s="35"/>
      <c r="Q18" s="35"/>
    </row>
    <row r="19" spans="1:17" ht="12" customHeight="1" x14ac:dyDescent="0.25">
      <c r="A19" s="30"/>
      <c r="B19" s="53" t="s">
        <v>16</v>
      </c>
      <c r="C19" s="57">
        <v>8372</v>
      </c>
      <c r="D19" s="55"/>
      <c r="E19" s="56">
        <v>11</v>
      </c>
      <c r="F19" s="23">
        <f t="shared" si="0"/>
        <v>131.39034878165313</v>
      </c>
      <c r="G19" s="23"/>
      <c r="H19" s="56">
        <v>16</v>
      </c>
      <c r="I19" s="24">
        <f t="shared" si="1"/>
        <v>191.11323459149546</v>
      </c>
      <c r="J19" s="39"/>
      <c r="K19" s="30"/>
      <c r="L19" s="35"/>
      <c r="M19" s="35"/>
      <c r="N19" s="35"/>
      <c r="O19" s="35"/>
      <c r="P19" s="35"/>
      <c r="Q19" s="35"/>
    </row>
    <row r="20" spans="1:17" ht="12" customHeight="1" x14ac:dyDescent="0.25">
      <c r="A20" s="30"/>
      <c r="B20" s="53" t="s">
        <v>17</v>
      </c>
      <c r="C20" s="57">
        <v>16137</v>
      </c>
      <c r="D20" s="55"/>
      <c r="E20" s="56">
        <v>8</v>
      </c>
      <c r="F20" s="23">
        <f t="shared" si="0"/>
        <v>49.575509698209082</v>
      </c>
      <c r="G20" s="23"/>
      <c r="H20" s="56">
        <v>9</v>
      </c>
      <c r="I20" s="24">
        <f t="shared" si="1"/>
        <v>55.772448410485218</v>
      </c>
      <c r="J20" s="39"/>
      <c r="K20" s="30"/>
      <c r="L20" s="35"/>
      <c r="M20" s="35"/>
      <c r="N20" s="35"/>
      <c r="O20" s="35"/>
      <c r="P20" s="35"/>
      <c r="Q20" s="35"/>
    </row>
    <row r="21" spans="1:17" ht="12" customHeight="1" x14ac:dyDescent="0.25">
      <c r="A21" s="30"/>
      <c r="B21" s="53" t="s">
        <v>18</v>
      </c>
      <c r="C21" s="57">
        <v>32245</v>
      </c>
      <c r="D21" s="55"/>
      <c r="E21" s="56">
        <v>34</v>
      </c>
      <c r="F21" s="23">
        <f t="shared" si="0"/>
        <v>105.44270429523957</v>
      </c>
      <c r="G21" s="23"/>
      <c r="H21" s="56">
        <v>17</v>
      </c>
      <c r="I21" s="24">
        <f t="shared" si="1"/>
        <v>52.721352147619783</v>
      </c>
      <c r="J21" s="39"/>
      <c r="K21" s="30"/>
      <c r="L21" s="35"/>
      <c r="M21" s="35"/>
      <c r="N21" s="35"/>
      <c r="O21" s="35"/>
      <c r="P21" s="35"/>
      <c r="Q21" s="35"/>
    </row>
    <row r="22" spans="1:17" ht="12" customHeight="1" x14ac:dyDescent="0.25">
      <c r="A22" s="30"/>
      <c r="B22" s="53" t="s">
        <v>19</v>
      </c>
      <c r="C22" s="57">
        <v>34046</v>
      </c>
      <c r="D22" s="55"/>
      <c r="E22" s="56">
        <v>29</v>
      </c>
      <c r="F22" s="23">
        <f t="shared" si="0"/>
        <v>85.178875638841561</v>
      </c>
      <c r="G22" s="23"/>
      <c r="H22" s="56">
        <v>21</v>
      </c>
      <c r="I22" s="24">
        <f t="shared" si="1"/>
        <v>61.68125477295424</v>
      </c>
      <c r="J22" s="39"/>
      <c r="K22" s="30"/>
      <c r="L22" s="35"/>
      <c r="M22" s="35"/>
      <c r="N22" s="35"/>
      <c r="O22" s="35"/>
      <c r="P22" s="35"/>
      <c r="Q22" s="35"/>
    </row>
    <row r="23" spans="1:17" ht="12" customHeight="1" x14ac:dyDescent="0.25">
      <c r="A23" s="30"/>
      <c r="B23" s="53" t="s">
        <v>20</v>
      </c>
      <c r="C23" s="57">
        <v>5398</v>
      </c>
      <c r="D23" s="55"/>
      <c r="E23" s="56">
        <v>11</v>
      </c>
      <c r="F23" s="23">
        <f t="shared" si="0"/>
        <v>203.77917747313819</v>
      </c>
      <c r="G23" s="23"/>
      <c r="H23" s="56">
        <v>3</v>
      </c>
      <c r="I23" s="24">
        <f t="shared" si="1"/>
        <v>55.576139310855872</v>
      </c>
      <c r="J23" s="39"/>
      <c r="K23" s="30"/>
      <c r="L23" s="35"/>
      <c r="M23" s="35"/>
      <c r="N23" s="40"/>
      <c r="O23" s="35"/>
      <c r="P23" s="35"/>
      <c r="Q23" s="35"/>
    </row>
    <row r="24" spans="1:17" ht="12" customHeight="1" x14ac:dyDescent="0.25">
      <c r="A24" s="30"/>
      <c r="B24" s="53" t="s">
        <v>21</v>
      </c>
      <c r="C24" s="74">
        <v>1296</v>
      </c>
      <c r="D24" s="55"/>
      <c r="E24" s="56">
        <v>1</v>
      </c>
      <c r="F24" s="23">
        <f t="shared" si="0"/>
        <v>77.160493827160494</v>
      </c>
      <c r="G24" s="25"/>
      <c r="H24" s="56">
        <v>1</v>
      </c>
      <c r="I24" s="24">
        <f t="shared" si="1"/>
        <v>77.160493827160494</v>
      </c>
      <c r="J24" s="30"/>
      <c r="K24" s="30"/>
      <c r="L24" s="35"/>
      <c r="M24" s="35"/>
      <c r="N24" s="35"/>
      <c r="O24" s="35"/>
      <c r="P24" s="35"/>
      <c r="Q24" s="35"/>
    </row>
    <row r="25" spans="1:17" ht="12" customHeight="1" x14ac:dyDescent="0.25">
      <c r="A25" s="30"/>
      <c r="B25" s="54" t="s">
        <v>22</v>
      </c>
      <c r="C25" s="20">
        <f>SUM(C26:C36)</f>
        <v>273463</v>
      </c>
      <c r="D25" s="20"/>
      <c r="E25" s="72">
        <f>SUM(E26:E36)</f>
        <v>595</v>
      </c>
      <c r="F25" s="21">
        <f t="shared" si="0"/>
        <v>217.57970913798209</v>
      </c>
      <c r="G25" s="21"/>
      <c r="H25" s="72">
        <f>SUM(H26:H36)</f>
        <v>377</v>
      </c>
      <c r="I25" s="22">
        <f t="shared" si="1"/>
        <v>137.86142915129287</v>
      </c>
      <c r="J25" s="30"/>
      <c r="K25" s="30"/>
      <c r="L25" s="35"/>
      <c r="M25" s="35"/>
      <c r="N25" s="41"/>
      <c r="O25" s="35"/>
      <c r="P25" s="35"/>
      <c r="Q25" s="35"/>
    </row>
    <row r="26" spans="1:17" ht="12" customHeight="1" x14ac:dyDescent="0.25">
      <c r="A26" s="30"/>
      <c r="B26" s="53" t="s">
        <v>23</v>
      </c>
      <c r="C26" s="73">
        <v>79899</v>
      </c>
      <c r="D26" s="55"/>
      <c r="E26" s="57">
        <v>245</v>
      </c>
      <c r="F26" s="23">
        <f t="shared" si="0"/>
        <v>306.63712937583699</v>
      </c>
      <c r="G26" s="23"/>
      <c r="H26" s="56">
        <v>158</v>
      </c>
      <c r="I26" s="24">
        <f t="shared" si="1"/>
        <v>197.74965894441732</v>
      </c>
      <c r="J26" s="39"/>
      <c r="K26" s="30"/>
      <c r="L26" s="35"/>
      <c r="M26" s="35"/>
      <c r="N26" s="41"/>
      <c r="O26" s="35"/>
      <c r="P26" s="35"/>
      <c r="Q26" s="35"/>
    </row>
    <row r="27" spans="1:17" ht="12" customHeight="1" x14ac:dyDescent="0.25">
      <c r="A27" s="30"/>
      <c r="B27" s="53" t="s">
        <v>24</v>
      </c>
      <c r="C27" s="57">
        <v>9339</v>
      </c>
      <c r="D27" s="55"/>
      <c r="E27" s="57">
        <v>11</v>
      </c>
      <c r="F27" s="23">
        <f t="shared" si="0"/>
        <v>117.78563015312132</v>
      </c>
      <c r="G27" s="23"/>
      <c r="H27" s="56">
        <v>5</v>
      </c>
      <c r="I27" s="24">
        <f t="shared" si="1"/>
        <v>53.538922796873329</v>
      </c>
      <c r="J27" s="39"/>
      <c r="K27" s="30"/>
      <c r="L27" s="35"/>
      <c r="M27" s="35"/>
      <c r="N27" s="41"/>
      <c r="O27" s="35"/>
      <c r="P27" s="35"/>
      <c r="Q27" s="35"/>
    </row>
    <row r="28" spans="1:17" ht="12" customHeight="1" x14ac:dyDescent="0.25">
      <c r="A28" s="30"/>
      <c r="B28" s="53" t="s">
        <v>25</v>
      </c>
      <c r="C28" s="57">
        <v>3057</v>
      </c>
      <c r="D28" s="55"/>
      <c r="E28" s="57">
        <v>1</v>
      </c>
      <c r="F28" s="23">
        <f t="shared" si="0"/>
        <v>32.711808963035658</v>
      </c>
      <c r="G28" s="23"/>
      <c r="H28" s="56">
        <v>5</v>
      </c>
      <c r="I28" s="24">
        <f t="shared" si="1"/>
        <v>163.55904481517828</v>
      </c>
      <c r="J28" s="39"/>
      <c r="K28" s="30"/>
      <c r="L28" s="35"/>
      <c r="M28" s="35"/>
      <c r="N28" s="41"/>
      <c r="O28" s="35"/>
      <c r="P28" s="35"/>
      <c r="Q28" s="35"/>
    </row>
    <row r="29" spans="1:17" ht="12" customHeight="1" x14ac:dyDescent="0.25">
      <c r="A29" s="30"/>
      <c r="B29" s="53" t="s">
        <v>26</v>
      </c>
      <c r="C29" s="57">
        <v>14928</v>
      </c>
      <c r="D29" s="55"/>
      <c r="E29" s="57">
        <v>23</v>
      </c>
      <c r="F29" s="23">
        <f t="shared" si="0"/>
        <v>154.07288317256163</v>
      </c>
      <c r="G29" s="23"/>
      <c r="H29" s="56">
        <v>12</v>
      </c>
      <c r="I29" s="24">
        <f t="shared" si="1"/>
        <v>80.385852090032159</v>
      </c>
      <c r="J29" s="39"/>
      <c r="K29" s="30"/>
      <c r="L29" s="35"/>
      <c r="M29" s="35"/>
      <c r="N29" s="41"/>
      <c r="O29" s="35"/>
      <c r="P29" s="35"/>
      <c r="Q29" s="35"/>
    </row>
    <row r="30" spans="1:17" ht="12" customHeight="1" x14ac:dyDescent="0.25">
      <c r="A30" s="30"/>
      <c r="B30" s="53" t="s">
        <v>27</v>
      </c>
      <c r="C30" s="57">
        <v>14222</v>
      </c>
      <c r="D30" s="55"/>
      <c r="E30" s="57">
        <v>28</v>
      </c>
      <c r="F30" s="23">
        <f t="shared" si="0"/>
        <v>196.87807621994094</v>
      </c>
      <c r="G30" s="23"/>
      <c r="H30" s="56">
        <v>19</v>
      </c>
      <c r="I30" s="24">
        <f t="shared" si="1"/>
        <v>133.59583743495992</v>
      </c>
      <c r="J30" s="39"/>
      <c r="K30" s="30"/>
      <c r="L30" s="35"/>
      <c r="M30" s="35"/>
      <c r="N30" s="41"/>
      <c r="O30" s="35"/>
      <c r="P30" s="35"/>
      <c r="Q30" s="35"/>
    </row>
    <row r="31" spans="1:17" ht="12" customHeight="1" x14ac:dyDescent="0.25">
      <c r="A31" s="30"/>
      <c r="B31" s="53" t="s">
        <v>28</v>
      </c>
      <c r="C31" s="57">
        <v>30450</v>
      </c>
      <c r="D31" s="55"/>
      <c r="E31" s="57">
        <v>62</v>
      </c>
      <c r="F31" s="23">
        <f t="shared" si="0"/>
        <v>203.61247947454845</v>
      </c>
      <c r="G31" s="23"/>
      <c r="H31" s="56">
        <v>33</v>
      </c>
      <c r="I31" s="24">
        <f t="shared" si="1"/>
        <v>108.3743842364532</v>
      </c>
      <c r="J31" s="39"/>
      <c r="K31" s="30"/>
      <c r="L31" s="35"/>
      <c r="M31" s="35"/>
      <c r="N31" s="41"/>
      <c r="O31" s="35"/>
      <c r="P31" s="35"/>
      <c r="Q31" s="35"/>
    </row>
    <row r="32" spans="1:17" ht="12" customHeight="1" x14ac:dyDescent="0.25">
      <c r="A32" s="30"/>
      <c r="B32" s="53" t="s">
        <v>14</v>
      </c>
      <c r="C32" s="73">
        <v>77050</v>
      </c>
      <c r="D32" s="55"/>
      <c r="E32" s="57">
        <v>153</v>
      </c>
      <c r="F32" s="23">
        <f t="shared" si="0"/>
        <v>198.57235561323816</v>
      </c>
      <c r="G32" s="23"/>
      <c r="H32" s="56">
        <v>79</v>
      </c>
      <c r="I32" s="24">
        <f t="shared" si="1"/>
        <v>102.53082414016872</v>
      </c>
      <c r="J32" s="39"/>
      <c r="K32" s="30"/>
      <c r="L32" s="35"/>
      <c r="M32" s="35"/>
      <c r="N32" s="42"/>
      <c r="O32" s="35"/>
      <c r="P32" s="35"/>
      <c r="Q32" s="35"/>
    </row>
    <row r="33" spans="1:17" ht="12" customHeight="1" x14ac:dyDescent="0.25">
      <c r="A33" s="30"/>
      <c r="B33" s="53" t="s">
        <v>29</v>
      </c>
      <c r="C33" s="57">
        <v>1993</v>
      </c>
      <c r="D33" s="55"/>
      <c r="E33" s="25" t="s">
        <v>2</v>
      </c>
      <c r="F33" s="25" t="s">
        <v>2</v>
      </c>
      <c r="G33" s="25"/>
      <c r="H33" s="25" t="s">
        <v>2</v>
      </c>
      <c r="I33" s="26" t="s">
        <v>1</v>
      </c>
      <c r="J33" s="39"/>
      <c r="K33" s="30"/>
      <c r="L33" s="35"/>
      <c r="M33" s="35"/>
      <c r="N33" s="42"/>
      <c r="O33" s="35"/>
      <c r="P33" s="35"/>
      <c r="Q33" s="35"/>
    </row>
    <row r="34" spans="1:17" ht="12" customHeight="1" x14ac:dyDescent="0.25">
      <c r="A34" s="30"/>
      <c r="B34" s="53" t="s">
        <v>30</v>
      </c>
      <c r="C34" s="74">
        <v>1111</v>
      </c>
      <c r="D34" s="55"/>
      <c r="E34" s="25" t="s">
        <v>2</v>
      </c>
      <c r="F34" s="25" t="s">
        <v>2</v>
      </c>
      <c r="G34" s="25"/>
      <c r="H34" s="25" t="s">
        <v>2</v>
      </c>
      <c r="I34" s="26" t="s">
        <v>1</v>
      </c>
      <c r="J34" s="39"/>
      <c r="K34" s="30"/>
      <c r="L34" s="35"/>
      <c r="M34" s="35"/>
      <c r="N34" s="41"/>
      <c r="O34" s="35"/>
      <c r="P34" s="35"/>
      <c r="Q34" s="35"/>
    </row>
    <row r="35" spans="1:17" ht="12" customHeight="1" x14ac:dyDescent="0.25">
      <c r="A35" s="30"/>
      <c r="B35" s="53" t="s">
        <v>31</v>
      </c>
      <c r="C35" s="57">
        <v>34535</v>
      </c>
      <c r="D35" s="55"/>
      <c r="E35" s="57">
        <v>33</v>
      </c>
      <c r="F35" s="23">
        <f>(E35*100000)/$C35</f>
        <v>95.555233820761543</v>
      </c>
      <c r="G35" s="23"/>
      <c r="H35" s="56">
        <v>19</v>
      </c>
      <c r="I35" s="24">
        <f t="shared" ref="I35:I47" si="2">(H35*100000)/$C35</f>
        <v>55.016649775589983</v>
      </c>
      <c r="J35" s="30"/>
      <c r="K35" s="30"/>
      <c r="L35" s="35"/>
      <c r="M35" s="35"/>
      <c r="N35" s="41"/>
      <c r="O35" s="35"/>
      <c r="P35" s="35"/>
      <c r="Q35" s="35"/>
    </row>
    <row r="36" spans="1:17" ht="12" customHeight="1" x14ac:dyDescent="0.25">
      <c r="A36" s="30"/>
      <c r="B36" s="53" t="s">
        <v>32</v>
      </c>
      <c r="C36" s="57">
        <v>6879</v>
      </c>
      <c r="D36" s="55"/>
      <c r="E36" s="57">
        <v>39</v>
      </c>
      <c r="F36" s="23">
        <f>(E36*100000)/$C36</f>
        <v>566.94286960314002</v>
      </c>
      <c r="G36" s="23"/>
      <c r="H36" s="56">
        <v>47</v>
      </c>
      <c r="I36" s="24">
        <f t="shared" si="2"/>
        <v>683.2388428550662</v>
      </c>
      <c r="J36" s="30"/>
      <c r="K36" s="30"/>
      <c r="L36" s="35"/>
      <c r="M36" s="35"/>
      <c r="N36" s="41"/>
      <c r="O36" s="35"/>
      <c r="P36" s="35"/>
      <c r="Q36" s="35"/>
    </row>
    <row r="37" spans="1:17" ht="12" customHeight="1" x14ac:dyDescent="0.25">
      <c r="A37" s="30"/>
      <c r="B37" s="54" t="s">
        <v>33</v>
      </c>
      <c r="C37" s="20">
        <f>SUM(C38:C42)</f>
        <v>82012</v>
      </c>
      <c r="D37" s="20"/>
      <c r="E37" s="72">
        <f>SUM(E38:E42)</f>
        <v>160</v>
      </c>
      <c r="F37" s="21">
        <f>(E37*100000)/$C37</f>
        <v>195.09340096571233</v>
      </c>
      <c r="G37" s="21"/>
      <c r="H37" s="72">
        <f>SUM(H38:H42)</f>
        <v>132</v>
      </c>
      <c r="I37" s="22">
        <f t="shared" si="2"/>
        <v>160.95205579671267</v>
      </c>
      <c r="J37" s="30"/>
      <c r="K37" s="30"/>
      <c r="L37" s="35"/>
      <c r="M37" s="35"/>
      <c r="N37" s="42"/>
      <c r="O37" s="35"/>
      <c r="P37" s="35"/>
      <c r="Q37" s="35"/>
    </row>
    <row r="38" spans="1:17" ht="12" customHeight="1" x14ac:dyDescent="0.25">
      <c r="A38" s="30"/>
      <c r="B38" s="53" t="s">
        <v>34</v>
      </c>
      <c r="C38" s="57">
        <v>30819</v>
      </c>
      <c r="D38" s="55"/>
      <c r="E38" s="56">
        <v>104</v>
      </c>
      <c r="F38" s="23">
        <f>(E38*100000)/$C38</f>
        <v>337.45416788344852</v>
      </c>
      <c r="G38" s="23"/>
      <c r="H38" s="56">
        <v>96</v>
      </c>
      <c r="I38" s="24">
        <f t="shared" si="2"/>
        <v>311.49615496933711</v>
      </c>
      <c r="J38" s="39"/>
      <c r="K38" s="30"/>
      <c r="L38" s="35"/>
      <c r="M38" s="35"/>
      <c r="N38" s="42"/>
      <c r="O38" s="35"/>
      <c r="P38" s="35"/>
      <c r="Q38" s="35"/>
    </row>
    <row r="39" spans="1:17" ht="12" customHeight="1" x14ac:dyDescent="0.25">
      <c r="A39" s="30"/>
      <c r="B39" s="53" t="s">
        <v>35</v>
      </c>
      <c r="C39" s="57">
        <v>2247</v>
      </c>
      <c r="D39" s="55"/>
      <c r="E39" s="25" t="s">
        <v>2</v>
      </c>
      <c r="F39" s="25" t="s">
        <v>2</v>
      </c>
      <c r="G39" s="25"/>
      <c r="H39" s="69">
        <v>1</v>
      </c>
      <c r="I39" s="24">
        <f t="shared" si="2"/>
        <v>44.503782821539829</v>
      </c>
      <c r="J39" s="39"/>
      <c r="K39" s="30"/>
      <c r="L39" s="35"/>
      <c r="M39" s="35"/>
      <c r="N39" s="41"/>
      <c r="O39" s="35"/>
      <c r="P39" s="35"/>
      <c r="Q39" s="35"/>
    </row>
    <row r="40" spans="1:17" ht="12" customHeight="1" x14ac:dyDescent="0.25">
      <c r="A40" s="30"/>
      <c r="B40" s="53" t="s">
        <v>36</v>
      </c>
      <c r="C40" s="57">
        <v>3749</v>
      </c>
      <c r="D40" s="55"/>
      <c r="E40" s="69">
        <v>1</v>
      </c>
      <c r="F40" s="23">
        <f t="shared" ref="F40:F45" si="3">(E40*100000)/$C40</f>
        <v>26.673779674579887</v>
      </c>
      <c r="G40" s="25"/>
      <c r="H40" s="56">
        <v>1</v>
      </c>
      <c r="I40" s="24">
        <f t="shared" si="2"/>
        <v>26.673779674579887</v>
      </c>
      <c r="J40" s="39"/>
      <c r="K40" s="30"/>
      <c r="L40" s="35"/>
      <c r="M40" s="35"/>
      <c r="N40" s="41"/>
      <c r="O40" s="35"/>
      <c r="P40" s="35"/>
      <c r="Q40" s="35"/>
    </row>
    <row r="41" spans="1:17" ht="12" customHeight="1" x14ac:dyDescent="0.25">
      <c r="A41" s="30"/>
      <c r="B41" s="53" t="s">
        <v>37</v>
      </c>
      <c r="C41" s="57">
        <v>19194</v>
      </c>
      <c r="D41" s="55"/>
      <c r="E41" s="56">
        <v>34</v>
      </c>
      <c r="F41" s="23">
        <f t="shared" si="3"/>
        <v>177.1386891737001</v>
      </c>
      <c r="G41" s="23"/>
      <c r="H41" s="56">
        <v>30</v>
      </c>
      <c r="I41" s="24">
        <f t="shared" si="2"/>
        <v>156.29884338855894</v>
      </c>
      <c r="J41" s="30"/>
      <c r="K41" s="30"/>
      <c r="L41" s="35"/>
      <c r="M41" s="35"/>
      <c r="N41" s="41"/>
      <c r="O41" s="35"/>
      <c r="P41" s="35"/>
      <c r="Q41" s="35"/>
    </row>
    <row r="42" spans="1:17" ht="12" customHeight="1" x14ac:dyDescent="0.25">
      <c r="A42" s="30"/>
      <c r="B42" s="53" t="s">
        <v>54</v>
      </c>
      <c r="C42" s="57">
        <v>26003</v>
      </c>
      <c r="D42" s="55"/>
      <c r="E42" s="56">
        <v>21</v>
      </c>
      <c r="F42" s="23">
        <f t="shared" si="3"/>
        <v>80.75991231780948</v>
      </c>
      <c r="G42" s="23"/>
      <c r="H42" s="56">
        <v>4</v>
      </c>
      <c r="I42" s="24">
        <f t="shared" si="2"/>
        <v>15.38284044148752</v>
      </c>
      <c r="J42" s="30"/>
      <c r="K42" s="30"/>
      <c r="L42" s="35"/>
      <c r="M42" s="35"/>
      <c r="N42" s="41"/>
      <c r="O42" s="35"/>
      <c r="P42" s="35"/>
      <c r="Q42" s="35"/>
    </row>
    <row r="43" spans="1:17" ht="12" customHeight="1" x14ac:dyDescent="0.25">
      <c r="A43" s="30"/>
      <c r="B43" s="54" t="s">
        <v>38</v>
      </c>
      <c r="C43" s="20">
        <f>SUM(C44:C48)</f>
        <v>15175</v>
      </c>
      <c r="D43" s="20"/>
      <c r="E43" s="72">
        <f>SUM(E44:E48)</f>
        <v>20</v>
      </c>
      <c r="F43" s="21">
        <f t="shared" si="3"/>
        <v>131.79571663920922</v>
      </c>
      <c r="G43" s="21"/>
      <c r="H43" s="72">
        <f>SUM(H44:H48)</f>
        <v>46</v>
      </c>
      <c r="I43" s="22">
        <f t="shared" si="2"/>
        <v>303.13014827018122</v>
      </c>
      <c r="J43" s="30"/>
      <c r="K43" s="30"/>
      <c r="L43" s="35"/>
      <c r="M43" s="35"/>
      <c r="N43" s="41"/>
      <c r="O43" s="35"/>
      <c r="P43" s="35"/>
      <c r="Q43" s="35"/>
    </row>
    <row r="44" spans="1:17" ht="12" customHeight="1" x14ac:dyDescent="0.25">
      <c r="A44" s="30"/>
      <c r="B44" s="53" t="s">
        <v>39</v>
      </c>
      <c r="C44" s="57">
        <v>8952</v>
      </c>
      <c r="D44" s="55"/>
      <c r="E44" s="56">
        <v>19</v>
      </c>
      <c r="F44" s="23">
        <f t="shared" si="3"/>
        <v>212.24307417336908</v>
      </c>
      <c r="G44" s="23"/>
      <c r="H44" s="56">
        <v>40</v>
      </c>
      <c r="I44" s="24">
        <f t="shared" si="2"/>
        <v>446.82752457551385</v>
      </c>
      <c r="J44" s="39"/>
      <c r="K44" s="30"/>
      <c r="L44" s="35"/>
      <c r="M44" s="35"/>
      <c r="N44" s="41"/>
      <c r="O44" s="35"/>
      <c r="P44" s="35"/>
      <c r="Q44" s="35"/>
    </row>
    <row r="45" spans="1:17" ht="12" customHeight="1" x14ac:dyDescent="0.25">
      <c r="A45" s="30"/>
      <c r="B45" s="53" t="s">
        <v>40</v>
      </c>
      <c r="C45" s="57">
        <v>1829</v>
      </c>
      <c r="D45" s="55"/>
      <c r="E45" s="69">
        <v>1</v>
      </c>
      <c r="F45" s="23">
        <f t="shared" si="3"/>
        <v>54.674685620557682</v>
      </c>
      <c r="G45" s="25"/>
      <c r="H45" s="56">
        <v>3</v>
      </c>
      <c r="I45" s="24">
        <f t="shared" si="2"/>
        <v>164.02405686167305</v>
      </c>
      <c r="J45" s="39"/>
      <c r="K45" s="30"/>
      <c r="L45" s="35"/>
      <c r="M45" s="35"/>
      <c r="N45" s="41"/>
      <c r="O45" s="35"/>
      <c r="P45" s="35"/>
      <c r="Q45" s="35"/>
    </row>
    <row r="46" spans="1:17" ht="12" customHeight="1" x14ac:dyDescent="0.25">
      <c r="A46" s="30"/>
      <c r="B46" s="53" t="s">
        <v>41</v>
      </c>
      <c r="C46" s="57">
        <v>2995</v>
      </c>
      <c r="D46" s="55"/>
      <c r="E46" s="25" t="s">
        <v>2</v>
      </c>
      <c r="F46" s="25" t="s">
        <v>2</v>
      </c>
      <c r="G46" s="25"/>
      <c r="H46" s="56">
        <v>1</v>
      </c>
      <c r="I46" s="24">
        <f t="shared" si="2"/>
        <v>33.388981636060102</v>
      </c>
      <c r="J46" s="39"/>
      <c r="K46" s="30"/>
      <c r="L46" s="35"/>
      <c r="M46" s="35"/>
      <c r="N46" s="41"/>
      <c r="O46" s="35"/>
      <c r="P46" s="35"/>
      <c r="Q46" s="35"/>
    </row>
    <row r="47" spans="1:17" ht="12" customHeight="1" x14ac:dyDescent="0.25">
      <c r="A47" s="30"/>
      <c r="B47" s="53" t="s">
        <v>42</v>
      </c>
      <c r="C47" s="74">
        <v>1041</v>
      </c>
      <c r="D47" s="55"/>
      <c r="E47" s="25" t="s">
        <v>2</v>
      </c>
      <c r="F47" s="25" t="s">
        <v>2</v>
      </c>
      <c r="G47" s="25"/>
      <c r="H47" s="56">
        <v>2</v>
      </c>
      <c r="I47" s="24">
        <f t="shared" si="2"/>
        <v>192.12295869356387</v>
      </c>
      <c r="J47" s="39"/>
      <c r="K47" s="30"/>
      <c r="L47" s="35"/>
      <c r="M47" s="35"/>
      <c r="N47" s="42"/>
      <c r="O47" s="35"/>
      <c r="P47" s="35"/>
      <c r="Q47" s="35"/>
    </row>
    <row r="48" spans="1:17" ht="12" customHeight="1" x14ac:dyDescent="0.25">
      <c r="A48" s="30"/>
      <c r="B48" s="53" t="s">
        <v>43</v>
      </c>
      <c r="C48" s="74">
        <v>358</v>
      </c>
      <c r="D48" s="55"/>
      <c r="E48" s="25" t="s">
        <v>2</v>
      </c>
      <c r="F48" s="25" t="s">
        <v>2</v>
      </c>
      <c r="G48" s="25"/>
      <c r="H48" s="25" t="s">
        <v>2</v>
      </c>
      <c r="I48" s="25" t="s">
        <v>2</v>
      </c>
      <c r="J48" s="39"/>
      <c r="K48" s="30"/>
      <c r="L48" s="35"/>
      <c r="M48" s="35"/>
      <c r="N48" s="41"/>
      <c r="O48" s="35"/>
      <c r="P48" s="35"/>
      <c r="Q48" s="35"/>
    </row>
    <row r="49" spans="1:17" ht="12" customHeight="1" x14ac:dyDescent="0.25">
      <c r="A49" s="30"/>
      <c r="B49" s="54" t="s">
        <v>44</v>
      </c>
      <c r="C49" s="20">
        <f>SUM(C50:C57)</f>
        <v>182269</v>
      </c>
      <c r="D49" s="20"/>
      <c r="E49" s="72">
        <f>SUM(E50:E57)</f>
        <v>399</v>
      </c>
      <c r="F49" s="21">
        <f>(E49*100000)/$C49</f>
        <v>218.90721954912794</v>
      </c>
      <c r="G49" s="21"/>
      <c r="H49" s="72">
        <f>SUM(H50:H57)</f>
        <v>305</v>
      </c>
      <c r="I49" s="22">
        <f>(H49*100000)/$C49</f>
        <v>167.33509263780456</v>
      </c>
      <c r="J49" s="38"/>
      <c r="K49" s="30"/>
      <c r="L49" s="35"/>
      <c r="M49" s="35"/>
      <c r="N49" s="41"/>
      <c r="O49" s="35"/>
      <c r="P49" s="35"/>
      <c r="Q49" s="35"/>
    </row>
    <row r="50" spans="1:17" ht="12" customHeight="1" x14ac:dyDescent="0.25">
      <c r="A50" s="30"/>
      <c r="B50" s="53" t="s">
        <v>45</v>
      </c>
      <c r="C50" s="73">
        <v>82721</v>
      </c>
      <c r="D50" s="55"/>
      <c r="E50" s="56">
        <v>292</v>
      </c>
      <c r="F50" s="23">
        <f>(E50*100000)/$C50</f>
        <v>352.99379843087002</v>
      </c>
      <c r="G50" s="23"/>
      <c r="H50" s="56">
        <v>227</v>
      </c>
      <c r="I50" s="24">
        <f>(H50*100000)/$C50</f>
        <v>274.4164117938613</v>
      </c>
      <c r="J50" s="39"/>
      <c r="K50" s="30"/>
      <c r="L50" s="35"/>
      <c r="M50" s="35"/>
      <c r="N50" s="42"/>
      <c r="O50" s="35"/>
      <c r="P50" s="35"/>
      <c r="Q50" s="35"/>
    </row>
    <row r="51" spans="1:17" ht="12" customHeight="1" x14ac:dyDescent="0.25">
      <c r="A51" s="30"/>
      <c r="B51" s="53" t="s">
        <v>58</v>
      </c>
      <c r="C51" s="57">
        <v>1443</v>
      </c>
      <c r="D51" s="55"/>
      <c r="E51" s="25" t="s">
        <v>2</v>
      </c>
      <c r="F51" s="25" t="s">
        <v>2</v>
      </c>
      <c r="G51" s="25"/>
      <c r="H51" s="25" t="s">
        <v>2</v>
      </c>
      <c r="I51" s="26" t="s">
        <v>1</v>
      </c>
      <c r="J51" s="39"/>
      <c r="K51" s="30"/>
      <c r="L51" s="35"/>
      <c r="M51" s="35"/>
      <c r="N51" s="41"/>
      <c r="O51" s="35"/>
      <c r="P51" s="35"/>
      <c r="Q51" s="35"/>
    </row>
    <row r="52" spans="1:17" ht="12" customHeight="1" x14ac:dyDescent="0.25">
      <c r="A52" s="30"/>
      <c r="B52" s="53" t="s">
        <v>46</v>
      </c>
      <c r="C52" s="57">
        <v>5923</v>
      </c>
      <c r="D52" s="55"/>
      <c r="E52" s="56">
        <v>5</v>
      </c>
      <c r="F52" s="23">
        <f>(E52*100000)/$C52</f>
        <v>84.416680736113463</v>
      </c>
      <c r="G52" s="25"/>
      <c r="H52" s="56">
        <v>6</v>
      </c>
      <c r="I52" s="24">
        <f t="shared" ref="I52:I57" si="4">(H52*100000)/$C52</f>
        <v>101.30001688333614</v>
      </c>
      <c r="J52" s="39"/>
      <c r="K52" s="30"/>
      <c r="L52" s="35"/>
      <c r="M52" s="35"/>
      <c r="N52" s="41"/>
      <c r="O52" s="35"/>
      <c r="P52" s="35"/>
      <c r="Q52" s="35"/>
    </row>
    <row r="53" spans="1:17" ht="12" customHeight="1" x14ac:dyDescent="0.25">
      <c r="A53" s="30"/>
      <c r="B53" s="53" t="s">
        <v>47</v>
      </c>
      <c r="C53" s="57">
        <v>14908</v>
      </c>
      <c r="D53" s="55"/>
      <c r="E53" s="56">
        <v>5</v>
      </c>
      <c r="F53" s="23">
        <f t="shared" ref="F53" si="5">(E53*100000)/$C53</f>
        <v>33.539039441910383</v>
      </c>
      <c r="G53" s="23"/>
      <c r="H53" s="56">
        <v>6</v>
      </c>
      <c r="I53" s="24">
        <f t="shared" si="4"/>
        <v>40.246847330292461</v>
      </c>
      <c r="J53" s="39"/>
      <c r="K53" s="30"/>
      <c r="L53" s="35"/>
      <c r="M53" s="35"/>
      <c r="N53" s="41"/>
      <c r="O53" s="35"/>
      <c r="P53" s="35"/>
      <c r="Q53" s="35"/>
    </row>
    <row r="54" spans="1:17" ht="12" customHeight="1" x14ac:dyDescent="0.25">
      <c r="A54" s="30"/>
      <c r="B54" s="53" t="s">
        <v>48</v>
      </c>
      <c r="C54" s="57">
        <v>10082</v>
      </c>
      <c r="D54" s="55"/>
      <c r="E54" s="56">
        <v>8</v>
      </c>
      <c r="F54" s="23">
        <f>(E54*100000)/$C54</f>
        <v>79.349335449315618</v>
      </c>
      <c r="G54" s="23"/>
      <c r="H54" s="69">
        <v>1</v>
      </c>
      <c r="I54" s="24">
        <f t="shared" si="4"/>
        <v>9.9186669311644522</v>
      </c>
      <c r="J54" s="39"/>
      <c r="K54" s="30"/>
      <c r="L54" s="35"/>
      <c r="M54" s="35"/>
      <c r="N54" s="42"/>
      <c r="O54" s="35"/>
      <c r="P54" s="35"/>
      <c r="Q54" s="35"/>
    </row>
    <row r="55" spans="1:17" ht="12" customHeight="1" x14ac:dyDescent="0.25">
      <c r="A55" s="30"/>
      <c r="B55" s="53" t="s">
        <v>49</v>
      </c>
      <c r="C55" s="57">
        <v>16471</v>
      </c>
      <c r="D55" s="55"/>
      <c r="E55" s="56">
        <v>24</v>
      </c>
      <c r="F55" s="23">
        <f>(E55*100000)/$C55</f>
        <v>145.71064294821201</v>
      </c>
      <c r="G55" s="23"/>
      <c r="H55" s="56">
        <v>11</v>
      </c>
      <c r="I55" s="24">
        <f t="shared" si="4"/>
        <v>66.784044684597177</v>
      </c>
      <c r="J55" s="39"/>
      <c r="K55" s="30"/>
      <c r="L55" s="35"/>
      <c r="M55" s="35"/>
      <c r="N55" s="35"/>
      <c r="O55" s="35"/>
      <c r="P55" s="35"/>
      <c r="Q55" s="35"/>
    </row>
    <row r="56" spans="1:17" ht="12" customHeight="1" x14ac:dyDescent="0.25">
      <c r="A56" s="30"/>
      <c r="B56" s="53" t="s">
        <v>50</v>
      </c>
      <c r="C56" s="57">
        <v>30611</v>
      </c>
      <c r="D56" s="55"/>
      <c r="E56" s="56">
        <v>24</v>
      </c>
      <c r="F56" s="23">
        <f>(E56*100000)/$C56</f>
        <v>78.403188396328119</v>
      </c>
      <c r="G56" s="23"/>
      <c r="H56" s="56">
        <v>22</v>
      </c>
      <c r="I56" s="24">
        <f t="shared" si="4"/>
        <v>71.869589363300776</v>
      </c>
      <c r="J56" s="39"/>
      <c r="K56" s="30"/>
      <c r="L56" s="35"/>
      <c r="M56" s="35"/>
      <c r="N56" s="35"/>
      <c r="O56" s="35"/>
      <c r="P56" s="35"/>
      <c r="Q56" s="35"/>
    </row>
    <row r="57" spans="1:17" ht="12" customHeight="1" x14ac:dyDescent="0.25">
      <c r="A57" s="30"/>
      <c r="B57" s="53" t="s">
        <v>51</v>
      </c>
      <c r="C57" s="57">
        <v>20110</v>
      </c>
      <c r="D57" s="55"/>
      <c r="E57" s="56">
        <v>41</v>
      </c>
      <c r="F57" s="23">
        <f>(E57*100000)/$C57</f>
        <v>203.87866732968672</v>
      </c>
      <c r="G57" s="23"/>
      <c r="H57" s="56">
        <v>32</v>
      </c>
      <c r="I57" s="24">
        <f t="shared" si="4"/>
        <v>159.12481352560914</v>
      </c>
      <c r="J57" s="39"/>
      <c r="K57" s="30"/>
      <c r="L57" s="35"/>
      <c r="M57" s="35"/>
      <c r="N57" s="35"/>
      <c r="O57" s="35"/>
      <c r="P57" s="35"/>
      <c r="Q57" s="35"/>
    </row>
    <row r="58" spans="1:17" ht="3" customHeight="1" x14ac:dyDescent="0.25">
      <c r="A58" s="30"/>
      <c r="B58" s="43"/>
      <c r="C58" s="27"/>
      <c r="D58" s="27"/>
      <c r="E58" s="27"/>
      <c r="F58" s="27"/>
      <c r="G58" s="27"/>
      <c r="H58" s="27"/>
      <c r="I58" s="28"/>
      <c r="J58" s="30"/>
      <c r="K58" s="30"/>
      <c r="L58" s="35"/>
      <c r="M58" s="35"/>
      <c r="N58" s="35"/>
      <c r="O58" s="35"/>
      <c r="P58" s="35"/>
      <c r="Q58" s="35"/>
    </row>
    <row r="59" spans="1:17" ht="12" customHeight="1" x14ac:dyDescent="0.25">
      <c r="A59" s="30"/>
      <c r="B59" s="29" t="s">
        <v>53</v>
      </c>
      <c r="C59" s="10"/>
      <c r="D59" s="10"/>
      <c r="E59" s="10"/>
      <c r="F59" s="10"/>
      <c r="G59" s="10"/>
      <c r="H59" s="10"/>
      <c r="I59" s="14"/>
      <c r="J59" s="30"/>
      <c r="K59" s="30"/>
      <c r="L59" s="35"/>
      <c r="M59" s="35"/>
      <c r="N59" s="35"/>
      <c r="O59" s="35"/>
      <c r="P59" s="35"/>
      <c r="Q59" s="35"/>
    </row>
    <row r="60" spans="1:17" x14ac:dyDescent="0.25">
      <c r="A60" s="30"/>
      <c r="B60" s="15"/>
      <c r="C60" s="12"/>
      <c r="D60" s="12"/>
      <c r="E60" s="13"/>
      <c r="F60" s="14"/>
      <c r="G60" s="14"/>
      <c r="H60" s="12"/>
      <c r="I60" s="14"/>
      <c r="J60" s="30"/>
      <c r="K60" s="30"/>
      <c r="L60" s="35"/>
      <c r="M60" s="35"/>
      <c r="N60" s="35"/>
      <c r="O60" s="35"/>
      <c r="P60" s="35"/>
      <c r="Q60" s="35"/>
    </row>
    <row r="61" spans="1:17" x14ac:dyDescent="0.25">
      <c r="A61" s="30"/>
      <c r="B61" s="15"/>
      <c r="C61" s="12"/>
      <c r="D61" s="12"/>
      <c r="E61" s="13"/>
      <c r="F61" s="14"/>
      <c r="G61" s="14"/>
      <c r="H61" s="12"/>
      <c r="I61" s="14"/>
      <c r="J61" s="30"/>
      <c r="K61" s="30"/>
      <c r="L61" s="35"/>
      <c r="M61" s="35"/>
      <c r="N61" s="35"/>
      <c r="O61" s="35"/>
      <c r="P61" s="35"/>
      <c r="Q61" s="35"/>
    </row>
    <row r="62" spans="1:17" x14ac:dyDescent="0.25">
      <c r="A62" s="30"/>
      <c r="B62" s="11"/>
      <c r="C62" s="12"/>
      <c r="D62" s="12"/>
      <c r="E62" s="13"/>
      <c r="F62" s="14"/>
      <c r="G62" s="14"/>
      <c r="H62" s="12"/>
      <c r="I62" s="14"/>
      <c r="J62" s="30"/>
      <c r="K62" s="30"/>
      <c r="L62" s="35"/>
      <c r="M62" s="35"/>
      <c r="N62" s="35"/>
      <c r="O62" s="35"/>
      <c r="P62" s="35"/>
      <c r="Q62" s="35"/>
    </row>
    <row r="63" spans="1:17" x14ac:dyDescent="0.25">
      <c r="A63" s="30"/>
      <c r="B63" s="11"/>
      <c r="C63" s="12"/>
      <c r="D63" s="12"/>
      <c r="E63" s="13"/>
      <c r="F63" s="14"/>
      <c r="G63" s="14"/>
      <c r="H63" s="12"/>
      <c r="I63" s="14"/>
      <c r="J63" s="30"/>
      <c r="K63" s="30"/>
      <c r="L63" s="35"/>
      <c r="M63" s="35"/>
      <c r="N63" s="35"/>
      <c r="O63" s="35"/>
      <c r="P63" s="35"/>
      <c r="Q63" s="35"/>
    </row>
    <row r="64" spans="1:17" x14ac:dyDescent="0.25">
      <c r="A64" s="30"/>
      <c r="B64" s="11"/>
      <c r="C64" s="12"/>
      <c r="D64" s="12"/>
      <c r="E64" s="13"/>
      <c r="F64" s="14"/>
      <c r="G64" s="14"/>
      <c r="H64" s="12"/>
      <c r="I64" s="14"/>
      <c r="J64" s="30"/>
      <c r="K64" s="30"/>
      <c r="L64" s="35"/>
      <c r="M64" s="35"/>
      <c r="N64" s="35"/>
      <c r="O64" s="35"/>
      <c r="P64" s="35"/>
      <c r="Q64" s="35"/>
    </row>
    <row r="65" spans="1:17" x14ac:dyDescent="0.25">
      <c r="A65" s="30"/>
      <c r="B65" s="11"/>
      <c r="C65" s="12"/>
      <c r="D65" s="12"/>
      <c r="E65" s="13"/>
      <c r="F65" s="14"/>
      <c r="G65" s="14"/>
      <c r="H65" s="12"/>
      <c r="I65" s="14"/>
      <c r="J65" s="30"/>
      <c r="K65" s="30"/>
      <c r="L65" s="35"/>
      <c r="M65" s="35"/>
      <c r="N65" s="35"/>
      <c r="O65" s="35"/>
      <c r="P65" s="35"/>
      <c r="Q65" s="35"/>
    </row>
    <row r="66" spans="1:17" x14ac:dyDescent="0.25">
      <c r="A66" s="30"/>
      <c r="B66" s="11"/>
      <c r="C66" s="12"/>
      <c r="D66" s="12"/>
      <c r="E66" s="13"/>
      <c r="F66" s="14"/>
      <c r="G66" s="14"/>
      <c r="H66" s="12"/>
      <c r="I66" s="14"/>
      <c r="J66" s="30"/>
      <c r="K66" s="30"/>
      <c r="L66" s="35"/>
      <c r="M66" s="35"/>
      <c r="N66" s="35"/>
      <c r="O66" s="35"/>
      <c r="P66" s="35"/>
      <c r="Q66" s="35"/>
    </row>
    <row r="67" spans="1:17" x14ac:dyDescent="0.25">
      <c r="A67" s="30"/>
      <c r="B67" s="11"/>
      <c r="C67" s="12"/>
      <c r="D67" s="12"/>
      <c r="E67" s="13"/>
      <c r="F67" s="14"/>
      <c r="G67" s="14"/>
      <c r="H67" s="12"/>
      <c r="I67" s="14"/>
      <c r="J67" s="30"/>
      <c r="K67" s="30"/>
      <c r="L67" s="35"/>
      <c r="M67" s="35"/>
      <c r="N67" s="35"/>
      <c r="O67" s="35"/>
      <c r="P67" s="35"/>
      <c r="Q67" s="35"/>
    </row>
    <row r="68" spans="1:17" x14ac:dyDescent="0.25">
      <c r="A68" s="30"/>
      <c r="B68" s="11"/>
      <c r="C68" s="12"/>
      <c r="D68" s="12"/>
      <c r="E68" s="13"/>
      <c r="F68" s="14"/>
      <c r="G68" s="14"/>
      <c r="H68" s="12"/>
      <c r="I68" s="14"/>
      <c r="J68" s="30"/>
      <c r="K68" s="30"/>
      <c r="L68" s="35"/>
      <c r="M68" s="35"/>
      <c r="N68" s="35"/>
      <c r="O68" s="35"/>
      <c r="P68" s="35"/>
      <c r="Q68" s="35"/>
    </row>
    <row r="69" spans="1:17" x14ac:dyDescent="0.25">
      <c r="A69" s="30"/>
      <c r="B69" s="11"/>
      <c r="C69" s="12"/>
      <c r="D69" s="12"/>
      <c r="E69" s="13"/>
      <c r="F69" s="14"/>
      <c r="G69" s="14"/>
      <c r="H69" s="12"/>
      <c r="I69" s="14"/>
      <c r="J69" s="30"/>
      <c r="K69" s="30"/>
      <c r="L69" s="35"/>
      <c r="M69" s="35"/>
      <c r="N69" s="35"/>
      <c r="O69" s="35"/>
      <c r="P69" s="35"/>
      <c r="Q69" s="35"/>
    </row>
    <row r="70" spans="1:17" x14ac:dyDescent="0.25">
      <c r="A70" s="5"/>
      <c r="B70" s="6"/>
      <c r="C70" s="7"/>
      <c r="D70" s="7"/>
      <c r="E70" s="8"/>
      <c r="F70" s="9"/>
      <c r="G70" s="9"/>
      <c r="H70" s="7"/>
      <c r="I70" s="9"/>
      <c r="J70" s="5"/>
      <c r="K70" s="5"/>
    </row>
    <row r="71" spans="1:17" x14ac:dyDescent="0.25">
      <c r="A71" s="5"/>
      <c r="B71" s="6"/>
      <c r="C71" s="7"/>
      <c r="D71" s="7"/>
      <c r="E71" s="8"/>
      <c r="F71" s="9"/>
      <c r="G71" s="9"/>
      <c r="H71" s="7"/>
      <c r="I71" s="9"/>
      <c r="J71" s="5"/>
      <c r="K71" s="5"/>
    </row>
  </sheetData>
  <mergeCells count="4">
    <mergeCell ref="B5:B6"/>
    <mergeCell ref="C5:C6"/>
    <mergeCell ref="E5:F5"/>
    <mergeCell ref="H5:I5"/>
  </mergeCells>
  <phoneticPr fontId="3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ignoredErrors>
    <ignoredError sqref="H8" formula="1"/>
    <ignoredError sqref="H10 H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6,31  </vt:lpstr>
      <vt:lpstr>'  6,31  '!Área_de_impresión</vt:lpstr>
    </vt:vector>
  </TitlesOfParts>
  <Company>EPI DIRESA-ICA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DISTRIBUCION DE CASOS</dc:title>
  <dc:subject>VIH SIDA AL 2011</dc:subject>
  <dc:creator>TANIA ALARCON F.</dc:creator>
  <cp:lastModifiedBy>PRACTICANTE(TI)</cp:lastModifiedBy>
  <cp:lastPrinted>2014-10-03T16:27:03Z</cp:lastPrinted>
  <dcterms:created xsi:type="dcterms:W3CDTF">2010-04-26T15:14:35Z</dcterms:created>
  <dcterms:modified xsi:type="dcterms:W3CDTF">2024-02-02T17:37:04Z</dcterms:modified>
</cp:coreProperties>
</file>