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5 Educación, Cultura y Esparcimiento                       OK\"/>
    </mc:Choice>
  </mc:AlternateContent>
  <bookViews>
    <workbookView xWindow="-120" yWindow="-120" windowWidth="29040" windowHeight="15840"/>
  </bookViews>
  <sheets>
    <sheet name="  5,15  " sheetId="1" r:id="rId1"/>
  </sheets>
  <definedNames>
    <definedName name="_xlnm.Print_Area" localSheetId="0">'  5,15  '!$B$2:$Q$73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2" i="1" l="1"/>
  <c r="E62" i="1"/>
  <c r="C62" i="1" s="1"/>
  <c r="L61" i="1"/>
  <c r="E61" i="1"/>
  <c r="C61" i="1" s="1"/>
  <c r="L60" i="1"/>
  <c r="E60" i="1"/>
  <c r="L59" i="1"/>
  <c r="E59" i="1"/>
  <c r="L58" i="1"/>
  <c r="E58" i="1"/>
  <c r="Q57" i="1"/>
  <c r="P57" i="1"/>
  <c r="O57" i="1"/>
  <c r="N57" i="1"/>
  <c r="M57" i="1"/>
  <c r="J57" i="1"/>
  <c r="I57" i="1"/>
  <c r="H57" i="1"/>
  <c r="G57" i="1"/>
  <c r="F57" i="1"/>
  <c r="L56" i="1"/>
  <c r="E56" i="1"/>
  <c r="C56" i="1" s="1"/>
  <c r="L55" i="1"/>
  <c r="E55" i="1"/>
  <c r="L54" i="1"/>
  <c r="E54" i="1"/>
  <c r="C54" i="1"/>
  <c r="L53" i="1"/>
  <c r="E53" i="1"/>
  <c r="L52" i="1"/>
  <c r="E52" i="1"/>
  <c r="Q51" i="1"/>
  <c r="P51" i="1"/>
  <c r="O51" i="1"/>
  <c r="N51" i="1"/>
  <c r="M51" i="1"/>
  <c r="J51" i="1"/>
  <c r="I51" i="1"/>
  <c r="H51" i="1"/>
  <c r="G51" i="1"/>
  <c r="F51" i="1"/>
  <c r="C60" i="1" l="1"/>
  <c r="C58" i="1"/>
  <c r="C57" i="1" s="1"/>
  <c r="C59" i="1"/>
  <c r="C55" i="1"/>
  <c r="C52" i="1"/>
  <c r="L57" i="1"/>
  <c r="E57" i="1"/>
  <c r="C53" i="1"/>
  <c r="C51" i="1" s="1"/>
  <c r="E51" i="1"/>
  <c r="L51" i="1"/>
  <c r="F63" i="1"/>
  <c r="G63" i="1"/>
  <c r="H63" i="1"/>
  <c r="I63" i="1"/>
  <c r="J63" i="1"/>
  <c r="M63" i="1"/>
  <c r="N63" i="1"/>
  <c r="O63" i="1"/>
  <c r="P63" i="1"/>
  <c r="Q63" i="1"/>
  <c r="E64" i="1"/>
  <c r="L64" i="1"/>
  <c r="E65" i="1"/>
  <c r="L65" i="1"/>
  <c r="E66" i="1"/>
  <c r="L66" i="1"/>
  <c r="E67" i="1"/>
  <c r="L67" i="1"/>
  <c r="E68" i="1"/>
  <c r="L68" i="1"/>
  <c r="E69" i="1"/>
  <c r="L69" i="1"/>
  <c r="E70" i="1"/>
  <c r="L70" i="1"/>
  <c r="E71" i="1"/>
  <c r="L71" i="1"/>
  <c r="L37" i="1"/>
  <c r="L34" i="1"/>
  <c r="E37" i="1"/>
  <c r="C37" i="1" s="1"/>
  <c r="E36" i="1"/>
  <c r="E35" i="1"/>
  <c r="E34" i="1"/>
  <c r="E33" i="1"/>
  <c r="E32" i="1"/>
  <c r="E31" i="1"/>
  <c r="E30" i="1"/>
  <c r="E29" i="1"/>
  <c r="E28" i="1"/>
  <c r="E27" i="1"/>
  <c r="L36" i="1"/>
  <c r="L35" i="1"/>
  <c r="L33" i="1"/>
  <c r="L32" i="1"/>
  <c r="L31" i="1"/>
  <c r="L30" i="1"/>
  <c r="L29" i="1"/>
  <c r="L28" i="1"/>
  <c r="L27" i="1"/>
  <c r="L25" i="1"/>
  <c r="L24" i="1"/>
  <c r="L23" i="1"/>
  <c r="C23" i="1" s="1"/>
  <c r="L22" i="1"/>
  <c r="L21" i="1"/>
  <c r="L20" i="1"/>
  <c r="L19" i="1"/>
  <c r="L18" i="1"/>
  <c r="L17" i="1"/>
  <c r="L16" i="1"/>
  <c r="L15" i="1"/>
  <c r="C15" i="1" s="1"/>
  <c r="L14" i="1"/>
  <c r="C14" i="1" s="1"/>
  <c r="L13" i="1"/>
  <c r="L12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C22" i="1" l="1"/>
  <c r="C69" i="1"/>
  <c r="C12" i="1"/>
  <c r="C68" i="1"/>
  <c r="C71" i="1"/>
  <c r="C34" i="1"/>
  <c r="C70" i="1"/>
  <c r="C66" i="1"/>
  <c r="C65" i="1"/>
  <c r="C67" i="1"/>
  <c r="L63" i="1"/>
  <c r="C19" i="1"/>
  <c r="E63" i="1"/>
  <c r="C20" i="1"/>
  <c r="C36" i="1"/>
  <c r="C17" i="1"/>
  <c r="C30" i="1"/>
  <c r="C28" i="1"/>
  <c r="C33" i="1"/>
  <c r="C18" i="1"/>
  <c r="C25" i="1"/>
  <c r="C29" i="1"/>
  <c r="C24" i="1"/>
  <c r="C27" i="1"/>
  <c r="C35" i="1"/>
  <c r="C32" i="1"/>
  <c r="C16" i="1"/>
  <c r="C31" i="1"/>
  <c r="C13" i="1"/>
  <c r="C21" i="1"/>
  <c r="C64" i="1"/>
  <c r="E11" i="1"/>
  <c r="Q26" i="1"/>
  <c r="P26" i="1"/>
  <c r="O26" i="1"/>
  <c r="N26" i="1"/>
  <c r="I26" i="1"/>
  <c r="H26" i="1"/>
  <c r="P11" i="1"/>
  <c r="P9" i="1" s="1"/>
  <c r="O11" i="1"/>
  <c r="O9" i="1" s="1"/>
  <c r="I11" i="1"/>
  <c r="H11" i="1"/>
  <c r="C63" i="1" l="1"/>
  <c r="H9" i="1"/>
  <c r="I9" i="1"/>
  <c r="C26" i="1"/>
  <c r="C11" i="1"/>
  <c r="L11" i="1"/>
  <c r="C9" i="1" l="1"/>
  <c r="M26" i="1"/>
  <c r="J26" i="1"/>
  <c r="G26" i="1"/>
  <c r="F26" i="1"/>
  <c r="F11" i="1"/>
  <c r="F9" i="1" s="1"/>
  <c r="G11" i="1"/>
  <c r="G9" i="1" s="1"/>
  <c r="J11" i="1"/>
  <c r="J9" i="1" s="1"/>
  <c r="Q11" i="1"/>
  <c r="Q9" i="1" s="1"/>
  <c r="N11" i="1"/>
  <c r="N9" i="1" s="1"/>
  <c r="M11" i="1"/>
  <c r="M9" i="1" s="1"/>
  <c r="E26" i="1" l="1"/>
  <c r="E9" i="1" s="1"/>
  <c r="L26" i="1"/>
  <c r="L9" i="1" s="1"/>
</calcChain>
</file>

<file path=xl/sharedStrings.xml><?xml version="1.0" encoding="utf-8"?>
<sst xmlns="http://schemas.openxmlformats.org/spreadsheetml/2006/main" count="98" uniqueCount="63">
  <si>
    <t>Provincia Ica</t>
  </si>
  <si>
    <t>Ica</t>
  </si>
  <si>
    <t>La Tinguiña</t>
  </si>
  <si>
    <t>Los Aquijes</t>
  </si>
  <si>
    <t>Ocucaje</t>
  </si>
  <si>
    <t>Pachacútec</t>
  </si>
  <si>
    <t>Parcona</t>
  </si>
  <si>
    <t>Pueblo Nuevo</t>
  </si>
  <si>
    <t>Salas</t>
  </si>
  <si>
    <t>San José de Los Molinos</t>
  </si>
  <si>
    <t>San Juan Bautista</t>
  </si>
  <si>
    <t>Santiago</t>
  </si>
  <si>
    <t>Subtanjalla</t>
  </si>
  <si>
    <t>Tate</t>
  </si>
  <si>
    <t>Yauca del Rosario</t>
  </si>
  <si>
    <t>Provincia Chincha</t>
  </si>
  <si>
    <t>Chincha Alta</t>
  </si>
  <si>
    <t>Alto Larán</t>
  </si>
  <si>
    <t>Chavín</t>
  </si>
  <si>
    <t>Chincha Baja</t>
  </si>
  <si>
    <t>El Carmen</t>
  </si>
  <si>
    <t>Grocio Prado</t>
  </si>
  <si>
    <t>San Juan de Yanac</t>
  </si>
  <si>
    <t>San Pedro de Huacarpana</t>
  </si>
  <si>
    <t>Sunampe</t>
  </si>
  <si>
    <t>Tambo de Mora</t>
  </si>
  <si>
    <t>Provincia Pisco</t>
  </si>
  <si>
    <t>Pisco</t>
  </si>
  <si>
    <t>Humay</t>
  </si>
  <si>
    <t>Independencia</t>
  </si>
  <si>
    <t>Paracas</t>
  </si>
  <si>
    <t>San Andrés</t>
  </si>
  <si>
    <t>San Clemente</t>
  </si>
  <si>
    <t>Túpac Amaru Inca</t>
  </si>
  <si>
    <t>Provincia Palpa</t>
  </si>
  <si>
    <t xml:space="preserve">Palpa </t>
  </si>
  <si>
    <t>Llipata</t>
  </si>
  <si>
    <t>Río Grande</t>
  </si>
  <si>
    <t>Santa Cruz</t>
  </si>
  <si>
    <t>Tibillo</t>
  </si>
  <si>
    <t>Provincia Nasca</t>
  </si>
  <si>
    <t xml:space="preserve">Nasca </t>
  </si>
  <si>
    <t>Changuillo</t>
  </si>
  <si>
    <t xml:space="preserve">El Ingenio  </t>
  </si>
  <si>
    <t>Marcona</t>
  </si>
  <si>
    <t>Total</t>
  </si>
  <si>
    <t>Vista Alegre</t>
  </si>
  <si>
    <t>Provincia  y                                           Distrito</t>
  </si>
  <si>
    <t>Sabe leer y escribir</t>
  </si>
  <si>
    <t>No sabe leer y escribir</t>
  </si>
  <si>
    <t xml:space="preserve">15 a 19 </t>
  </si>
  <si>
    <t>20 a 29</t>
  </si>
  <si>
    <t>30 a 39</t>
  </si>
  <si>
    <t>40 a 64</t>
  </si>
  <si>
    <t>65 y más</t>
  </si>
  <si>
    <t>-</t>
  </si>
  <si>
    <t>Continúa…</t>
  </si>
  <si>
    <t xml:space="preserve">           …Conclusión</t>
  </si>
  <si>
    <t>Fuente: Instituto Nacional de Estadística e Informática (INEI) - Censos Nacionales de Población y Vivienda.</t>
  </si>
  <si>
    <t>5.15  ICA: POBLACIÓN CENSADA DE 15 Y MÁS AÑOS DE EDAD, POR CONDICIÓN DE ALFABETISMO Y GRUPO DE EDAD,</t>
  </si>
  <si>
    <t xml:space="preserve">        SEGÚN PROVINCIA Y DISTRITO, CENSO NACIONAL 2017</t>
  </si>
  <si>
    <t>Condición de Alfabetismo</t>
  </si>
  <si>
    <t>Huáncano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</si>
</sst>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##\ ###"/>
  </numFmts>
  <fonts count="7" x14ac:knownFonts="1">
    <font>
      <sz val="10"/>
      <name val="Arial"/>
    </font>
    <font>
      <sz val="8"/>
      <name val="Times New Roman"/>
      <family val="1"/>
    </font>
    <font>
      <sz val="8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5" fontId="4" fillId="0" borderId="0" xfId="0" applyNumberFormat="1" applyFont="1"/>
    <xf numFmtId="165" fontId="3" fillId="0" borderId="0" xfId="0" applyNumberFormat="1" applyFont="1"/>
    <xf numFmtId="164" fontId="3" fillId="0" borderId="0" xfId="0" applyNumberFormat="1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horizontal="left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2" xfId="0" applyFont="1" applyBorder="1"/>
    <xf numFmtId="0" fontId="3" fillId="0" borderId="2" xfId="0" applyFont="1" applyBorder="1"/>
    <xf numFmtId="0" fontId="3" fillId="0" borderId="3" xfId="0" applyFont="1" applyBorder="1"/>
    <xf numFmtId="0" fontId="4" fillId="0" borderId="1" xfId="0" applyFont="1" applyBorder="1" applyAlignment="1">
      <alignment horizontal="right" vertical="center" wrapText="1"/>
    </xf>
    <xf numFmtId="165" fontId="3" fillId="0" borderId="0" xfId="0" applyNumberFormat="1" applyFont="1" applyAlignment="1">
      <alignment horizontal="right"/>
    </xf>
    <xf numFmtId="165" fontId="3" fillId="0" borderId="0" xfId="0" quotePrefix="1" applyNumberFormat="1" applyFont="1" applyAlignment="1">
      <alignment horizontal="right"/>
    </xf>
    <xf numFmtId="0" fontId="6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 vertical="center"/>
    </xf>
    <xf numFmtId="165" fontId="3" fillId="0" borderId="1" xfId="0" applyNumberFormat="1" applyFont="1" applyBorder="1"/>
    <xf numFmtId="165" fontId="3" fillId="0" borderId="1" xfId="0" applyNumberFormat="1" applyFont="1" applyBorder="1" applyAlignment="1">
      <alignment horizontal="right"/>
    </xf>
    <xf numFmtId="0" fontId="1" fillId="2" borderId="0" xfId="0" applyFont="1" applyFill="1"/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0" xfId="0" applyFont="1"/>
    <xf numFmtId="165" fontId="1" fillId="0" borderId="0" xfId="0" applyNumberFormat="1" applyFont="1"/>
    <xf numFmtId="0" fontId="6" fillId="0" borderId="0" xfId="0" applyFont="1" applyAlignment="1">
      <alignment horizontal="left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right" vertical="center"/>
    </xf>
    <xf numFmtId="0" fontId="4" fillId="0" borderId="8" xfId="0" applyFont="1" applyBorder="1" applyAlignment="1">
      <alignment horizontal="right" vertical="center"/>
    </xf>
    <xf numFmtId="0" fontId="4" fillId="0" borderId="5" xfId="0" applyFont="1" applyBorder="1" applyAlignment="1">
      <alignment horizontal="right" vertical="center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5" fontId="4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autoPageBreaks="0"/>
  </sheetPr>
  <dimension ref="A1:T93"/>
  <sheetViews>
    <sheetView showGridLines="0" tabSelected="1" topLeftCell="A52" zoomScale="175" zoomScaleNormal="175" workbookViewId="0">
      <selection activeCell="Q36" sqref="Q36"/>
    </sheetView>
  </sheetViews>
  <sheetFormatPr baseColWidth="10" defaultRowHeight="11.25" x14ac:dyDescent="0.2"/>
  <cols>
    <col min="1" max="1" width="1.7109375" style="1" customWidth="1"/>
    <col min="2" max="2" width="18.7109375" style="1" customWidth="1"/>
    <col min="3" max="3" width="7.7109375" style="1" customWidth="1"/>
    <col min="4" max="4" width="1.7109375" style="1" customWidth="1"/>
    <col min="5" max="10" width="7.7109375" style="1" customWidth="1"/>
    <col min="11" max="11" width="1.7109375" style="1" customWidth="1"/>
    <col min="12" max="18" width="7.7109375" style="1" customWidth="1"/>
    <col min="19" max="16384" width="11.42578125" style="1"/>
  </cols>
  <sheetData>
    <row r="1" spans="1:20" ht="9" customHeight="1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20" ht="14.25" customHeight="1" x14ac:dyDescent="0.25">
      <c r="A2" s="7"/>
      <c r="B2" s="19" t="s">
        <v>59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7"/>
      <c r="O2" s="7"/>
      <c r="P2" s="7"/>
      <c r="Q2" s="7"/>
      <c r="R2" s="7"/>
    </row>
    <row r="3" spans="1:20" ht="14.25" customHeight="1" x14ac:dyDescent="0.25">
      <c r="A3" s="7"/>
      <c r="B3" s="30" t="s">
        <v>60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7"/>
      <c r="O3" s="7"/>
      <c r="P3" s="7"/>
      <c r="Q3" s="7"/>
      <c r="R3" s="7"/>
      <c r="T3" s="24"/>
    </row>
    <row r="4" spans="1:20" ht="3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7"/>
      <c r="N4" s="7"/>
      <c r="O4" s="7"/>
      <c r="P4" s="7"/>
      <c r="Q4" s="7"/>
      <c r="R4" s="7"/>
    </row>
    <row r="5" spans="1:20" ht="15" customHeight="1" x14ac:dyDescent="0.25">
      <c r="A5" s="7"/>
      <c r="B5" s="31" t="s">
        <v>47</v>
      </c>
      <c r="C5" s="33" t="s">
        <v>45</v>
      </c>
      <c r="D5" s="27"/>
      <c r="E5" s="36" t="s">
        <v>61</v>
      </c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7"/>
    </row>
    <row r="6" spans="1:20" ht="15" customHeight="1" x14ac:dyDescent="0.25">
      <c r="A6" s="7"/>
      <c r="B6" s="32"/>
      <c r="C6" s="34"/>
      <c r="D6" s="21"/>
      <c r="E6" s="37" t="s">
        <v>48</v>
      </c>
      <c r="F6" s="37"/>
      <c r="G6" s="37"/>
      <c r="H6" s="37"/>
      <c r="I6" s="37"/>
      <c r="J6" s="37"/>
      <c r="K6" s="21"/>
      <c r="L6" s="37" t="s">
        <v>49</v>
      </c>
      <c r="M6" s="37"/>
      <c r="N6" s="37"/>
      <c r="O6" s="37"/>
      <c r="P6" s="37"/>
      <c r="Q6" s="37"/>
      <c r="R6" s="7"/>
    </row>
    <row r="7" spans="1:20" ht="15" customHeight="1" x14ac:dyDescent="0.25">
      <c r="A7" s="7"/>
      <c r="B7" s="32"/>
      <c r="C7" s="35"/>
      <c r="D7" s="26"/>
      <c r="E7" s="16" t="s">
        <v>45</v>
      </c>
      <c r="F7" s="16" t="s">
        <v>50</v>
      </c>
      <c r="G7" s="16" t="s">
        <v>51</v>
      </c>
      <c r="H7" s="16" t="s">
        <v>52</v>
      </c>
      <c r="I7" s="16" t="s">
        <v>53</v>
      </c>
      <c r="J7" s="16" t="s">
        <v>54</v>
      </c>
      <c r="K7" s="16"/>
      <c r="L7" s="16" t="s">
        <v>45</v>
      </c>
      <c r="M7" s="16" t="s">
        <v>50</v>
      </c>
      <c r="N7" s="16" t="s">
        <v>51</v>
      </c>
      <c r="O7" s="16" t="s">
        <v>52</v>
      </c>
      <c r="P7" s="16" t="s">
        <v>53</v>
      </c>
      <c r="Q7" s="16" t="s">
        <v>54</v>
      </c>
      <c r="R7" s="7"/>
    </row>
    <row r="8" spans="1:20" ht="3" customHeight="1" x14ac:dyDescent="0.25">
      <c r="A8" s="7"/>
      <c r="B8" s="14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7"/>
    </row>
    <row r="9" spans="1:20" ht="12" customHeight="1" x14ac:dyDescent="0.25">
      <c r="A9" s="7"/>
      <c r="B9" s="12" t="s">
        <v>45</v>
      </c>
      <c r="C9" s="4">
        <f>SUM(C11+C26+C51+C57+C63)</f>
        <v>619516</v>
      </c>
      <c r="D9" s="4"/>
      <c r="E9" s="4">
        <f>SUM(E11+E26+E51+E57+E63)</f>
        <v>604484</v>
      </c>
      <c r="F9" s="4">
        <f t="shared" ref="F9:J9" si="0">SUM(F11+F26+F51+F57+F63)</f>
        <v>66851</v>
      </c>
      <c r="G9" s="4">
        <f t="shared" si="0"/>
        <v>143489</v>
      </c>
      <c r="H9" s="4">
        <f t="shared" si="0"/>
        <v>125363</v>
      </c>
      <c r="I9" s="4">
        <f t="shared" si="0"/>
        <v>206449</v>
      </c>
      <c r="J9" s="4">
        <f t="shared" si="0"/>
        <v>62332</v>
      </c>
      <c r="K9" s="4"/>
      <c r="L9" s="4">
        <f>SUM(L11+L26+L51+L57+L63)</f>
        <v>15032</v>
      </c>
      <c r="M9" s="4">
        <f t="shared" ref="M9:Q9" si="1">SUM(M11+M26+M51+M57+M63)</f>
        <v>368</v>
      </c>
      <c r="N9" s="4">
        <f t="shared" si="1"/>
        <v>1011</v>
      </c>
      <c r="O9" s="4">
        <f t="shared" si="1"/>
        <v>1174</v>
      </c>
      <c r="P9" s="4">
        <f t="shared" si="1"/>
        <v>4906</v>
      </c>
      <c r="Q9" s="4">
        <f t="shared" si="1"/>
        <v>7573</v>
      </c>
      <c r="R9" s="7"/>
      <c r="S9" s="29"/>
    </row>
    <row r="10" spans="1:20" ht="3" customHeight="1" x14ac:dyDescent="0.25">
      <c r="A10" s="7"/>
      <c r="B10" s="14"/>
      <c r="C10" s="5"/>
      <c r="D10" s="5"/>
      <c r="E10" s="5"/>
      <c r="F10" s="5"/>
      <c r="G10" s="3"/>
      <c r="H10" s="3"/>
      <c r="I10" s="3"/>
      <c r="J10" s="5"/>
      <c r="K10" s="5"/>
      <c r="L10" s="3"/>
      <c r="M10" s="6"/>
      <c r="N10" s="20"/>
      <c r="O10" s="20"/>
      <c r="P10" s="20"/>
      <c r="Q10" s="20"/>
      <c r="R10" s="7"/>
    </row>
    <row r="11" spans="1:20" ht="12.2" customHeight="1" x14ac:dyDescent="0.25">
      <c r="A11" s="7"/>
      <c r="B11" s="13" t="s">
        <v>0</v>
      </c>
      <c r="C11" s="4">
        <f>SUM(C12:C25)</f>
        <v>291310</v>
      </c>
      <c r="D11" s="4"/>
      <c r="E11" s="4">
        <f>SUM(E12:E25)</f>
        <v>285074</v>
      </c>
      <c r="F11" s="4">
        <f>SUM(F12:F25)</f>
        <v>31234</v>
      </c>
      <c r="G11" s="4">
        <f>SUM(G12:G25)</f>
        <v>69179</v>
      </c>
      <c r="H11" s="4">
        <f t="shared" ref="H11:I11" si="2">SUM(H12:H25)</f>
        <v>57907</v>
      </c>
      <c r="I11" s="4">
        <f t="shared" si="2"/>
        <v>96123</v>
      </c>
      <c r="J11" s="4">
        <f>SUM(J12:J25)</f>
        <v>30631</v>
      </c>
      <c r="K11" s="4"/>
      <c r="L11" s="4">
        <f>SUM(L12:L25)</f>
        <v>6236</v>
      </c>
      <c r="M11" s="4">
        <f>SUM(M12:M25)</f>
        <v>164</v>
      </c>
      <c r="N11" s="4">
        <f>SUM(N12:N25)</f>
        <v>441</v>
      </c>
      <c r="O11" s="4">
        <f t="shared" ref="O11:P11" si="3">SUM(O12:O25)</f>
        <v>507</v>
      </c>
      <c r="P11" s="4">
        <f t="shared" si="3"/>
        <v>2055</v>
      </c>
      <c r="Q11" s="4">
        <f>SUM(Q12:Q25)</f>
        <v>3069</v>
      </c>
      <c r="R11" s="7"/>
    </row>
    <row r="12" spans="1:20" ht="12.2" customHeight="1" x14ac:dyDescent="0.25">
      <c r="A12" s="7"/>
      <c r="B12" s="14" t="s">
        <v>1</v>
      </c>
      <c r="C12" s="5">
        <f t="shared" ref="C12:C25" si="4">E12+L12</f>
        <v>116595</v>
      </c>
      <c r="D12" s="5"/>
      <c r="E12" s="5">
        <f>F12+G12+H12+I12+J12</f>
        <v>114951</v>
      </c>
      <c r="F12" s="5">
        <v>11353</v>
      </c>
      <c r="G12" s="17">
        <v>25987</v>
      </c>
      <c r="H12" s="17">
        <v>22403</v>
      </c>
      <c r="I12" s="17">
        <v>40636</v>
      </c>
      <c r="J12" s="5">
        <v>14572</v>
      </c>
      <c r="K12" s="5"/>
      <c r="L12" s="5">
        <f>M12+N12+O12+P12+Q12</f>
        <v>1644</v>
      </c>
      <c r="M12" s="17">
        <v>64</v>
      </c>
      <c r="N12" s="5">
        <v>159</v>
      </c>
      <c r="O12" s="5">
        <v>152</v>
      </c>
      <c r="P12" s="5">
        <v>525</v>
      </c>
      <c r="Q12" s="5">
        <v>744</v>
      </c>
      <c r="R12" s="7"/>
    </row>
    <row r="13" spans="1:20" ht="12.2" customHeight="1" x14ac:dyDescent="0.25">
      <c r="A13" s="7"/>
      <c r="B13" s="14" t="s">
        <v>2</v>
      </c>
      <c r="C13" s="5">
        <f t="shared" si="4"/>
        <v>28700</v>
      </c>
      <c r="D13" s="5"/>
      <c r="E13" s="5">
        <f t="shared" ref="E13:E37" si="5">F13+G13+H13+I13+J13</f>
        <v>27927</v>
      </c>
      <c r="F13" s="5">
        <v>3285</v>
      </c>
      <c r="G13" s="17">
        <v>7042</v>
      </c>
      <c r="H13" s="17">
        <v>6014</v>
      </c>
      <c r="I13" s="17">
        <v>9108</v>
      </c>
      <c r="J13" s="5">
        <v>2478</v>
      </c>
      <c r="K13" s="5"/>
      <c r="L13" s="5">
        <f t="shared" ref="L13:L36" si="6">M13+N13+O13+P13+Q13</f>
        <v>773</v>
      </c>
      <c r="M13" s="17">
        <v>20</v>
      </c>
      <c r="N13" s="5">
        <v>33</v>
      </c>
      <c r="O13" s="5">
        <v>36</v>
      </c>
      <c r="P13" s="5">
        <v>210</v>
      </c>
      <c r="Q13" s="5">
        <v>474</v>
      </c>
      <c r="R13" s="7"/>
    </row>
    <row r="14" spans="1:20" ht="12.2" customHeight="1" x14ac:dyDescent="0.25">
      <c r="A14" s="7"/>
      <c r="B14" s="14" t="s">
        <v>3</v>
      </c>
      <c r="C14" s="5">
        <f t="shared" si="4"/>
        <v>15714</v>
      </c>
      <c r="D14" s="5"/>
      <c r="E14" s="5">
        <f t="shared" si="5"/>
        <v>15336</v>
      </c>
      <c r="F14" s="5">
        <v>1782</v>
      </c>
      <c r="G14" s="17">
        <v>3859</v>
      </c>
      <c r="H14" s="17">
        <v>3242</v>
      </c>
      <c r="I14" s="17">
        <v>4954</v>
      </c>
      <c r="J14" s="5">
        <v>1499</v>
      </c>
      <c r="K14" s="5"/>
      <c r="L14" s="5">
        <f t="shared" si="6"/>
        <v>378</v>
      </c>
      <c r="M14" s="17">
        <v>5</v>
      </c>
      <c r="N14" s="5">
        <v>28</v>
      </c>
      <c r="O14" s="5">
        <v>31</v>
      </c>
      <c r="P14" s="5">
        <v>131</v>
      </c>
      <c r="Q14" s="5">
        <v>183</v>
      </c>
      <c r="R14" s="7"/>
    </row>
    <row r="15" spans="1:20" ht="12.2" customHeight="1" x14ac:dyDescent="0.25">
      <c r="A15" s="7"/>
      <c r="B15" s="14" t="s">
        <v>4</v>
      </c>
      <c r="C15" s="5">
        <f t="shared" si="4"/>
        <v>3218</v>
      </c>
      <c r="D15" s="5"/>
      <c r="E15" s="5">
        <f t="shared" si="5"/>
        <v>3050</v>
      </c>
      <c r="F15" s="5">
        <v>300</v>
      </c>
      <c r="G15" s="17">
        <v>640</v>
      </c>
      <c r="H15" s="17">
        <v>563</v>
      </c>
      <c r="I15" s="17">
        <v>1110</v>
      </c>
      <c r="J15" s="5">
        <v>437</v>
      </c>
      <c r="K15" s="5"/>
      <c r="L15" s="5">
        <f t="shared" si="6"/>
        <v>168</v>
      </c>
      <c r="M15" s="17">
        <v>4</v>
      </c>
      <c r="N15" s="5">
        <v>11</v>
      </c>
      <c r="O15" s="5">
        <v>15</v>
      </c>
      <c r="P15" s="5">
        <v>56</v>
      </c>
      <c r="Q15" s="5">
        <v>82</v>
      </c>
      <c r="R15" s="7"/>
    </row>
    <row r="16" spans="1:20" ht="12.2" customHeight="1" x14ac:dyDescent="0.25">
      <c r="A16" s="7"/>
      <c r="B16" s="14" t="s">
        <v>5</v>
      </c>
      <c r="C16" s="5">
        <f t="shared" si="4"/>
        <v>5344</v>
      </c>
      <c r="D16" s="5"/>
      <c r="E16" s="5">
        <f t="shared" si="5"/>
        <v>5217</v>
      </c>
      <c r="F16" s="5">
        <v>598</v>
      </c>
      <c r="G16" s="17">
        <v>1326</v>
      </c>
      <c r="H16" s="17">
        <v>1145</v>
      </c>
      <c r="I16" s="17">
        <v>1726</v>
      </c>
      <c r="J16" s="5">
        <v>422</v>
      </c>
      <c r="K16" s="5"/>
      <c r="L16" s="5">
        <f t="shared" si="6"/>
        <v>127</v>
      </c>
      <c r="M16" s="17">
        <v>6</v>
      </c>
      <c r="N16" s="5">
        <v>7</v>
      </c>
      <c r="O16" s="5">
        <v>10</v>
      </c>
      <c r="P16" s="5">
        <v>40</v>
      </c>
      <c r="Q16" s="5">
        <v>64</v>
      </c>
      <c r="R16" s="7"/>
    </row>
    <row r="17" spans="1:18" ht="12.2" customHeight="1" x14ac:dyDescent="0.25">
      <c r="A17" s="7"/>
      <c r="B17" s="14" t="s">
        <v>6</v>
      </c>
      <c r="C17" s="5">
        <f t="shared" si="4"/>
        <v>39784</v>
      </c>
      <c r="D17" s="5"/>
      <c r="E17" s="5">
        <f t="shared" si="5"/>
        <v>38908</v>
      </c>
      <c r="F17" s="5">
        <v>4577</v>
      </c>
      <c r="G17" s="17">
        <v>9578</v>
      </c>
      <c r="H17" s="17">
        <v>7923</v>
      </c>
      <c r="I17" s="17">
        <v>13001</v>
      </c>
      <c r="J17" s="5">
        <v>3829</v>
      </c>
      <c r="K17" s="5"/>
      <c r="L17" s="5">
        <f t="shared" si="6"/>
        <v>876</v>
      </c>
      <c r="M17" s="17">
        <v>10</v>
      </c>
      <c r="N17" s="5">
        <v>55</v>
      </c>
      <c r="O17" s="5">
        <v>52</v>
      </c>
      <c r="P17" s="5">
        <v>244</v>
      </c>
      <c r="Q17" s="5">
        <v>515</v>
      </c>
      <c r="R17" s="7"/>
    </row>
    <row r="18" spans="1:18" ht="12.2" customHeight="1" x14ac:dyDescent="0.25">
      <c r="A18" s="7"/>
      <c r="B18" s="14" t="s">
        <v>7</v>
      </c>
      <c r="C18" s="5">
        <f t="shared" si="4"/>
        <v>4676</v>
      </c>
      <c r="D18" s="5"/>
      <c r="E18" s="5">
        <f t="shared" si="5"/>
        <v>4593</v>
      </c>
      <c r="F18" s="5">
        <v>442</v>
      </c>
      <c r="G18" s="17">
        <v>1009</v>
      </c>
      <c r="H18" s="17">
        <v>911</v>
      </c>
      <c r="I18" s="17">
        <v>1595</v>
      </c>
      <c r="J18" s="5">
        <v>636</v>
      </c>
      <c r="K18" s="5"/>
      <c r="L18" s="5">
        <f t="shared" si="6"/>
        <v>83</v>
      </c>
      <c r="M18" s="17">
        <v>6</v>
      </c>
      <c r="N18" s="5">
        <v>6</v>
      </c>
      <c r="O18" s="5">
        <v>5</v>
      </c>
      <c r="P18" s="5">
        <v>28</v>
      </c>
      <c r="Q18" s="5">
        <v>38</v>
      </c>
      <c r="R18" s="7"/>
    </row>
    <row r="19" spans="1:18" ht="12.2" customHeight="1" x14ac:dyDescent="0.25">
      <c r="A19" s="7"/>
      <c r="B19" s="14" t="s">
        <v>8</v>
      </c>
      <c r="C19" s="5">
        <f t="shared" si="4"/>
        <v>18112</v>
      </c>
      <c r="D19" s="5"/>
      <c r="E19" s="5">
        <f t="shared" si="5"/>
        <v>17512</v>
      </c>
      <c r="F19" s="5">
        <v>2140</v>
      </c>
      <c r="G19" s="17">
        <v>5466</v>
      </c>
      <c r="H19" s="17">
        <v>3920</v>
      </c>
      <c r="I19" s="17">
        <v>4688</v>
      </c>
      <c r="J19" s="5">
        <v>1298</v>
      </c>
      <c r="K19" s="5"/>
      <c r="L19" s="5">
        <f t="shared" si="6"/>
        <v>600</v>
      </c>
      <c r="M19" s="17">
        <v>17</v>
      </c>
      <c r="N19" s="5">
        <v>51</v>
      </c>
      <c r="O19" s="5">
        <v>95</v>
      </c>
      <c r="P19" s="5">
        <v>284</v>
      </c>
      <c r="Q19" s="5">
        <v>153</v>
      </c>
      <c r="R19" s="7"/>
    </row>
    <row r="20" spans="1:18" ht="12.2" customHeight="1" x14ac:dyDescent="0.25">
      <c r="A20" s="7"/>
      <c r="B20" s="14" t="s">
        <v>9</v>
      </c>
      <c r="C20" s="5">
        <f t="shared" si="4"/>
        <v>5073</v>
      </c>
      <c r="D20" s="5"/>
      <c r="E20" s="5">
        <f t="shared" si="5"/>
        <v>4845</v>
      </c>
      <c r="F20" s="5">
        <v>507</v>
      </c>
      <c r="G20" s="17">
        <v>1083</v>
      </c>
      <c r="H20" s="17">
        <v>956</v>
      </c>
      <c r="I20" s="17">
        <v>1779</v>
      </c>
      <c r="J20" s="5">
        <v>520</v>
      </c>
      <c r="K20" s="5"/>
      <c r="L20" s="5">
        <f t="shared" si="6"/>
        <v>228</v>
      </c>
      <c r="M20" s="17">
        <v>1</v>
      </c>
      <c r="N20" s="5">
        <v>6</v>
      </c>
      <c r="O20" s="5">
        <v>17</v>
      </c>
      <c r="P20" s="5">
        <v>70</v>
      </c>
      <c r="Q20" s="5">
        <v>134</v>
      </c>
      <c r="R20" s="7"/>
    </row>
    <row r="21" spans="1:18" ht="12.2" customHeight="1" x14ac:dyDescent="0.25">
      <c r="A21" s="7"/>
      <c r="B21" s="14" t="s">
        <v>10</v>
      </c>
      <c r="C21" s="5">
        <f t="shared" si="4"/>
        <v>10215</v>
      </c>
      <c r="D21" s="5"/>
      <c r="E21" s="5">
        <f t="shared" si="5"/>
        <v>10049</v>
      </c>
      <c r="F21" s="5">
        <v>1160</v>
      </c>
      <c r="G21" s="17">
        <v>2376</v>
      </c>
      <c r="H21" s="17">
        <v>1805</v>
      </c>
      <c r="I21" s="17">
        <v>3667</v>
      </c>
      <c r="J21" s="5">
        <v>1041</v>
      </c>
      <c r="K21" s="5"/>
      <c r="L21" s="5">
        <f t="shared" si="6"/>
        <v>166</v>
      </c>
      <c r="M21" s="17">
        <v>5</v>
      </c>
      <c r="N21" s="5">
        <v>17</v>
      </c>
      <c r="O21" s="5">
        <v>13</v>
      </c>
      <c r="P21" s="5">
        <v>50</v>
      </c>
      <c r="Q21" s="5">
        <v>81</v>
      </c>
      <c r="R21" s="7"/>
    </row>
    <row r="22" spans="1:18" ht="12.2" customHeight="1" x14ac:dyDescent="0.25">
      <c r="A22" s="7"/>
      <c r="B22" s="14" t="s">
        <v>11</v>
      </c>
      <c r="C22" s="5">
        <f t="shared" si="4"/>
        <v>19930</v>
      </c>
      <c r="D22" s="5"/>
      <c r="E22" s="5">
        <f t="shared" si="5"/>
        <v>19205</v>
      </c>
      <c r="F22" s="5">
        <v>2271</v>
      </c>
      <c r="G22" s="17">
        <v>4885</v>
      </c>
      <c r="H22" s="17">
        <v>4202</v>
      </c>
      <c r="I22" s="17">
        <v>6125</v>
      </c>
      <c r="J22" s="5">
        <v>1722</v>
      </c>
      <c r="K22" s="5"/>
      <c r="L22" s="5">
        <f t="shared" si="6"/>
        <v>725</v>
      </c>
      <c r="M22" s="17">
        <v>12</v>
      </c>
      <c r="N22" s="5">
        <v>28</v>
      </c>
      <c r="O22" s="5">
        <v>46</v>
      </c>
      <c r="P22" s="5">
        <v>249</v>
      </c>
      <c r="Q22" s="5">
        <v>390</v>
      </c>
      <c r="R22" s="7"/>
    </row>
    <row r="23" spans="1:18" ht="12.2" customHeight="1" x14ac:dyDescent="0.25">
      <c r="A23" s="7"/>
      <c r="B23" s="14" t="s">
        <v>12</v>
      </c>
      <c r="C23" s="5">
        <f t="shared" si="4"/>
        <v>19573</v>
      </c>
      <c r="D23" s="5"/>
      <c r="E23" s="5">
        <f t="shared" si="5"/>
        <v>19242</v>
      </c>
      <c r="F23" s="5">
        <v>2385</v>
      </c>
      <c r="G23" s="17">
        <v>5106</v>
      </c>
      <c r="H23" s="17">
        <v>4023</v>
      </c>
      <c r="I23" s="17">
        <v>6232</v>
      </c>
      <c r="J23" s="5">
        <v>1496</v>
      </c>
      <c r="K23" s="5"/>
      <c r="L23" s="5">
        <f t="shared" si="6"/>
        <v>331</v>
      </c>
      <c r="M23" s="17">
        <v>11</v>
      </c>
      <c r="N23" s="5">
        <v>30</v>
      </c>
      <c r="O23" s="5">
        <v>29</v>
      </c>
      <c r="P23" s="5">
        <v>122</v>
      </c>
      <c r="Q23" s="5">
        <v>139</v>
      </c>
      <c r="R23" s="7"/>
    </row>
    <row r="24" spans="1:18" ht="12.2" customHeight="1" x14ac:dyDescent="0.25">
      <c r="A24" s="7"/>
      <c r="B24" s="14" t="s">
        <v>13</v>
      </c>
      <c r="C24" s="5">
        <f t="shared" si="4"/>
        <v>3433</v>
      </c>
      <c r="D24" s="5"/>
      <c r="E24" s="5">
        <f t="shared" si="5"/>
        <v>3370</v>
      </c>
      <c r="F24" s="5">
        <v>387</v>
      </c>
      <c r="G24" s="17">
        <v>742</v>
      </c>
      <c r="H24" s="17">
        <v>706</v>
      </c>
      <c r="I24" s="17">
        <v>1168</v>
      </c>
      <c r="J24" s="5">
        <v>367</v>
      </c>
      <c r="K24" s="5"/>
      <c r="L24" s="5">
        <f t="shared" si="6"/>
        <v>63</v>
      </c>
      <c r="M24" s="17">
        <v>2</v>
      </c>
      <c r="N24" s="5">
        <v>7</v>
      </c>
      <c r="O24" s="5">
        <v>4</v>
      </c>
      <c r="P24" s="5">
        <v>26</v>
      </c>
      <c r="Q24" s="5">
        <v>24</v>
      </c>
      <c r="R24" s="7"/>
    </row>
    <row r="25" spans="1:18" ht="12.2" customHeight="1" x14ac:dyDescent="0.25">
      <c r="A25" s="7"/>
      <c r="B25" s="14" t="s">
        <v>14</v>
      </c>
      <c r="C25" s="5">
        <f t="shared" si="4"/>
        <v>943</v>
      </c>
      <c r="D25" s="5"/>
      <c r="E25" s="5">
        <f t="shared" si="5"/>
        <v>869</v>
      </c>
      <c r="F25" s="5">
        <v>47</v>
      </c>
      <c r="G25" s="17">
        <v>80</v>
      </c>
      <c r="H25" s="17">
        <v>94</v>
      </c>
      <c r="I25" s="17">
        <v>334</v>
      </c>
      <c r="J25" s="5">
        <v>314</v>
      </c>
      <c r="K25" s="5"/>
      <c r="L25" s="5">
        <f t="shared" si="6"/>
        <v>74</v>
      </c>
      <c r="M25" s="18">
        <v>1</v>
      </c>
      <c r="N25" s="5">
        <v>3</v>
      </c>
      <c r="O25" s="5">
        <v>2</v>
      </c>
      <c r="P25" s="5">
        <v>20</v>
      </c>
      <c r="Q25" s="17">
        <v>48</v>
      </c>
      <c r="R25" s="7"/>
    </row>
    <row r="26" spans="1:18" ht="12.2" customHeight="1" x14ac:dyDescent="0.25">
      <c r="A26" s="7"/>
      <c r="B26" s="13" t="s">
        <v>15</v>
      </c>
      <c r="C26" s="4">
        <f>SUM(C27:C37)</f>
        <v>160388</v>
      </c>
      <c r="D26" s="4"/>
      <c r="E26" s="4">
        <f>SUM(E27:E37)</f>
        <v>156852</v>
      </c>
      <c r="F26" s="4">
        <f>SUM(F27:F37)</f>
        <v>17899</v>
      </c>
      <c r="G26" s="4">
        <f>SUM(G27:G37)</f>
        <v>36254</v>
      </c>
      <c r="H26" s="4">
        <f t="shared" ref="H26:I26" si="7">SUM(H27:H37)</f>
        <v>33103</v>
      </c>
      <c r="I26" s="4">
        <f t="shared" si="7"/>
        <v>53440</v>
      </c>
      <c r="J26" s="4">
        <f>SUM(J27:J37)</f>
        <v>16156</v>
      </c>
      <c r="K26" s="4"/>
      <c r="L26" s="4">
        <f>SUM(L27:L37)</f>
        <v>3536</v>
      </c>
      <c r="M26" s="4">
        <f>SUM(M27:M37)</f>
        <v>93</v>
      </c>
      <c r="N26" s="4">
        <f t="shared" ref="N26:Q26" si="8">SUM(N27:N37)</f>
        <v>228</v>
      </c>
      <c r="O26" s="4">
        <f t="shared" si="8"/>
        <v>291</v>
      </c>
      <c r="P26" s="4">
        <f t="shared" si="8"/>
        <v>1072</v>
      </c>
      <c r="Q26" s="4">
        <f t="shared" si="8"/>
        <v>1852</v>
      </c>
      <c r="R26" s="7"/>
    </row>
    <row r="27" spans="1:18" ht="12.2" customHeight="1" x14ac:dyDescent="0.25">
      <c r="A27" s="7"/>
      <c r="B27" s="14" t="s">
        <v>16</v>
      </c>
      <c r="C27" s="5">
        <f t="shared" ref="C27:C37" si="9">E27+L27</f>
        <v>47721</v>
      </c>
      <c r="D27" s="5"/>
      <c r="E27" s="5">
        <f t="shared" si="5"/>
        <v>47024</v>
      </c>
      <c r="F27" s="5">
        <v>5455</v>
      </c>
      <c r="G27" s="17">
        <v>10217</v>
      </c>
      <c r="H27" s="17">
        <v>9453</v>
      </c>
      <c r="I27" s="17">
        <v>16224</v>
      </c>
      <c r="J27" s="5">
        <v>5675</v>
      </c>
      <c r="K27" s="5"/>
      <c r="L27" s="5">
        <f t="shared" si="6"/>
        <v>697</v>
      </c>
      <c r="M27" s="17">
        <v>25</v>
      </c>
      <c r="N27" s="5">
        <v>47</v>
      </c>
      <c r="O27" s="5">
        <v>59</v>
      </c>
      <c r="P27" s="5">
        <v>204</v>
      </c>
      <c r="Q27" s="5">
        <v>362</v>
      </c>
      <c r="R27" s="7"/>
    </row>
    <row r="28" spans="1:18" ht="12.2" customHeight="1" x14ac:dyDescent="0.25">
      <c r="A28" s="7"/>
      <c r="B28" s="14" t="s">
        <v>17</v>
      </c>
      <c r="C28" s="5">
        <f t="shared" si="9"/>
        <v>5220</v>
      </c>
      <c r="D28" s="5"/>
      <c r="E28" s="5">
        <f t="shared" si="5"/>
        <v>5005</v>
      </c>
      <c r="F28" s="5">
        <v>607</v>
      </c>
      <c r="G28" s="17">
        <v>1211</v>
      </c>
      <c r="H28" s="17">
        <v>1232</v>
      </c>
      <c r="I28" s="17">
        <v>1541</v>
      </c>
      <c r="J28" s="5">
        <v>414</v>
      </c>
      <c r="K28" s="5"/>
      <c r="L28" s="5">
        <f t="shared" si="6"/>
        <v>215</v>
      </c>
      <c r="M28" s="17">
        <v>2</v>
      </c>
      <c r="N28" s="5">
        <v>13</v>
      </c>
      <c r="O28" s="5">
        <v>14</v>
      </c>
      <c r="P28" s="5">
        <v>80</v>
      </c>
      <c r="Q28" s="5">
        <v>106</v>
      </c>
      <c r="R28" s="7"/>
    </row>
    <row r="29" spans="1:18" ht="12.2" customHeight="1" x14ac:dyDescent="0.25">
      <c r="A29" s="7"/>
      <c r="B29" s="14" t="s">
        <v>18</v>
      </c>
      <c r="C29" s="5">
        <f t="shared" si="9"/>
        <v>1965</v>
      </c>
      <c r="D29" s="5"/>
      <c r="E29" s="5">
        <f t="shared" si="5"/>
        <v>1869</v>
      </c>
      <c r="F29" s="17">
        <v>31</v>
      </c>
      <c r="G29" s="17">
        <v>434</v>
      </c>
      <c r="H29" s="17">
        <v>802</v>
      </c>
      <c r="I29" s="17">
        <v>558</v>
      </c>
      <c r="J29" s="5">
        <v>44</v>
      </c>
      <c r="K29" s="5"/>
      <c r="L29" s="5">
        <f t="shared" si="6"/>
        <v>96</v>
      </c>
      <c r="M29" s="17">
        <v>2</v>
      </c>
      <c r="N29" s="5">
        <v>2</v>
      </c>
      <c r="O29" s="5">
        <v>3</v>
      </c>
      <c r="P29" s="5">
        <v>34</v>
      </c>
      <c r="Q29" s="5">
        <v>55</v>
      </c>
      <c r="R29" s="7"/>
    </row>
    <row r="30" spans="1:18" ht="12.2" customHeight="1" x14ac:dyDescent="0.25">
      <c r="A30" s="7"/>
      <c r="B30" s="14" t="s">
        <v>19</v>
      </c>
      <c r="C30" s="5">
        <f t="shared" si="9"/>
        <v>9213</v>
      </c>
      <c r="D30" s="5"/>
      <c r="E30" s="5">
        <f t="shared" si="5"/>
        <v>8970</v>
      </c>
      <c r="F30" s="5">
        <v>942</v>
      </c>
      <c r="G30" s="17">
        <v>1953</v>
      </c>
      <c r="H30" s="17">
        <v>1864</v>
      </c>
      <c r="I30" s="17">
        <v>3228</v>
      </c>
      <c r="J30" s="5">
        <v>983</v>
      </c>
      <c r="K30" s="5"/>
      <c r="L30" s="5">
        <f t="shared" si="6"/>
        <v>243</v>
      </c>
      <c r="M30" s="17">
        <v>4</v>
      </c>
      <c r="N30" s="5">
        <v>9</v>
      </c>
      <c r="O30" s="5">
        <v>23</v>
      </c>
      <c r="P30" s="5">
        <v>77</v>
      </c>
      <c r="Q30" s="5">
        <v>130</v>
      </c>
      <c r="R30" s="7"/>
    </row>
    <row r="31" spans="1:18" ht="12.2" customHeight="1" x14ac:dyDescent="0.25">
      <c r="A31" s="7"/>
      <c r="B31" s="14" t="s">
        <v>20</v>
      </c>
      <c r="C31" s="5">
        <f t="shared" si="9"/>
        <v>8663</v>
      </c>
      <c r="D31" s="5"/>
      <c r="E31" s="5">
        <f t="shared" si="5"/>
        <v>8318</v>
      </c>
      <c r="F31" s="5">
        <v>921</v>
      </c>
      <c r="G31" s="17">
        <v>1946</v>
      </c>
      <c r="H31" s="17">
        <v>1825</v>
      </c>
      <c r="I31" s="17">
        <v>2831</v>
      </c>
      <c r="J31" s="5">
        <v>795</v>
      </c>
      <c r="K31" s="5"/>
      <c r="L31" s="5">
        <f t="shared" si="6"/>
        <v>345</v>
      </c>
      <c r="M31" s="17">
        <v>5</v>
      </c>
      <c r="N31" s="5">
        <v>16</v>
      </c>
      <c r="O31" s="5">
        <v>29</v>
      </c>
      <c r="P31" s="5">
        <v>119</v>
      </c>
      <c r="Q31" s="5">
        <v>176</v>
      </c>
      <c r="R31" s="7"/>
    </row>
    <row r="32" spans="1:18" ht="12.2" customHeight="1" x14ac:dyDescent="0.25">
      <c r="A32" s="7"/>
      <c r="B32" s="14" t="s">
        <v>21</v>
      </c>
      <c r="C32" s="5">
        <f t="shared" si="9"/>
        <v>17560</v>
      </c>
      <c r="D32" s="5"/>
      <c r="E32" s="5">
        <f t="shared" si="5"/>
        <v>17111</v>
      </c>
      <c r="F32" s="5">
        <v>1954</v>
      </c>
      <c r="G32" s="17">
        <v>3907</v>
      </c>
      <c r="H32" s="17">
        <v>3582</v>
      </c>
      <c r="I32" s="17">
        <v>5915</v>
      </c>
      <c r="J32" s="5">
        <v>1753</v>
      </c>
      <c r="K32" s="5"/>
      <c r="L32" s="5">
        <f t="shared" si="6"/>
        <v>449</v>
      </c>
      <c r="M32" s="17">
        <v>8</v>
      </c>
      <c r="N32" s="5">
        <v>20</v>
      </c>
      <c r="O32" s="5">
        <v>42</v>
      </c>
      <c r="P32" s="5">
        <v>148</v>
      </c>
      <c r="Q32" s="5">
        <v>231</v>
      </c>
      <c r="R32" s="7"/>
    </row>
    <row r="33" spans="1:18" ht="12.2" customHeight="1" x14ac:dyDescent="0.25">
      <c r="A33" s="7"/>
      <c r="B33" s="14" t="s">
        <v>7</v>
      </c>
      <c r="C33" s="5">
        <f t="shared" si="9"/>
        <v>44204</v>
      </c>
      <c r="D33" s="5"/>
      <c r="E33" s="5">
        <f t="shared" si="5"/>
        <v>43286</v>
      </c>
      <c r="F33" s="5">
        <v>5164</v>
      </c>
      <c r="G33" s="17">
        <v>11151</v>
      </c>
      <c r="H33" s="17">
        <v>9149</v>
      </c>
      <c r="I33" s="17">
        <v>14193</v>
      </c>
      <c r="J33" s="5">
        <v>3629</v>
      </c>
      <c r="K33" s="5"/>
      <c r="L33" s="5">
        <f t="shared" si="6"/>
        <v>918</v>
      </c>
      <c r="M33" s="17">
        <v>30</v>
      </c>
      <c r="N33" s="5">
        <v>77</v>
      </c>
      <c r="O33" s="5">
        <v>81</v>
      </c>
      <c r="P33" s="5">
        <v>262</v>
      </c>
      <c r="Q33" s="5">
        <v>468</v>
      </c>
      <c r="R33" s="7"/>
    </row>
    <row r="34" spans="1:18" ht="12.2" customHeight="1" x14ac:dyDescent="0.25">
      <c r="A34" s="7"/>
      <c r="B34" s="14" t="s">
        <v>22</v>
      </c>
      <c r="C34" s="5">
        <f t="shared" si="9"/>
        <v>865</v>
      </c>
      <c r="D34" s="5"/>
      <c r="E34" s="5">
        <f t="shared" si="5"/>
        <v>807</v>
      </c>
      <c r="F34" s="17">
        <v>70</v>
      </c>
      <c r="G34" s="17">
        <v>111</v>
      </c>
      <c r="H34" s="17">
        <v>136</v>
      </c>
      <c r="I34" s="17">
        <v>358</v>
      </c>
      <c r="J34" s="5">
        <v>132</v>
      </c>
      <c r="K34" s="5"/>
      <c r="L34" s="5">
        <f>N34+P34+Q34</f>
        <v>58</v>
      </c>
      <c r="M34" s="18" t="s">
        <v>55</v>
      </c>
      <c r="N34" s="5">
        <v>1</v>
      </c>
      <c r="O34" s="18" t="s">
        <v>55</v>
      </c>
      <c r="P34" s="5">
        <v>16</v>
      </c>
      <c r="Q34" s="5">
        <v>41</v>
      </c>
      <c r="R34" s="7"/>
    </row>
    <row r="35" spans="1:18" ht="12.2" customHeight="1" x14ac:dyDescent="0.25">
      <c r="A35" s="7"/>
      <c r="B35" s="14" t="s">
        <v>23</v>
      </c>
      <c r="C35" s="5">
        <f t="shared" si="9"/>
        <v>734</v>
      </c>
      <c r="D35" s="5"/>
      <c r="E35" s="5">
        <f t="shared" si="5"/>
        <v>660</v>
      </c>
      <c r="F35" s="5">
        <v>95</v>
      </c>
      <c r="G35" s="17">
        <v>124</v>
      </c>
      <c r="H35" s="17">
        <v>110</v>
      </c>
      <c r="I35" s="17">
        <v>266</v>
      </c>
      <c r="J35" s="5">
        <v>65</v>
      </c>
      <c r="K35" s="5"/>
      <c r="L35" s="5">
        <f t="shared" si="6"/>
        <v>74</v>
      </c>
      <c r="M35" s="17">
        <v>1</v>
      </c>
      <c r="N35" s="17">
        <v>1</v>
      </c>
      <c r="O35" s="17">
        <v>2</v>
      </c>
      <c r="P35" s="17">
        <v>21</v>
      </c>
      <c r="Q35" s="5">
        <v>49</v>
      </c>
      <c r="R35" s="7"/>
    </row>
    <row r="36" spans="1:18" ht="12.2" customHeight="1" x14ac:dyDescent="0.25">
      <c r="A36" s="7"/>
      <c r="B36" s="14" t="s">
        <v>24</v>
      </c>
      <c r="C36" s="5">
        <f t="shared" si="9"/>
        <v>20428</v>
      </c>
      <c r="D36" s="5"/>
      <c r="E36" s="5">
        <f t="shared" si="5"/>
        <v>20032</v>
      </c>
      <c r="F36" s="5">
        <v>2224</v>
      </c>
      <c r="G36" s="17">
        <v>4400</v>
      </c>
      <c r="H36" s="17">
        <v>4211</v>
      </c>
      <c r="I36" s="17">
        <v>6961</v>
      </c>
      <c r="J36" s="5">
        <v>2236</v>
      </c>
      <c r="K36" s="5"/>
      <c r="L36" s="5">
        <f t="shared" si="6"/>
        <v>396</v>
      </c>
      <c r="M36" s="17">
        <v>16</v>
      </c>
      <c r="N36" s="5">
        <v>38</v>
      </c>
      <c r="O36" s="5">
        <v>33</v>
      </c>
      <c r="P36" s="5">
        <v>100</v>
      </c>
      <c r="Q36" s="5">
        <v>209</v>
      </c>
      <c r="R36" s="7"/>
    </row>
    <row r="37" spans="1:18" ht="12.2" customHeight="1" x14ac:dyDescent="0.25">
      <c r="A37" s="7"/>
      <c r="B37" s="14" t="s">
        <v>25</v>
      </c>
      <c r="C37" s="5">
        <f t="shared" si="9"/>
        <v>3815</v>
      </c>
      <c r="D37" s="5"/>
      <c r="E37" s="5">
        <f t="shared" si="5"/>
        <v>3770</v>
      </c>
      <c r="F37" s="5">
        <v>436</v>
      </c>
      <c r="G37" s="17">
        <v>800</v>
      </c>
      <c r="H37" s="17">
        <v>739</v>
      </c>
      <c r="I37" s="17">
        <v>1365</v>
      </c>
      <c r="J37" s="5">
        <v>430</v>
      </c>
      <c r="K37" s="5"/>
      <c r="L37" s="5">
        <f>N37+O37+P37+Q37</f>
        <v>45</v>
      </c>
      <c r="M37" s="18" t="s">
        <v>55</v>
      </c>
      <c r="N37" s="5">
        <v>4</v>
      </c>
      <c r="O37" s="5">
        <v>5</v>
      </c>
      <c r="P37" s="5">
        <v>11</v>
      </c>
      <c r="Q37" s="5">
        <v>25</v>
      </c>
      <c r="R37" s="7"/>
    </row>
    <row r="38" spans="1:18" ht="3" customHeight="1" x14ac:dyDescent="0.25">
      <c r="A38" s="7"/>
      <c r="B38" s="15"/>
      <c r="C38" s="22"/>
      <c r="D38" s="22"/>
      <c r="E38" s="22"/>
      <c r="F38" s="22"/>
      <c r="G38" s="23"/>
      <c r="H38" s="23"/>
      <c r="I38" s="23"/>
      <c r="J38" s="22"/>
      <c r="K38" s="22"/>
      <c r="L38" s="22"/>
      <c r="M38" s="23"/>
      <c r="N38" s="22"/>
      <c r="O38" s="22"/>
      <c r="P38" s="22"/>
      <c r="Q38" s="22"/>
      <c r="R38" s="7"/>
    </row>
    <row r="39" spans="1:18" ht="11.25" customHeight="1" x14ac:dyDescent="0.25">
      <c r="A39" s="7"/>
      <c r="B39" s="3"/>
      <c r="C39" s="5"/>
      <c r="D39" s="5"/>
      <c r="E39" s="5"/>
      <c r="F39" s="5"/>
      <c r="G39" s="17"/>
      <c r="H39" s="17"/>
      <c r="I39" s="17"/>
      <c r="J39" s="5"/>
      <c r="K39" s="5"/>
      <c r="L39" s="5"/>
      <c r="M39" s="17"/>
      <c r="N39" s="5"/>
      <c r="O39" s="5"/>
      <c r="Q39" s="4" t="s">
        <v>56</v>
      </c>
      <c r="R39" s="7"/>
    </row>
    <row r="40" spans="1:18" ht="11.25" customHeight="1" x14ac:dyDescent="0.25">
      <c r="A40" s="7"/>
      <c r="B40" s="3"/>
      <c r="C40" s="5"/>
      <c r="D40" s="5"/>
      <c r="E40" s="5"/>
      <c r="F40" s="5"/>
      <c r="G40" s="17"/>
      <c r="H40" s="17"/>
      <c r="I40" s="17"/>
      <c r="J40" s="5"/>
      <c r="K40" s="5"/>
      <c r="L40" s="5"/>
      <c r="M40" s="17"/>
      <c r="N40" s="5"/>
      <c r="O40" s="5"/>
      <c r="P40" s="5"/>
      <c r="Q40" s="5"/>
      <c r="R40" s="7"/>
    </row>
    <row r="41" spans="1:18" ht="11.25" customHeight="1" x14ac:dyDescent="0.25">
      <c r="A41" s="7"/>
      <c r="B41" s="3"/>
      <c r="C41" s="5"/>
      <c r="D41" s="5"/>
      <c r="E41" s="5"/>
      <c r="F41" s="5"/>
      <c r="G41" s="17"/>
      <c r="H41" s="17"/>
      <c r="I41" s="17"/>
      <c r="J41" s="5"/>
      <c r="K41" s="5"/>
      <c r="L41" s="5"/>
      <c r="M41" s="17"/>
      <c r="N41" s="5"/>
      <c r="O41" s="5"/>
      <c r="P41" s="5"/>
      <c r="Q41" s="5"/>
      <c r="R41" s="7"/>
    </row>
    <row r="42" spans="1:18" ht="11.25" customHeight="1" x14ac:dyDescent="0.25">
      <c r="A42" s="7"/>
      <c r="B42" s="3"/>
      <c r="C42" s="5"/>
      <c r="D42" s="5"/>
      <c r="E42" s="5"/>
      <c r="F42" s="5"/>
      <c r="G42" s="17"/>
      <c r="H42" s="17"/>
      <c r="I42" s="17"/>
      <c r="J42" s="5"/>
      <c r="K42" s="5"/>
      <c r="L42" s="5"/>
      <c r="M42" s="17"/>
      <c r="N42" s="5"/>
      <c r="O42" s="5"/>
      <c r="P42" s="5"/>
      <c r="Q42" s="5"/>
      <c r="R42" s="7"/>
    </row>
    <row r="43" spans="1:18" ht="14.25" customHeight="1" x14ac:dyDescent="0.25">
      <c r="A43" s="7"/>
      <c r="B43" s="19" t="s">
        <v>59</v>
      </c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5"/>
      <c r="O43" s="5"/>
      <c r="P43" s="5"/>
      <c r="Q43" s="5"/>
      <c r="R43" s="7"/>
    </row>
    <row r="44" spans="1:18" ht="14.25" customHeight="1" x14ac:dyDescent="0.25">
      <c r="A44" s="7"/>
      <c r="B44" s="30" t="s">
        <v>60</v>
      </c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5"/>
      <c r="O44" s="5"/>
      <c r="P44" s="5"/>
      <c r="Q44" s="5"/>
      <c r="R44" s="7"/>
    </row>
    <row r="45" spans="1:18" ht="11.25" customHeight="1" x14ac:dyDescent="0.25">
      <c r="A45" s="7"/>
      <c r="N45" s="5"/>
      <c r="O45" s="5"/>
      <c r="P45" s="41" t="s">
        <v>57</v>
      </c>
      <c r="Q45" s="41"/>
      <c r="R45" s="7"/>
    </row>
    <row r="46" spans="1:18" ht="3" customHeight="1" x14ac:dyDescent="0.25">
      <c r="A46" s="7"/>
      <c r="B46" s="3"/>
      <c r="C46" s="5"/>
      <c r="D46" s="5"/>
      <c r="E46" s="5"/>
      <c r="F46" s="5"/>
      <c r="G46" s="17"/>
      <c r="H46" s="17"/>
      <c r="I46" s="17"/>
      <c r="J46" s="5"/>
      <c r="K46" s="5"/>
      <c r="L46" s="5"/>
      <c r="M46" s="17"/>
      <c r="N46" s="5"/>
      <c r="O46" s="5"/>
      <c r="P46" s="5"/>
      <c r="Q46" s="5"/>
      <c r="R46" s="7"/>
    </row>
    <row r="47" spans="1:18" ht="15" customHeight="1" x14ac:dyDescent="0.25">
      <c r="A47" s="7"/>
      <c r="B47" s="31" t="s">
        <v>47</v>
      </c>
      <c r="C47" s="38" t="s">
        <v>45</v>
      </c>
      <c r="D47" s="27"/>
      <c r="E47" s="36" t="s">
        <v>61</v>
      </c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7"/>
    </row>
    <row r="48" spans="1:18" ht="15" customHeight="1" x14ac:dyDescent="0.25">
      <c r="A48" s="7"/>
      <c r="B48" s="32"/>
      <c r="C48" s="39"/>
      <c r="D48" s="21"/>
      <c r="E48" s="36" t="s">
        <v>48</v>
      </c>
      <c r="F48" s="36"/>
      <c r="G48" s="36"/>
      <c r="H48" s="36"/>
      <c r="I48" s="36"/>
      <c r="J48" s="36"/>
      <c r="K48" s="21"/>
      <c r="L48" s="36" t="s">
        <v>49</v>
      </c>
      <c r="M48" s="36"/>
      <c r="N48" s="36"/>
      <c r="O48" s="36"/>
      <c r="P48" s="36"/>
      <c r="Q48" s="36"/>
      <c r="R48" s="7"/>
    </row>
    <row r="49" spans="1:18" ht="15" customHeight="1" x14ac:dyDescent="0.25">
      <c r="A49" s="7"/>
      <c r="B49" s="32"/>
      <c r="C49" s="40"/>
      <c r="D49" s="26"/>
      <c r="E49" s="16" t="s">
        <v>45</v>
      </c>
      <c r="F49" s="16" t="s">
        <v>50</v>
      </c>
      <c r="G49" s="16" t="s">
        <v>51</v>
      </c>
      <c r="H49" s="16" t="s">
        <v>52</v>
      </c>
      <c r="I49" s="16" t="s">
        <v>53</v>
      </c>
      <c r="J49" s="16" t="s">
        <v>54</v>
      </c>
      <c r="K49" s="16"/>
      <c r="L49" s="16" t="s">
        <v>45</v>
      </c>
      <c r="M49" s="16" t="s">
        <v>50</v>
      </c>
      <c r="N49" s="16" t="s">
        <v>51</v>
      </c>
      <c r="O49" s="16" t="s">
        <v>52</v>
      </c>
      <c r="P49" s="16" t="s">
        <v>53</v>
      </c>
      <c r="Q49" s="16" t="s">
        <v>54</v>
      </c>
      <c r="R49" s="7"/>
    </row>
    <row r="50" spans="1:18" ht="3" customHeight="1" x14ac:dyDescent="0.25">
      <c r="A50" s="7"/>
      <c r="B50" s="25"/>
      <c r="C50" s="5"/>
      <c r="D50" s="5"/>
      <c r="E50" s="5"/>
      <c r="F50" s="5"/>
      <c r="G50" s="17"/>
      <c r="H50" s="17"/>
      <c r="I50" s="17"/>
      <c r="J50" s="5"/>
      <c r="K50" s="5"/>
      <c r="L50" s="5"/>
      <c r="M50" s="17"/>
      <c r="N50" s="5"/>
      <c r="O50" s="5"/>
      <c r="P50" s="5"/>
      <c r="Q50" s="5"/>
      <c r="R50" s="7"/>
    </row>
    <row r="51" spans="1:18" ht="12.75" customHeight="1" x14ac:dyDescent="0.25">
      <c r="A51" s="7"/>
      <c r="B51" s="13" t="s">
        <v>40</v>
      </c>
      <c r="C51" s="4">
        <f>SUM(C52:C56)</f>
        <v>51225</v>
      </c>
      <c r="D51" s="4"/>
      <c r="E51" s="4">
        <f t="shared" ref="E51:J51" si="10">SUM(E52:E56)</f>
        <v>49473</v>
      </c>
      <c r="F51" s="4">
        <f t="shared" si="10"/>
        <v>4941</v>
      </c>
      <c r="G51" s="4">
        <f t="shared" si="10"/>
        <v>11495</v>
      </c>
      <c r="H51" s="4">
        <f t="shared" si="10"/>
        <v>10784</v>
      </c>
      <c r="I51" s="4">
        <f t="shared" si="10"/>
        <v>17782</v>
      </c>
      <c r="J51" s="4">
        <f t="shared" si="10"/>
        <v>4471</v>
      </c>
      <c r="K51" s="4"/>
      <c r="L51" s="4">
        <f t="shared" ref="L51:Q51" si="11">SUM(L52:L56)</f>
        <v>1752</v>
      </c>
      <c r="M51" s="4">
        <f t="shared" si="11"/>
        <v>32</v>
      </c>
      <c r="N51" s="4">
        <f t="shared" si="11"/>
        <v>107</v>
      </c>
      <c r="O51" s="4">
        <f t="shared" si="11"/>
        <v>89</v>
      </c>
      <c r="P51" s="4">
        <f t="shared" si="11"/>
        <v>608</v>
      </c>
      <c r="Q51" s="4">
        <f t="shared" si="11"/>
        <v>916</v>
      </c>
      <c r="R51" s="7"/>
    </row>
    <row r="52" spans="1:18" ht="12.75" customHeight="1" x14ac:dyDescent="0.25">
      <c r="A52" s="7"/>
      <c r="B52" s="14" t="s">
        <v>41</v>
      </c>
      <c r="C52" s="5">
        <f>E52+L52</f>
        <v>20985</v>
      </c>
      <c r="D52" s="5"/>
      <c r="E52" s="5">
        <f t="shared" ref="E52:E56" si="12">F52+G52+H52+I52+J52</f>
        <v>20291</v>
      </c>
      <c r="F52" s="5">
        <v>2112</v>
      </c>
      <c r="G52" s="17">
        <v>4591</v>
      </c>
      <c r="H52" s="17">
        <v>4109</v>
      </c>
      <c r="I52" s="17">
        <v>7394</v>
      </c>
      <c r="J52" s="5">
        <v>2085</v>
      </c>
      <c r="K52" s="5"/>
      <c r="L52" s="5">
        <f>M52+N52+O52+P52+Q52</f>
        <v>694</v>
      </c>
      <c r="M52" s="17">
        <v>11</v>
      </c>
      <c r="N52" s="5">
        <v>40</v>
      </c>
      <c r="O52" s="5">
        <v>31</v>
      </c>
      <c r="P52" s="5">
        <v>222</v>
      </c>
      <c r="Q52" s="5">
        <v>390</v>
      </c>
      <c r="R52" s="7"/>
    </row>
    <row r="53" spans="1:18" ht="12.75" customHeight="1" x14ac:dyDescent="0.25">
      <c r="A53" s="7"/>
      <c r="B53" s="14" t="s">
        <v>42</v>
      </c>
      <c r="C53" s="5">
        <f>E53+L53</f>
        <v>1410</v>
      </c>
      <c r="D53" s="5"/>
      <c r="E53" s="5">
        <f t="shared" si="12"/>
        <v>1288</v>
      </c>
      <c r="F53" s="5">
        <v>121</v>
      </c>
      <c r="G53" s="17">
        <v>234</v>
      </c>
      <c r="H53" s="17">
        <v>281</v>
      </c>
      <c r="I53" s="17">
        <v>475</v>
      </c>
      <c r="J53" s="5">
        <v>177</v>
      </c>
      <c r="K53" s="5"/>
      <c r="L53" s="5">
        <f>N53+O53+P53+Q53</f>
        <v>122</v>
      </c>
      <c r="M53" s="17" t="s">
        <v>55</v>
      </c>
      <c r="N53" s="18">
        <v>8</v>
      </c>
      <c r="O53" s="18">
        <v>6</v>
      </c>
      <c r="P53" s="18">
        <v>47</v>
      </c>
      <c r="Q53" s="5">
        <v>61</v>
      </c>
      <c r="R53" s="7"/>
    </row>
    <row r="54" spans="1:18" ht="12.75" customHeight="1" x14ac:dyDescent="0.25">
      <c r="A54" s="7"/>
      <c r="B54" s="14" t="s">
        <v>43</v>
      </c>
      <c r="C54" s="5">
        <f>E54+L54</f>
        <v>2257</v>
      </c>
      <c r="D54" s="5"/>
      <c r="E54" s="5">
        <f t="shared" si="12"/>
        <v>2102</v>
      </c>
      <c r="F54" s="5">
        <v>215</v>
      </c>
      <c r="G54" s="17">
        <v>407</v>
      </c>
      <c r="H54" s="17">
        <v>417</v>
      </c>
      <c r="I54" s="17">
        <v>833</v>
      </c>
      <c r="J54" s="5">
        <v>230</v>
      </c>
      <c r="K54" s="5"/>
      <c r="L54" s="5">
        <f>M54+N54+O54+P54+Q54</f>
        <v>155</v>
      </c>
      <c r="M54" s="17">
        <v>3</v>
      </c>
      <c r="N54" s="18">
        <v>5</v>
      </c>
      <c r="O54" s="18">
        <v>4</v>
      </c>
      <c r="P54" s="18">
        <v>62</v>
      </c>
      <c r="Q54" s="5">
        <v>81</v>
      </c>
      <c r="R54" s="7"/>
    </row>
    <row r="55" spans="1:18" ht="12.75" customHeight="1" x14ac:dyDescent="0.25">
      <c r="A55" s="7"/>
      <c r="B55" s="14" t="s">
        <v>44</v>
      </c>
      <c r="C55" s="5">
        <f>E55+L55</f>
        <v>11985</v>
      </c>
      <c r="D55" s="5"/>
      <c r="E55" s="5">
        <f t="shared" si="12"/>
        <v>11787</v>
      </c>
      <c r="F55" s="5">
        <v>923</v>
      </c>
      <c r="G55" s="17">
        <v>2708</v>
      </c>
      <c r="H55" s="17">
        <v>2887</v>
      </c>
      <c r="I55" s="17">
        <v>4383</v>
      </c>
      <c r="J55" s="5">
        <v>886</v>
      </c>
      <c r="K55" s="5"/>
      <c r="L55" s="5">
        <f>M55+N55+O55+P55+Q55</f>
        <v>198</v>
      </c>
      <c r="M55" s="18">
        <v>8</v>
      </c>
      <c r="N55" s="5">
        <v>20</v>
      </c>
      <c r="O55" s="5">
        <v>15</v>
      </c>
      <c r="P55" s="5">
        <v>68</v>
      </c>
      <c r="Q55" s="5">
        <v>87</v>
      </c>
      <c r="R55" s="7"/>
    </row>
    <row r="56" spans="1:18" ht="12.75" customHeight="1" x14ac:dyDescent="0.25">
      <c r="A56" s="7"/>
      <c r="B56" s="14" t="s">
        <v>46</v>
      </c>
      <c r="C56" s="5">
        <f>E56+L56</f>
        <v>14588</v>
      </c>
      <c r="D56" s="5"/>
      <c r="E56" s="5">
        <f t="shared" si="12"/>
        <v>14005</v>
      </c>
      <c r="F56" s="5">
        <v>1570</v>
      </c>
      <c r="G56" s="17">
        <v>3555</v>
      </c>
      <c r="H56" s="17">
        <v>3090</v>
      </c>
      <c r="I56" s="17">
        <v>4697</v>
      </c>
      <c r="J56" s="5">
        <v>1093</v>
      </c>
      <c r="K56" s="5"/>
      <c r="L56" s="5">
        <f>M56+N56+O56+P56+Q56</f>
        <v>583</v>
      </c>
      <c r="M56" s="17">
        <v>10</v>
      </c>
      <c r="N56" s="5">
        <v>34</v>
      </c>
      <c r="O56" s="5">
        <v>33</v>
      </c>
      <c r="P56" s="5">
        <v>209</v>
      </c>
      <c r="Q56" s="5">
        <v>297</v>
      </c>
      <c r="R56" s="7"/>
    </row>
    <row r="57" spans="1:18" ht="12.75" customHeight="1" x14ac:dyDescent="0.25">
      <c r="A57" s="7"/>
      <c r="B57" s="13" t="s">
        <v>34</v>
      </c>
      <c r="C57" s="4">
        <f>SUM(C58:C62)</f>
        <v>9748</v>
      </c>
      <c r="D57" s="4"/>
      <c r="E57" s="4">
        <f t="shared" ref="E57:J57" si="13">SUM(E58:E62)</f>
        <v>9243</v>
      </c>
      <c r="F57" s="4">
        <f t="shared" si="13"/>
        <v>878</v>
      </c>
      <c r="G57" s="4">
        <f t="shared" si="13"/>
        <v>1895</v>
      </c>
      <c r="H57" s="4">
        <f t="shared" si="13"/>
        <v>1842</v>
      </c>
      <c r="I57" s="4">
        <f t="shared" si="13"/>
        <v>3430</v>
      </c>
      <c r="J57" s="4">
        <f t="shared" si="13"/>
        <v>1198</v>
      </c>
      <c r="K57" s="4"/>
      <c r="L57" s="4">
        <f t="shared" ref="L57:Q57" si="14">SUM(L58:L62)</f>
        <v>505</v>
      </c>
      <c r="M57" s="4">
        <f t="shared" si="14"/>
        <v>7</v>
      </c>
      <c r="N57" s="4">
        <f t="shared" si="14"/>
        <v>25</v>
      </c>
      <c r="O57" s="4">
        <f t="shared" si="14"/>
        <v>30</v>
      </c>
      <c r="P57" s="4">
        <f t="shared" si="14"/>
        <v>170</v>
      </c>
      <c r="Q57" s="4">
        <f t="shared" si="14"/>
        <v>273</v>
      </c>
      <c r="R57" s="7"/>
    </row>
    <row r="58" spans="1:18" ht="12.75" customHeight="1" x14ac:dyDescent="0.25">
      <c r="A58" s="7"/>
      <c r="B58" s="14" t="s">
        <v>35</v>
      </c>
      <c r="C58" s="5">
        <f>E58+L58</f>
        <v>5730</v>
      </c>
      <c r="D58" s="5"/>
      <c r="E58" s="5">
        <f t="shared" ref="E58:E62" si="15">F58+G58+H58+I58+J58</f>
        <v>5463</v>
      </c>
      <c r="F58" s="5">
        <v>538</v>
      </c>
      <c r="G58" s="17">
        <v>1156</v>
      </c>
      <c r="H58" s="17">
        <v>1063</v>
      </c>
      <c r="I58" s="17">
        <v>2022</v>
      </c>
      <c r="J58" s="5">
        <v>684</v>
      </c>
      <c r="K58" s="5"/>
      <c r="L58" s="5">
        <f>M58+N58+O58+P58+Q58</f>
        <v>267</v>
      </c>
      <c r="M58" s="17">
        <v>4</v>
      </c>
      <c r="N58" s="5">
        <v>15</v>
      </c>
      <c r="O58" s="5">
        <v>14</v>
      </c>
      <c r="P58" s="5">
        <v>95</v>
      </c>
      <c r="Q58" s="5">
        <v>139</v>
      </c>
      <c r="R58" s="7"/>
    </row>
    <row r="59" spans="1:18" ht="12.75" customHeight="1" x14ac:dyDescent="0.25">
      <c r="A59" s="7"/>
      <c r="B59" s="14" t="s">
        <v>36</v>
      </c>
      <c r="C59" s="5">
        <f>E59+L59</f>
        <v>1094</v>
      </c>
      <c r="D59" s="5"/>
      <c r="E59" s="5">
        <f t="shared" si="15"/>
        <v>1022</v>
      </c>
      <c r="F59" s="5">
        <v>103</v>
      </c>
      <c r="G59" s="17">
        <v>240</v>
      </c>
      <c r="H59" s="17">
        <v>229</v>
      </c>
      <c r="I59" s="17">
        <v>344</v>
      </c>
      <c r="J59" s="5">
        <v>106</v>
      </c>
      <c r="K59" s="5"/>
      <c r="L59" s="5">
        <f>M59+N59+O59+P59+Q59</f>
        <v>72</v>
      </c>
      <c r="M59" s="17">
        <v>1</v>
      </c>
      <c r="N59" s="5">
        <v>2</v>
      </c>
      <c r="O59" s="5">
        <v>8</v>
      </c>
      <c r="P59" s="5">
        <v>31</v>
      </c>
      <c r="Q59" s="5">
        <v>30</v>
      </c>
      <c r="R59" s="7"/>
    </row>
    <row r="60" spans="1:18" ht="12.75" customHeight="1" x14ac:dyDescent="0.25">
      <c r="A60" s="7"/>
      <c r="B60" s="14" t="s">
        <v>37</v>
      </c>
      <c r="C60" s="5">
        <f>E60+L60</f>
        <v>1953</v>
      </c>
      <c r="D60" s="5"/>
      <c r="E60" s="5">
        <f t="shared" si="15"/>
        <v>1835</v>
      </c>
      <c r="F60" s="5">
        <v>171</v>
      </c>
      <c r="G60" s="17">
        <v>354</v>
      </c>
      <c r="H60" s="17">
        <v>366</v>
      </c>
      <c r="I60" s="17">
        <v>699</v>
      </c>
      <c r="J60" s="5">
        <v>245</v>
      </c>
      <c r="K60" s="5"/>
      <c r="L60" s="5">
        <f>M60+N60+O60+P60+Q60</f>
        <v>118</v>
      </c>
      <c r="M60" s="18">
        <v>2</v>
      </c>
      <c r="N60" s="5">
        <v>4</v>
      </c>
      <c r="O60" s="5">
        <v>5</v>
      </c>
      <c r="P60" s="5">
        <v>32</v>
      </c>
      <c r="Q60" s="5">
        <v>75</v>
      </c>
      <c r="R60" s="7"/>
    </row>
    <row r="61" spans="1:18" ht="12.75" customHeight="1" x14ac:dyDescent="0.25">
      <c r="A61" s="7"/>
      <c r="B61" s="14" t="s">
        <v>38</v>
      </c>
      <c r="C61" s="5">
        <f>E61+L61</f>
        <v>713</v>
      </c>
      <c r="D61" s="5"/>
      <c r="E61" s="5">
        <f t="shared" si="15"/>
        <v>679</v>
      </c>
      <c r="F61" s="5">
        <v>50</v>
      </c>
      <c r="G61" s="17">
        <v>112</v>
      </c>
      <c r="H61" s="17">
        <v>135</v>
      </c>
      <c r="I61" s="17">
        <v>272</v>
      </c>
      <c r="J61" s="5">
        <v>110</v>
      </c>
      <c r="K61" s="5"/>
      <c r="L61" s="5">
        <f>N61+O61+P61+Q61</f>
        <v>34</v>
      </c>
      <c r="M61" s="18" t="s">
        <v>55</v>
      </c>
      <c r="N61" s="5">
        <v>4</v>
      </c>
      <c r="O61" s="5">
        <v>2</v>
      </c>
      <c r="P61" s="5">
        <v>11</v>
      </c>
      <c r="Q61" s="5">
        <v>17</v>
      </c>
      <c r="R61" s="7"/>
    </row>
    <row r="62" spans="1:18" ht="12.75" customHeight="1" x14ac:dyDescent="0.25">
      <c r="A62" s="7"/>
      <c r="B62" s="14" t="s">
        <v>39</v>
      </c>
      <c r="C62" s="5">
        <f>E62+L62</f>
        <v>258</v>
      </c>
      <c r="D62" s="5"/>
      <c r="E62" s="5">
        <f t="shared" si="15"/>
        <v>244</v>
      </c>
      <c r="F62" s="17">
        <v>16</v>
      </c>
      <c r="G62" s="17">
        <v>33</v>
      </c>
      <c r="H62" s="17">
        <v>49</v>
      </c>
      <c r="I62" s="17">
        <v>93</v>
      </c>
      <c r="J62" s="5">
        <v>53</v>
      </c>
      <c r="K62" s="5"/>
      <c r="L62" s="5">
        <f>O62+P62+Q62</f>
        <v>14</v>
      </c>
      <c r="M62" s="18" t="s">
        <v>55</v>
      </c>
      <c r="N62" s="18" t="s">
        <v>55</v>
      </c>
      <c r="O62" s="5">
        <v>1</v>
      </c>
      <c r="P62" s="5">
        <v>1</v>
      </c>
      <c r="Q62" s="5">
        <v>12</v>
      </c>
      <c r="R62" s="7"/>
    </row>
    <row r="63" spans="1:18" ht="12.75" customHeight="1" x14ac:dyDescent="0.25">
      <c r="A63" s="7"/>
      <c r="B63" s="13" t="s">
        <v>26</v>
      </c>
      <c r="C63" s="4">
        <f>SUM(C64:C71)</f>
        <v>106845</v>
      </c>
      <c r="D63" s="4"/>
      <c r="E63" s="4">
        <f t="shared" ref="E63:J63" si="16">SUM(E64:E71)</f>
        <v>103842</v>
      </c>
      <c r="F63" s="4">
        <f t="shared" si="16"/>
        <v>11899</v>
      </c>
      <c r="G63" s="4">
        <f t="shared" si="16"/>
        <v>24666</v>
      </c>
      <c r="H63" s="4">
        <f t="shared" si="16"/>
        <v>21727</v>
      </c>
      <c r="I63" s="4">
        <f t="shared" si="16"/>
        <v>35674</v>
      </c>
      <c r="J63" s="4">
        <f t="shared" si="16"/>
        <v>9876</v>
      </c>
      <c r="K63" s="4"/>
      <c r="L63" s="4">
        <f t="shared" ref="L63:Q63" si="17">SUM(L64:L71)</f>
        <v>3003</v>
      </c>
      <c r="M63" s="4">
        <f t="shared" si="17"/>
        <v>72</v>
      </c>
      <c r="N63" s="4">
        <f t="shared" si="17"/>
        <v>210</v>
      </c>
      <c r="O63" s="4">
        <f t="shared" si="17"/>
        <v>257</v>
      </c>
      <c r="P63" s="4">
        <f t="shared" si="17"/>
        <v>1001</v>
      </c>
      <c r="Q63" s="4">
        <f t="shared" si="17"/>
        <v>1463</v>
      </c>
      <c r="R63" s="7"/>
    </row>
    <row r="64" spans="1:18" ht="12.75" customHeight="1" x14ac:dyDescent="0.25">
      <c r="A64" s="7"/>
      <c r="B64" s="14" t="s">
        <v>27</v>
      </c>
      <c r="C64" s="5">
        <f t="shared" ref="C64:C71" si="18">E64+L64</f>
        <v>48497</v>
      </c>
      <c r="D64" s="5"/>
      <c r="E64" s="5">
        <f>F64+G64+H64+I64+J64</f>
        <v>47649</v>
      </c>
      <c r="F64" s="5">
        <v>5135</v>
      </c>
      <c r="G64" s="17">
        <v>10586</v>
      </c>
      <c r="H64" s="17">
        <v>9417</v>
      </c>
      <c r="I64" s="17">
        <v>17128</v>
      </c>
      <c r="J64" s="5">
        <v>5383</v>
      </c>
      <c r="K64" s="5"/>
      <c r="L64" s="5">
        <f>M64+N64+O64+P64+Q64</f>
        <v>848</v>
      </c>
      <c r="M64" s="17">
        <v>35</v>
      </c>
      <c r="N64" s="5">
        <v>76</v>
      </c>
      <c r="O64" s="5">
        <v>90</v>
      </c>
      <c r="P64" s="5">
        <v>266</v>
      </c>
      <c r="Q64" s="5">
        <v>381</v>
      </c>
      <c r="R64" s="7"/>
    </row>
    <row r="65" spans="1:18" ht="12.75" customHeight="1" x14ac:dyDescent="0.25">
      <c r="A65" s="7"/>
      <c r="B65" s="14" t="s">
        <v>62</v>
      </c>
      <c r="C65" s="5">
        <f t="shared" si="18"/>
        <v>1041</v>
      </c>
      <c r="D65" s="5"/>
      <c r="E65" s="5">
        <f t="shared" ref="E65:E71" si="19">F65+G65+H65+I65+J65</f>
        <v>1005</v>
      </c>
      <c r="F65" s="5">
        <v>108</v>
      </c>
      <c r="G65" s="17">
        <v>208</v>
      </c>
      <c r="H65" s="17">
        <v>218</v>
      </c>
      <c r="I65" s="17">
        <v>361</v>
      </c>
      <c r="J65" s="5">
        <v>110</v>
      </c>
      <c r="K65" s="5"/>
      <c r="L65" s="5">
        <f>N65+O65+P65+Q65</f>
        <v>36</v>
      </c>
      <c r="M65" s="18" t="s">
        <v>55</v>
      </c>
      <c r="N65" s="5">
        <v>1</v>
      </c>
      <c r="O65" s="5">
        <v>3</v>
      </c>
      <c r="P65" s="5">
        <v>12</v>
      </c>
      <c r="Q65" s="5">
        <v>20</v>
      </c>
      <c r="R65" s="7"/>
    </row>
    <row r="66" spans="1:18" ht="12.75" customHeight="1" x14ac:dyDescent="0.25">
      <c r="A66" s="7"/>
      <c r="B66" s="14" t="s">
        <v>28</v>
      </c>
      <c r="C66" s="5">
        <f t="shared" si="18"/>
        <v>3870</v>
      </c>
      <c r="D66" s="5"/>
      <c r="E66" s="5">
        <f t="shared" si="19"/>
        <v>3639</v>
      </c>
      <c r="F66" s="5">
        <v>371</v>
      </c>
      <c r="G66" s="17">
        <v>834</v>
      </c>
      <c r="H66" s="17">
        <v>824</v>
      </c>
      <c r="I66" s="17">
        <v>1270</v>
      </c>
      <c r="J66" s="5">
        <v>340</v>
      </c>
      <c r="K66" s="5"/>
      <c r="L66" s="5">
        <f t="shared" ref="L66:L71" si="20">M66+N66+O66+P66+Q66</f>
        <v>231</v>
      </c>
      <c r="M66" s="17">
        <v>3</v>
      </c>
      <c r="N66" s="5">
        <v>5</v>
      </c>
      <c r="O66" s="5">
        <v>15</v>
      </c>
      <c r="P66" s="5">
        <v>87</v>
      </c>
      <c r="Q66" s="5">
        <v>121</v>
      </c>
      <c r="R66" s="7"/>
    </row>
    <row r="67" spans="1:18" ht="12.75" customHeight="1" x14ac:dyDescent="0.25">
      <c r="A67" s="7"/>
      <c r="B67" s="14" t="s">
        <v>29</v>
      </c>
      <c r="C67" s="5">
        <f t="shared" si="18"/>
        <v>9037</v>
      </c>
      <c r="D67" s="5"/>
      <c r="E67" s="5">
        <f t="shared" si="19"/>
        <v>8618</v>
      </c>
      <c r="F67" s="5">
        <v>1023</v>
      </c>
      <c r="G67" s="17">
        <v>2058</v>
      </c>
      <c r="H67" s="17">
        <v>1786</v>
      </c>
      <c r="I67" s="17">
        <v>2930</v>
      </c>
      <c r="J67" s="5">
        <v>821</v>
      </c>
      <c r="K67" s="5"/>
      <c r="L67" s="5">
        <f t="shared" si="20"/>
        <v>419</v>
      </c>
      <c r="M67" s="17">
        <v>7</v>
      </c>
      <c r="N67" s="5">
        <v>29</v>
      </c>
      <c r="O67" s="5">
        <v>29</v>
      </c>
      <c r="P67" s="5">
        <v>132</v>
      </c>
      <c r="Q67" s="5">
        <v>222</v>
      </c>
      <c r="R67" s="7"/>
    </row>
    <row r="68" spans="1:18" ht="12.75" customHeight="1" x14ac:dyDescent="0.25">
      <c r="A68" s="7"/>
      <c r="B68" s="14" t="s">
        <v>30</v>
      </c>
      <c r="C68" s="5">
        <f t="shared" si="18"/>
        <v>5101</v>
      </c>
      <c r="D68" s="5"/>
      <c r="E68" s="5">
        <f t="shared" si="19"/>
        <v>4965</v>
      </c>
      <c r="F68" s="5">
        <v>610</v>
      </c>
      <c r="G68" s="17">
        <v>1404</v>
      </c>
      <c r="H68" s="17">
        <v>1245</v>
      </c>
      <c r="I68" s="17">
        <v>1476</v>
      </c>
      <c r="J68" s="5">
        <v>230</v>
      </c>
      <c r="K68" s="5"/>
      <c r="L68" s="5">
        <f t="shared" si="20"/>
        <v>136</v>
      </c>
      <c r="M68" s="17">
        <v>1</v>
      </c>
      <c r="N68" s="5">
        <v>12</v>
      </c>
      <c r="O68" s="5">
        <v>21</v>
      </c>
      <c r="P68" s="5">
        <v>62</v>
      </c>
      <c r="Q68" s="5">
        <v>40</v>
      </c>
      <c r="R68" s="7"/>
    </row>
    <row r="69" spans="1:18" ht="12.75" customHeight="1" x14ac:dyDescent="0.25">
      <c r="A69" s="7"/>
      <c r="B69" s="14" t="s">
        <v>31</v>
      </c>
      <c r="C69" s="5">
        <f t="shared" si="18"/>
        <v>9869</v>
      </c>
      <c r="D69" s="5"/>
      <c r="E69" s="5">
        <f t="shared" si="19"/>
        <v>9654</v>
      </c>
      <c r="F69" s="5">
        <v>1175</v>
      </c>
      <c r="G69" s="17">
        <v>2319</v>
      </c>
      <c r="H69" s="17">
        <v>1907</v>
      </c>
      <c r="I69" s="17">
        <v>3226</v>
      </c>
      <c r="J69" s="5">
        <v>1027</v>
      </c>
      <c r="K69" s="5"/>
      <c r="L69" s="5">
        <f t="shared" si="20"/>
        <v>215</v>
      </c>
      <c r="M69" s="17">
        <v>5</v>
      </c>
      <c r="N69" s="5">
        <v>21</v>
      </c>
      <c r="O69" s="5">
        <v>25</v>
      </c>
      <c r="P69" s="5">
        <v>57</v>
      </c>
      <c r="Q69" s="5">
        <v>107</v>
      </c>
      <c r="R69" s="7"/>
    </row>
    <row r="70" spans="1:18" ht="12.75" customHeight="1" x14ac:dyDescent="0.25">
      <c r="A70" s="7"/>
      <c r="B70" s="14" t="s">
        <v>32</v>
      </c>
      <c r="C70" s="5">
        <f t="shared" si="18"/>
        <v>17158</v>
      </c>
      <c r="D70" s="5"/>
      <c r="E70" s="5">
        <f t="shared" si="19"/>
        <v>16384</v>
      </c>
      <c r="F70" s="5">
        <v>1999</v>
      </c>
      <c r="G70" s="17">
        <v>4327</v>
      </c>
      <c r="H70" s="17">
        <v>3724</v>
      </c>
      <c r="I70" s="17">
        <v>5276</v>
      </c>
      <c r="J70" s="5">
        <v>1058</v>
      </c>
      <c r="K70" s="5"/>
      <c r="L70" s="5">
        <f t="shared" si="20"/>
        <v>774</v>
      </c>
      <c r="M70" s="17">
        <v>13</v>
      </c>
      <c r="N70" s="5">
        <v>42</v>
      </c>
      <c r="O70" s="5">
        <v>45</v>
      </c>
      <c r="P70" s="5">
        <v>287</v>
      </c>
      <c r="Q70" s="5">
        <v>387</v>
      </c>
      <c r="R70" s="7"/>
    </row>
    <row r="71" spans="1:18" ht="12.75" customHeight="1" x14ac:dyDescent="0.25">
      <c r="A71" s="7"/>
      <c r="B71" s="14" t="s">
        <v>33</v>
      </c>
      <c r="C71" s="5">
        <f t="shared" si="18"/>
        <v>12272</v>
      </c>
      <c r="D71" s="5"/>
      <c r="E71" s="5">
        <f t="shared" si="19"/>
        <v>11928</v>
      </c>
      <c r="F71" s="5">
        <v>1478</v>
      </c>
      <c r="G71" s="17">
        <v>2930</v>
      </c>
      <c r="H71" s="17">
        <v>2606</v>
      </c>
      <c r="I71" s="17">
        <v>4007</v>
      </c>
      <c r="J71" s="5">
        <v>907</v>
      </c>
      <c r="K71" s="5"/>
      <c r="L71" s="5">
        <f t="shared" si="20"/>
        <v>344</v>
      </c>
      <c r="M71" s="17">
        <v>8</v>
      </c>
      <c r="N71" s="5">
        <v>24</v>
      </c>
      <c r="O71" s="5">
        <v>29</v>
      </c>
      <c r="P71" s="5">
        <v>98</v>
      </c>
      <c r="Q71" s="5">
        <v>185</v>
      </c>
      <c r="R71" s="7"/>
    </row>
    <row r="72" spans="1:18" ht="3" customHeight="1" x14ac:dyDescent="0.25">
      <c r="A72" s="7"/>
      <c r="B72" s="15"/>
      <c r="C72" s="9"/>
      <c r="D72" s="9"/>
      <c r="E72" s="9"/>
      <c r="F72" s="9"/>
      <c r="G72" s="9"/>
      <c r="H72" s="9"/>
      <c r="I72" s="9"/>
      <c r="J72" s="9"/>
      <c r="K72" s="9"/>
      <c r="L72" s="9"/>
      <c r="M72" s="10"/>
      <c r="N72" s="10"/>
      <c r="O72" s="10"/>
      <c r="P72" s="10"/>
      <c r="Q72" s="10"/>
      <c r="R72" s="7"/>
    </row>
    <row r="73" spans="1:18" ht="12.75" customHeight="1" x14ac:dyDescent="0.25">
      <c r="A73" s="7"/>
      <c r="B73" s="28" t="s">
        <v>58</v>
      </c>
      <c r="C73" s="7"/>
      <c r="D73" s="7"/>
      <c r="E73" s="7"/>
      <c r="F73" s="7"/>
      <c r="G73" s="7"/>
      <c r="H73" s="7"/>
      <c r="I73" s="7"/>
      <c r="J73" s="7"/>
      <c r="K73" s="7"/>
      <c r="L73" s="7"/>
      <c r="M73" s="11"/>
      <c r="N73" s="7"/>
      <c r="O73" s="7"/>
      <c r="P73" s="7"/>
      <c r="Q73" s="7"/>
      <c r="R73" s="7"/>
    </row>
    <row r="74" spans="1:18" ht="10.5" customHeight="1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11"/>
      <c r="N74" s="7"/>
      <c r="O74" s="7"/>
      <c r="P74" s="7"/>
      <c r="Q74" s="7"/>
      <c r="R74" s="7"/>
    </row>
    <row r="75" spans="1:18" ht="13.5" x14ac:dyDescent="0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1:18" ht="13.5" x14ac:dyDescent="0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1:18" ht="13.5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1:18" ht="13.5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1:18" ht="13.5" x14ac:dyDescent="0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1:18" ht="13.5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1:18" ht="13.5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1:18" ht="13.5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1:18" ht="13.5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1:18" ht="13.5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1:18" ht="13.5" x14ac:dyDescent="0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1:18" ht="13.5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1:18" ht="13.5" x14ac:dyDescent="0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1:18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8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8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8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8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8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</sheetData>
  <mergeCells count="13">
    <mergeCell ref="B44:M44"/>
    <mergeCell ref="B47:B49"/>
    <mergeCell ref="C47:C49"/>
    <mergeCell ref="E47:Q47"/>
    <mergeCell ref="E48:J48"/>
    <mergeCell ref="L48:Q48"/>
    <mergeCell ref="P45:Q45"/>
    <mergeCell ref="B3:M3"/>
    <mergeCell ref="B5:B7"/>
    <mergeCell ref="C5:C7"/>
    <mergeCell ref="E5:Q5"/>
    <mergeCell ref="L6:Q6"/>
    <mergeCell ref="E6:J6"/>
  </mergeCells>
  <phoneticPr fontId="0" type="noConversion"/>
  <printOptions horizontalCentered="1"/>
  <pageMargins left="0.39370078740157483" right="0.39370078740157483" top="0.78740157480314965" bottom="0.59055118110236227" header="0" footer="0"/>
  <pageSetup paperSize="9" orientation="landscape" verticalDpi="300" r:id="rId1"/>
  <headerFooter alignWithMargins="0"/>
  <rowBreaks count="1" manualBreakCount="1">
    <brk id="41" min="1" max="16" man="1"/>
  </rowBreaks>
  <ignoredErrors>
    <ignoredError sqref="J26:L26 K63 K27 K64 E26:G26 L65 L34 C26 C57:E57 C63:E63 L53 L5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5,15  </vt:lpstr>
      <vt:lpstr>'  5,15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PRACTICANTE(TI)</cp:lastModifiedBy>
  <cp:lastPrinted>2019-09-07T15:41:31Z</cp:lastPrinted>
  <dcterms:created xsi:type="dcterms:W3CDTF">1999-05-14T21:57:28Z</dcterms:created>
  <dcterms:modified xsi:type="dcterms:W3CDTF">2024-02-02T16:00:08Z</dcterms:modified>
</cp:coreProperties>
</file>