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20" yWindow="-120" windowWidth="29040" windowHeight="15720"/>
  </bookViews>
  <sheets>
    <sheet name="  23,4  " sheetId="1" r:id="rId1"/>
    <sheet name="GRAFICO" sheetId="2" state="hidden" r:id="rId2"/>
  </sheets>
  <definedNames>
    <definedName name="_xlnm.Print_Area" localSheetId="0">'  23,4  '!$B$2:$H$51</definedName>
    <definedName name="_xlnm.Print_Area" localSheetId="1">GRAFICO!$A$1:$I$22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5" i="1"/>
  <c r="D32" i="1"/>
  <c r="D29" i="1"/>
  <c r="D27" i="1"/>
  <c r="D23" i="1"/>
  <c r="D19" i="1"/>
  <c r="D14" i="1"/>
  <c r="D9" i="1"/>
  <c r="H19" i="1"/>
  <c r="D8" i="1" l="1"/>
  <c r="E29" i="1" l="1"/>
  <c r="F29" i="1"/>
  <c r="G29" i="1"/>
  <c r="H29" i="1"/>
  <c r="I29" i="1"/>
  <c r="J29" i="1"/>
  <c r="K29" i="1"/>
  <c r="L29" i="1"/>
  <c r="H40" i="1" l="1"/>
  <c r="F40" i="1"/>
  <c r="E40" i="1"/>
  <c r="C40" i="1" l="1"/>
  <c r="F9" i="1"/>
  <c r="E9" i="1"/>
  <c r="H46" i="1" l="1"/>
  <c r="F46" i="1"/>
  <c r="E46" i="1"/>
  <c r="C45" i="1"/>
  <c r="C44" i="1"/>
  <c r="C43" i="1"/>
  <c r="H42" i="1"/>
  <c r="F42" i="1"/>
  <c r="E42" i="1"/>
  <c r="C48" i="1"/>
  <c r="C47" i="1"/>
  <c r="C41" i="1"/>
  <c r="C33" i="1"/>
  <c r="C46" i="1" l="1"/>
  <c r="C42" i="1"/>
  <c r="C10" i="1"/>
  <c r="C37" i="1" l="1"/>
  <c r="C36" i="1"/>
  <c r="C34" i="1"/>
  <c r="H35" i="1"/>
  <c r="F35" i="1"/>
  <c r="E35" i="1"/>
  <c r="C35" i="1" s="1"/>
  <c r="C39" i="1"/>
  <c r="H9" i="1" l="1"/>
  <c r="C13" i="1"/>
  <c r="C12" i="1"/>
  <c r="C30" i="1" l="1"/>
  <c r="C31" i="1"/>
  <c r="C29" i="1" l="1"/>
  <c r="H32" i="1"/>
  <c r="F32" i="1"/>
  <c r="E32" i="1"/>
  <c r="C32" i="1" l="1"/>
  <c r="H14" i="1"/>
  <c r="C17" i="1" l="1"/>
  <c r="C22" i="1"/>
  <c r="C21" i="1"/>
  <c r="C20" i="1"/>
  <c r="C16" i="1"/>
  <c r="C18" i="1"/>
  <c r="C15" i="1"/>
  <c r="H27" i="1"/>
  <c r="F27" i="1"/>
  <c r="E27" i="1"/>
  <c r="C28" i="1"/>
  <c r="H23" i="1"/>
  <c r="H8" i="1" s="1"/>
  <c r="F23" i="1"/>
  <c r="E23" i="1"/>
  <c r="C26" i="1"/>
  <c r="C25" i="1"/>
  <c r="C24" i="1"/>
  <c r="F19" i="1"/>
  <c r="E19" i="1"/>
  <c r="F14" i="1"/>
  <c r="E14" i="1"/>
  <c r="E8" i="1" l="1"/>
  <c r="F8" i="1"/>
  <c r="C19" i="1"/>
  <c r="C27" i="1"/>
  <c r="C23" i="1"/>
  <c r="C14" i="1"/>
  <c r="C11" i="1"/>
  <c r="C9" i="1" s="1"/>
  <c r="C8" i="1" l="1"/>
</calcChain>
</file>

<file path=xl/sharedStrings.xml><?xml version="1.0" encoding="utf-8"?>
<sst xmlns="http://schemas.openxmlformats.org/spreadsheetml/2006/main" count="70" uniqueCount="35">
  <si>
    <t>TOTAL</t>
  </si>
  <si>
    <t>NASCA</t>
  </si>
  <si>
    <t>CHINCHA ALTA</t>
  </si>
  <si>
    <t>ICA</t>
  </si>
  <si>
    <t>MARCONA</t>
  </si>
  <si>
    <t>PISCO</t>
  </si>
  <si>
    <t>-</t>
  </si>
  <si>
    <t>Entidad Bancaria                                      Provincia</t>
  </si>
  <si>
    <t>Depósitos</t>
  </si>
  <si>
    <t>Total</t>
  </si>
  <si>
    <t>A la Vista</t>
  </si>
  <si>
    <t>A Plazo</t>
  </si>
  <si>
    <t>Ahorro</t>
  </si>
  <si>
    <t>Ica</t>
  </si>
  <si>
    <t>Chincha</t>
  </si>
  <si>
    <t>Nasca</t>
  </si>
  <si>
    <t>Pisco</t>
  </si>
  <si>
    <t xml:space="preserve">Fuente: Superintendencia de Banca y Seguros. </t>
  </si>
  <si>
    <t>Banco Ripley</t>
  </si>
  <si>
    <t>Directos</t>
  </si>
  <si>
    <t>Banco de Crédito</t>
  </si>
  <si>
    <t>Interbank</t>
  </si>
  <si>
    <t>Scotiabank Perú</t>
  </si>
  <si>
    <t>Banco de Comercio</t>
  </si>
  <si>
    <t>Banco Interamericano - BanBif</t>
  </si>
  <si>
    <t>Mi Banco</t>
  </si>
  <si>
    <t>Banco Falabella</t>
  </si>
  <si>
    <t>Total General</t>
  </si>
  <si>
    <t>BBVA  (Banco Continental)</t>
  </si>
  <si>
    <t>Créditos</t>
  </si>
  <si>
    <t>Banco Pichincha</t>
  </si>
  <si>
    <t>Alfin Banco 1/</t>
  </si>
  <si>
    <t>1/ El Banco Azteca cambia de nombre a Alfin Banco.</t>
  </si>
  <si>
    <t>23.4  ICA: DEPÓSITOS Y CRÉDITOS DE LA BANCA MÚLTIPLE, SEGÚN ENTIDAD BANCARIA Y PROVINCIA, JUNIO 2023</t>
  </si>
  <si>
    <t xml:space="preserve">          (Miles de soles)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</si>
</sst>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###\ ###"/>
    <numFmt numFmtId="167" formatCode="#\ ###\ ###"/>
  </numFmts>
  <fonts count="1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8"/>
      <name val="Times New Roman"/>
      <family val="1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sz val="8"/>
      <color theme="1"/>
      <name val="Arial Narrow"/>
      <family val="2"/>
    </font>
    <font>
      <sz val="8"/>
      <color rgb="FF0000FF"/>
      <name val="Arial Narrow"/>
      <family val="2"/>
    </font>
    <font>
      <b/>
      <sz val="8"/>
      <color indexed="10"/>
      <name val="Arial Narrow"/>
      <family val="2"/>
    </font>
    <font>
      <sz val="7"/>
      <name val="Arial Narrow"/>
      <family val="2"/>
    </font>
    <font>
      <b/>
      <sz val="11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62">
    <xf numFmtId="0" fontId="0" fillId="0" borderId="0" xfId="0"/>
    <xf numFmtId="0" fontId="3" fillId="2" borderId="0" xfId="0" applyFont="1" applyFill="1"/>
    <xf numFmtId="0" fontId="4" fillId="2" borderId="0" xfId="2" applyFont="1" applyFill="1"/>
    <xf numFmtId="165" fontId="4" fillId="2" borderId="0" xfId="2" applyNumberFormat="1" applyFont="1" applyFill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8" fillId="2" borderId="2" xfId="3" applyFont="1" applyFill="1" applyBorder="1"/>
    <xf numFmtId="0" fontId="7" fillId="2" borderId="0" xfId="3" applyFont="1" applyFill="1" applyAlignment="1">
      <alignment horizontal="left"/>
    </xf>
    <xf numFmtId="0" fontId="8" fillId="2" borderId="0" xfId="3" applyFont="1" applyFill="1"/>
    <xf numFmtId="0" fontId="9" fillId="2" borderId="0" xfId="3" applyFont="1" applyFill="1" applyAlignment="1">
      <alignment horizontal="left"/>
    </xf>
    <xf numFmtId="0" fontId="6" fillId="2" borderId="0" xfId="3" applyFont="1" applyFill="1" applyAlignment="1">
      <alignment horizontal="left"/>
    </xf>
    <xf numFmtId="166" fontId="8" fillId="2" borderId="0" xfId="3" applyNumberFormat="1" applyFont="1" applyFill="1" applyAlignment="1">
      <alignment horizontal="right"/>
    </xf>
    <xf numFmtId="166" fontId="8" fillId="2" borderId="0" xfId="3" quotePrefix="1" applyNumberFormat="1" applyFont="1" applyFill="1" applyAlignment="1">
      <alignment horizontal="right" vertical="center"/>
    </xf>
    <xf numFmtId="0" fontId="10" fillId="2" borderId="0" xfId="3" quotePrefix="1" applyFont="1" applyFill="1" applyAlignment="1">
      <alignment horizontal="right" vertical="center"/>
    </xf>
    <xf numFmtId="1" fontId="8" fillId="2" borderId="0" xfId="3" quotePrefix="1" applyNumberFormat="1" applyFont="1" applyFill="1" applyAlignment="1">
      <alignment horizontal="right" vertical="center"/>
    </xf>
    <xf numFmtId="166" fontId="10" fillId="2" borderId="0" xfId="3" applyNumberFormat="1" applyFont="1" applyFill="1" applyAlignment="1">
      <alignment horizontal="right"/>
    </xf>
    <xf numFmtId="166" fontId="8" fillId="0" borderId="0" xfId="1" applyNumberFormat="1" applyFont="1" applyBorder="1" applyAlignment="1">
      <alignment horizontal="right"/>
    </xf>
    <xf numFmtId="166" fontId="11" fillId="0" borderId="0" xfId="1" applyNumberFormat="1" applyFont="1" applyBorder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8" fillId="2" borderId="0" xfId="0" applyFont="1" applyFill="1"/>
    <xf numFmtId="165" fontId="6" fillId="2" borderId="0" xfId="0" applyNumberFormat="1" applyFont="1" applyFill="1"/>
    <xf numFmtId="166" fontId="8" fillId="2" borderId="0" xfId="0" applyNumberFormat="1" applyFont="1" applyFill="1"/>
    <xf numFmtId="0" fontId="13" fillId="2" borderId="0" xfId="0" applyFont="1" applyFill="1"/>
    <xf numFmtId="0" fontId="10" fillId="2" borderId="0" xfId="0" applyFont="1" applyFill="1"/>
    <xf numFmtId="0" fontId="5" fillId="2" borderId="3" xfId="3" applyFont="1" applyFill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5" fillId="0" borderId="3" xfId="0" applyFont="1" applyBorder="1"/>
    <xf numFmtId="0" fontId="8" fillId="2" borderId="4" xfId="3" applyFont="1" applyFill="1" applyBorder="1"/>
    <xf numFmtId="0" fontId="5" fillId="2" borderId="2" xfId="3" applyFont="1" applyFill="1" applyBorder="1" applyAlignment="1">
      <alignment horizontal="right" vertical="center"/>
    </xf>
    <xf numFmtId="167" fontId="10" fillId="2" borderId="0" xfId="3" applyNumberFormat="1" applyFont="1" applyFill="1" applyAlignment="1">
      <alignment horizontal="right"/>
    </xf>
    <xf numFmtId="167" fontId="10" fillId="2" borderId="0" xfId="3" applyNumberFormat="1" applyFont="1" applyFill="1" applyAlignment="1">
      <alignment horizontal="right" wrapText="1"/>
    </xf>
    <xf numFmtId="167" fontId="8" fillId="2" borderId="0" xfId="3" quotePrefix="1" applyNumberFormat="1" applyFont="1" applyFill="1" applyAlignment="1">
      <alignment horizontal="right" vertical="center" wrapText="1"/>
    </xf>
    <xf numFmtId="167" fontId="8" fillId="2" borderId="2" xfId="3" applyNumberFormat="1" applyFont="1" applyFill="1" applyBorder="1"/>
    <xf numFmtId="167" fontId="8" fillId="2" borderId="0" xfId="3" applyNumberFormat="1" applyFont="1" applyFill="1"/>
    <xf numFmtId="167" fontId="8" fillId="2" borderId="0" xfId="0" applyNumberFormat="1" applyFont="1" applyFill="1"/>
    <xf numFmtId="167" fontId="10" fillId="2" borderId="0" xfId="0" applyNumberFormat="1" applyFont="1" applyFill="1"/>
    <xf numFmtId="167" fontId="12" fillId="0" borderId="0" xfId="1" applyNumberFormat="1" applyFont="1" applyBorder="1"/>
    <xf numFmtId="167" fontId="6" fillId="2" borderId="0" xfId="0" applyNumberFormat="1" applyFont="1" applyFill="1"/>
    <xf numFmtId="167" fontId="13" fillId="2" borderId="0" xfId="0" applyNumberFormat="1" applyFont="1" applyFill="1"/>
    <xf numFmtId="166" fontId="6" fillId="0" borderId="0" xfId="0" applyNumberFormat="1" applyFont="1"/>
    <xf numFmtId="166" fontId="5" fillId="2" borderId="0" xfId="3" applyNumberFormat="1" applyFont="1" applyFill="1" applyAlignment="1">
      <alignment horizontal="right"/>
    </xf>
    <xf numFmtId="167" fontId="5" fillId="2" borderId="0" xfId="3" applyNumberFormat="1" applyFont="1" applyFill="1" applyAlignment="1">
      <alignment horizontal="right"/>
    </xf>
    <xf numFmtId="166" fontId="6" fillId="2" borderId="0" xfId="3" applyNumberFormat="1" applyFont="1" applyFill="1" applyAlignment="1">
      <alignment horizontal="right"/>
    </xf>
    <xf numFmtId="166" fontId="6" fillId="0" borderId="0" xfId="1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 wrapText="1"/>
    </xf>
    <xf numFmtId="166" fontId="5" fillId="2" borderId="0" xfId="3" quotePrefix="1" applyNumberFormat="1" applyFont="1" applyFill="1" applyAlignment="1">
      <alignment horizontal="right" vertical="center"/>
    </xf>
    <xf numFmtId="0" fontId="5" fillId="2" borderId="3" xfId="3" quotePrefix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2" borderId="3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vertical="center" wrapText="1"/>
    </xf>
    <xf numFmtId="0" fontId="5" fillId="2" borderId="6" xfId="3" applyFont="1" applyFill="1" applyBorder="1" applyAlignment="1">
      <alignment horizontal="right" vertical="center" wrapText="1"/>
    </xf>
    <xf numFmtId="0" fontId="5" fillId="2" borderId="8" xfId="3" applyFont="1" applyFill="1" applyBorder="1" applyAlignment="1">
      <alignment horizontal="right" vertical="center"/>
    </xf>
    <xf numFmtId="0" fontId="5" fillId="2" borderId="0" xfId="3" applyFont="1" applyFill="1" applyAlignment="1">
      <alignment horizontal="right" vertical="center"/>
    </xf>
    <xf numFmtId="0" fontId="14" fillId="2" borderId="0" xfId="0" applyFont="1" applyFill="1"/>
    <xf numFmtId="166" fontId="10" fillId="2" borderId="0" xfId="3" quotePrefix="1" applyNumberFormat="1" applyFont="1" applyFill="1" applyAlignment="1">
      <alignment horizontal="right" vertical="center"/>
    </xf>
    <xf numFmtId="166" fontId="6" fillId="0" borderId="0" xfId="0" applyNumberFormat="1" applyFont="1" applyAlignment="1">
      <alignment horizontal="right"/>
    </xf>
    <xf numFmtId="0" fontId="15" fillId="2" borderId="0" xfId="3" quotePrefix="1" applyFont="1" applyFill="1" applyAlignment="1">
      <alignment horizontal="right" vertical="center"/>
    </xf>
    <xf numFmtId="0" fontId="5" fillId="2" borderId="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_GRAFICO" xfId="2"/>
    <cellStyle name="Normal_Hoja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ICA:DEPOSITOS POR CIUDADES, AL 31 DE DICIEMBRE DEL 2003                               ( Miles Nuevos Soles )</a:t>
            </a:r>
          </a:p>
        </c:rich>
      </c:tx>
      <c:layout>
        <c:manualLayout>
          <c:xMode val="edge"/>
          <c:yMode val="edge"/>
          <c:x val="0.15758775289275609"/>
          <c:y val="3.62318840579710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12700">
          <a:solidFill>
            <a:srgbClr val="33CCCC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27635700043033E-2"/>
          <c:y val="0.21376887231400132"/>
          <c:w val="0.87159615872385576"/>
          <c:h val="0.60869780591105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33CCCC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8608867654152963E-3"/>
                  <c:y val="-1.5942285576598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C4-4302-8095-0BE03F07A894}"/>
                </c:ext>
              </c:extLst>
            </c:dLbl>
            <c:dLbl>
              <c:idx val="1"/>
              <c:layout>
                <c:manualLayout>
                  <c:x val="8.8226933978673427E-3"/>
                  <c:y val="-9.90423254365224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C4-4302-8095-0BE03F07A894}"/>
                </c:ext>
              </c:extLst>
            </c:dLbl>
            <c:dLbl>
              <c:idx val="2"/>
              <c:layout>
                <c:manualLayout>
                  <c:x val="1.1784288382976404E-2"/>
                  <c:y val="-1.3874795622145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C4-4302-8095-0BE03F07A894}"/>
                </c:ext>
              </c:extLst>
            </c:dLbl>
            <c:dLbl>
              <c:idx val="3"/>
              <c:layout>
                <c:manualLayout>
                  <c:x val="1.4746095015428451E-2"/>
                  <c:y val="-9.55859735757991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4-4302-8095-0BE03F07A894}"/>
                </c:ext>
              </c:extLst>
            </c:dLbl>
            <c:dLbl>
              <c:idx val="4"/>
              <c:layout>
                <c:manualLayout>
                  <c:x val="1.7707693696897175E-2"/>
                  <c:y val="-5.0954241996118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C4-4302-8095-0BE03F07A894}"/>
                </c:ext>
              </c:extLst>
            </c:dLbl>
            <c:dLbl>
              <c:idx val="5"/>
              <c:layout>
                <c:manualLayout>
                  <c:x val="1.8723765238357171E-2"/>
                  <c:y val="-1.188632786218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C4-4302-8095-0BE03F07A89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GRAFICO!$K$2:$K$7</c:f>
              <c:strCache>
                <c:ptCount val="6"/>
                <c:pt idx="0">
                  <c:v>TOTAL</c:v>
                </c:pt>
                <c:pt idx="1">
                  <c:v>CHINCHA ALTA</c:v>
                </c:pt>
                <c:pt idx="2">
                  <c:v>ICA</c:v>
                </c:pt>
                <c:pt idx="3">
                  <c:v>MARCONA</c:v>
                </c:pt>
                <c:pt idx="4">
                  <c:v>NASCA</c:v>
                </c:pt>
                <c:pt idx="5">
                  <c:v>PISCO</c:v>
                </c:pt>
              </c:strCache>
            </c:strRef>
          </c:cat>
          <c:val>
            <c:numRef>
              <c:f>GRAFICO!$L$2:$L$7</c:f>
              <c:numCache>
                <c:formatCode>General</c:formatCode>
                <c:ptCount val="6"/>
                <c:pt idx="0" formatCode="0.0">
                  <c:v>308.10000000000002</c:v>
                </c:pt>
                <c:pt idx="1">
                  <c:v>69.8</c:v>
                </c:pt>
                <c:pt idx="2" formatCode="0.0">
                  <c:v>152.69999999999999</c:v>
                </c:pt>
                <c:pt idx="3">
                  <c:v>24.9</c:v>
                </c:pt>
                <c:pt idx="4">
                  <c:v>11.2</c:v>
                </c:pt>
                <c:pt idx="5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4-4302-8095-0BE03F07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491328"/>
        <c:axId val="241493120"/>
        <c:axId val="0"/>
      </c:bar3DChart>
      <c:catAx>
        <c:axId val="2414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ES"/>
          </a:p>
        </c:txPr>
        <c:crossAx val="24149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49312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ES"/>
          </a:p>
        </c:txPr>
        <c:crossAx val="24149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22</xdr:row>
      <xdr:rowOff>85725</xdr:rowOff>
    </xdr:from>
    <xdr:to>
      <xdr:col>5</xdr:col>
      <xdr:colOff>123825</xdr:colOff>
      <xdr:row>24</xdr:row>
      <xdr:rowOff>104775</xdr:rowOff>
    </xdr:to>
    <xdr:sp macro="[0]!GRAFICO_Autoforma1_AlHacerClic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3257550" y="322897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63500" dir="3187806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  <xdr:twoCellAnchor>
    <xdr:from>
      <xdr:col>1</xdr:col>
      <xdr:colOff>266700</xdr:colOff>
      <xdr:row>1</xdr:row>
      <xdr:rowOff>38100</xdr:rowOff>
    </xdr:from>
    <xdr:to>
      <xdr:col>7</xdr:col>
      <xdr:colOff>561975</xdr:colOff>
      <xdr:row>19</xdr:row>
      <xdr:rowOff>95250</xdr:rowOff>
    </xdr:to>
    <xdr:graphicFrame macro="">
      <xdr:nvGraphicFramePr>
        <xdr:cNvPr id="2216" name="Gráfico 2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D1010"/>
  <sheetViews>
    <sheetView showGridLines="0" tabSelected="1" topLeftCell="A37" zoomScale="220" zoomScaleNormal="220" workbookViewId="0">
      <selection activeCell="C3" sqref="C3"/>
    </sheetView>
  </sheetViews>
  <sheetFormatPr baseColWidth="10" defaultRowHeight="11.25" x14ac:dyDescent="0.2"/>
  <cols>
    <col min="1" max="1" width="1.7109375" style="1" customWidth="1"/>
    <col min="2" max="2" width="22.7109375" style="1" customWidth="1"/>
    <col min="3" max="6" width="11.7109375" style="1" customWidth="1"/>
    <col min="7" max="7" width="1.7109375" style="1" customWidth="1"/>
    <col min="8" max="8" width="13.7109375" style="1" customWidth="1"/>
    <col min="9" max="9" width="1.5703125" style="1" customWidth="1"/>
    <col min="10" max="10" width="9.28515625" style="1" customWidth="1"/>
    <col min="11" max="11" width="9.140625" style="1" customWidth="1"/>
    <col min="12" max="16384" width="11.42578125" style="1"/>
  </cols>
  <sheetData>
    <row r="1" spans="1:30" ht="9" customHeight="1" x14ac:dyDescent="0.25">
      <c r="A1" s="2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12.75" customHeight="1" x14ac:dyDescent="0.25">
      <c r="A2" s="18"/>
      <c r="B2" s="9" t="s">
        <v>33</v>
      </c>
      <c r="C2" s="4"/>
      <c r="D2" s="4"/>
      <c r="E2" s="4"/>
      <c r="F2" s="4"/>
      <c r="G2" s="4"/>
      <c r="H2" s="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2.75" customHeight="1" x14ac:dyDescent="0.25">
      <c r="A3" s="18"/>
      <c r="B3" s="10" t="s">
        <v>34</v>
      </c>
      <c r="C3" s="4"/>
      <c r="D3" s="4"/>
      <c r="E3" s="4"/>
      <c r="F3" s="4"/>
      <c r="G3" s="4"/>
      <c r="H3" s="5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3" customHeight="1" x14ac:dyDescent="0.25">
      <c r="A4" s="18"/>
      <c r="B4" s="5"/>
      <c r="C4" s="4"/>
      <c r="D4" s="4"/>
      <c r="E4" s="4"/>
      <c r="F4" s="4"/>
      <c r="G4" s="4"/>
      <c r="H4" s="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15" customHeight="1" x14ac:dyDescent="0.25">
      <c r="A5" s="18"/>
      <c r="B5" s="58" t="s">
        <v>7</v>
      </c>
      <c r="C5" s="60" t="s">
        <v>8</v>
      </c>
      <c r="D5" s="61"/>
      <c r="E5" s="61"/>
      <c r="F5" s="61"/>
      <c r="G5" s="50"/>
      <c r="H5" s="51" t="s">
        <v>29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5" customHeight="1" x14ac:dyDescent="0.25">
      <c r="A6" s="18"/>
      <c r="B6" s="59"/>
      <c r="C6" s="52" t="s">
        <v>9</v>
      </c>
      <c r="D6" s="29" t="s">
        <v>10</v>
      </c>
      <c r="E6" s="29" t="s">
        <v>11</v>
      </c>
      <c r="F6" s="29" t="s">
        <v>12</v>
      </c>
      <c r="G6" s="29"/>
      <c r="H6" s="29" t="s">
        <v>19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3" customHeight="1" x14ac:dyDescent="0.25">
      <c r="A7" s="18"/>
      <c r="B7" s="49"/>
      <c r="C7" s="53"/>
      <c r="D7" s="53"/>
      <c r="E7" s="53"/>
      <c r="F7" s="53"/>
      <c r="G7" s="53"/>
      <c r="H7" s="5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12.75" customHeight="1" x14ac:dyDescent="0.25">
      <c r="A8" s="18"/>
      <c r="B8" s="25" t="s">
        <v>27</v>
      </c>
      <c r="C8" s="30">
        <f>C9+C14+C19+C23+C27+C29+C32+C35+C40+C42+C46</f>
        <v>3583550.9907900007</v>
      </c>
      <c r="D8" s="30">
        <f>SUM(D9,D14,D19,D23,D27,D29,D32,D35,D42,D46)</f>
        <v>894096.61340000003</v>
      </c>
      <c r="E8" s="30">
        <f>E9+E14+E19+E23+E27+E29+E32+E35+E40+E42+E46</f>
        <v>1823754.6997299998</v>
      </c>
      <c r="F8" s="30">
        <f>F9+F14+F19+F23+F27+F29+F32+F35+F40+F42+F46</f>
        <v>865699.67766000004</v>
      </c>
      <c r="G8" s="15"/>
      <c r="H8" s="30">
        <f>H9+H14+H19+H23+H27+H29+H32+H35+H40+H42+H46</f>
        <v>4404037.2500599995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2.75" customHeight="1" x14ac:dyDescent="0.25">
      <c r="A9" s="18"/>
      <c r="B9" s="47" t="s">
        <v>20</v>
      </c>
      <c r="C9" s="30">
        <f>SUM(C10:C13)</f>
        <v>1645940.1997200001</v>
      </c>
      <c r="D9" s="30">
        <f>SUM(D10:D13)</f>
        <v>480802.02290999994</v>
      </c>
      <c r="E9" s="30">
        <f>SUM(E10:E13)</f>
        <v>931132.22139000008</v>
      </c>
      <c r="F9" s="30">
        <f>SUM(F10:F13)</f>
        <v>234005.95542000001</v>
      </c>
      <c r="G9" s="30"/>
      <c r="H9" s="30">
        <f>SUM(H10:H13)</f>
        <v>1400577.8617799999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ht="12.75" customHeight="1" x14ac:dyDescent="0.25">
      <c r="A10" s="18"/>
      <c r="B10" s="26" t="s">
        <v>13</v>
      </c>
      <c r="C10" s="11">
        <f t="shared" ref="C10:C31" si="0">SUM(D10:F10)</f>
        <v>641780.78882999998</v>
      </c>
      <c r="D10" s="40">
        <v>195426.63313999996</v>
      </c>
      <c r="E10" s="40">
        <v>358189.68012000003</v>
      </c>
      <c r="F10" s="40">
        <v>88164.475569999995</v>
      </c>
      <c r="G10" s="44"/>
      <c r="H10" s="40">
        <v>551649.63133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2.75" customHeight="1" x14ac:dyDescent="0.25">
      <c r="A11" s="18"/>
      <c r="B11" s="26" t="s">
        <v>14</v>
      </c>
      <c r="C11" s="11">
        <f>SUM(D11:F11)</f>
        <v>306367.14354000002</v>
      </c>
      <c r="D11" s="40">
        <v>100899.64662000001</v>
      </c>
      <c r="E11" s="40">
        <v>167962.11485000001</v>
      </c>
      <c r="F11" s="40">
        <v>37505.38207</v>
      </c>
      <c r="G11" s="44"/>
      <c r="H11" s="40">
        <v>633230.40581999999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ht="12.75" customHeight="1" x14ac:dyDescent="0.25">
      <c r="A12" s="18"/>
      <c r="B12" s="26" t="s">
        <v>15</v>
      </c>
      <c r="C12" s="11">
        <f t="shared" si="0"/>
        <v>504724.13589999999</v>
      </c>
      <c r="D12" s="40">
        <v>144186.82994</v>
      </c>
      <c r="E12" s="40">
        <v>277991.40969</v>
      </c>
      <c r="F12" s="40">
        <v>82545.896269999997</v>
      </c>
      <c r="G12" s="44"/>
      <c r="H12" s="40">
        <v>122198.29528999999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2.75" customHeight="1" x14ac:dyDescent="0.25">
      <c r="A13" s="18"/>
      <c r="B13" s="26" t="s">
        <v>16</v>
      </c>
      <c r="C13" s="11">
        <f t="shared" si="0"/>
        <v>193068.13145000002</v>
      </c>
      <c r="D13" s="40">
        <v>40288.913209999999</v>
      </c>
      <c r="E13" s="40">
        <v>126989.01673</v>
      </c>
      <c r="F13" s="40">
        <v>25790.201510000003</v>
      </c>
      <c r="G13" s="44"/>
      <c r="H13" s="40">
        <v>93499.529340000008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12.75" customHeight="1" x14ac:dyDescent="0.25">
      <c r="A14" s="18"/>
      <c r="B14" s="25" t="s">
        <v>21</v>
      </c>
      <c r="C14" s="15">
        <f t="shared" si="0"/>
        <v>606391.48788999999</v>
      </c>
      <c r="D14" s="15">
        <f>SUM(D15:D18)</f>
        <v>112249.53320000001</v>
      </c>
      <c r="E14" s="15">
        <f>SUM(E15:E18)</f>
        <v>299926.07253</v>
      </c>
      <c r="F14" s="15">
        <f>SUM(F15:F18)</f>
        <v>194215.88216000001</v>
      </c>
      <c r="G14" s="15"/>
      <c r="H14" s="30">
        <f>SUM(H15:H18)</f>
        <v>870511.37517999997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2.75" customHeight="1" x14ac:dyDescent="0.25">
      <c r="A15" s="18"/>
      <c r="B15" s="26" t="s">
        <v>13</v>
      </c>
      <c r="C15" s="11">
        <f t="shared" si="0"/>
        <v>302023.71626000002</v>
      </c>
      <c r="D15" s="40">
        <v>76684.371259999985</v>
      </c>
      <c r="E15" s="40">
        <v>139917.22941999999</v>
      </c>
      <c r="F15" s="40">
        <v>85422.115580000012</v>
      </c>
      <c r="G15" s="11"/>
      <c r="H15" s="40">
        <v>537571.88994000002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ht="12.75" customHeight="1" x14ac:dyDescent="0.25">
      <c r="A16" s="18"/>
      <c r="B16" s="26" t="s">
        <v>14</v>
      </c>
      <c r="C16" s="11">
        <f t="shared" si="0"/>
        <v>62495.04247</v>
      </c>
      <c r="D16" s="40">
        <v>10463.3966</v>
      </c>
      <c r="E16" s="40">
        <v>32636.678329999999</v>
      </c>
      <c r="F16" s="40">
        <v>19394.967539999998</v>
      </c>
      <c r="G16" s="16"/>
      <c r="H16" s="40">
        <v>226859.48215999999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2.75" customHeight="1" x14ac:dyDescent="0.25">
      <c r="A17" s="18"/>
      <c r="B17" s="26" t="s">
        <v>15</v>
      </c>
      <c r="C17" s="11">
        <f t="shared" si="0"/>
        <v>167120.80542000002</v>
      </c>
      <c r="D17" s="40">
        <v>19663.245430000003</v>
      </c>
      <c r="E17" s="40">
        <v>90026.121270000003</v>
      </c>
      <c r="F17" s="40">
        <v>57431.438719999998</v>
      </c>
      <c r="G17" s="16"/>
      <c r="H17" s="40">
        <v>51276.467399999994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12.75" customHeight="1" x14ac:dyDescent="0.25">
      <c r="A18" s="18"/>
      <c r="B18" s="26" t="s">
        <v>16</v>
      </c>
      <c r="C18" s="11">
        <f t="shared" si="0"/>
        <v>74751.923739999998</v>
      </c>
      <c r="D18" s="40">
        <v>5438.51991</v>
      </c>
      <c r="E18" s="40">
        <v>37346.043509999996</v>
      </c>
      <c r="F18" s="40">
        <v>31967.36032</v>
      </c>
      <c r="G18" s="17"/>
      <c r="H18" s="40">
        <v>54803.535680000001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2.75" customHeight="1" x14ac:dyDescent="0.25">
      <c r="A19" s="18"/>
      <c r="B19" s="25" t="s">
        <v>22</v>
      </c>
      <c r="C19" s="15">
        <f t="shared" si="0"/>
        <v>328810.03749000002</v>
      </c>
      <c r="D19" s="15">
        <f>SUM(D20:D22)</f>
        <v>63449.103309999999</v>
      </c>
      <c r="E19" s="15">
        <f>SUM(E20:E22)</f>
        <v>165517.87661000001</v>
      </c>
      <c r="F19" s="15">
        <f>SUM(F20:F22)</f>
        <v>99843.057570000004</v>
      </c>
      <c r="G19" s="15"/>
      <c r="H19" s="30">
        <f>SUM(H20:H22)</f>
        <v>712593.69190999994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2.75" customHeight="1" x14ac:dyDescent="0.25">
      <c r="A20" s="18"/>
      <c r="B20" s="26" t="s">
        <v>13</v>
      </c>
      <c r="C20" s="11">
        <f t="shared" si="0"/>
        <v>231497.71967000002</v>
      </c>
      <c r="D20" s="40">
        <v>48364.446349999998</v>
      </c>
      <c r="E20" s="40">
        <v>113017.65601000001</v>
      </c>
      <c r="F20" s="40">
        <v>70115.617310000001</v>
      </c>
      <c r="G20" s="16"/>
      <c r="H20" s="40">
        <v>433337.62531999999</v>
      </c>
      <c r="I20" s="1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2.75" customHeight="1" x14ac:dyDescent="0.25">
      <c r="A21" s="18"/>
      <c r="B21" s="26" t="s">
        <v>14</v>
      </c>
      <c r="C21" s="11">
        <f t="shared" si="0"/>
        <v>60771.359129999997</v>
      </c>
      <c r="D21" s="40">
        <v>11686.02008</v>
      </c>
      <c r="E21" s="40">
        <v>29343.175489999998</v>
      </c>
      <c r="F21" s="40">
        <v>19742.163559999997</v>
      </c>
      <c r="G21" s="17"/>
      <c r="H21" s="40">
        <v>229979.64919999999</v>
      </c>
      <c r="I21" s="1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12.75" customHeight="1" x14ac:dyDescent="0.25">
      <c r="A22" s="18"/>
      <c r="B22" s="26" t="s">
        <v>16</v>
      </c>
      <c r="C22" s="11">
        <f t="shared" si="0"/>
        <v>36540.958689999999</v>
      </c>
      <c r="D22" s="40">
        <v>3398.63688</v>
      </c>
      <c r="E22" s="40">
        <v>23157.045109999999</v>
      </c>
      <c r="F22" s="40">
        <v>9985.2766999999985</v>
      </c>
      <c r="G22" s="40"/>
      <c r="H22" s="40">
        <v>49276.417390000002</v>
      </c>
      <c r="I22" s="1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2.75" customHeight="1" x14ac:dyDescent="0.25">
      <c r="A23" s="18"/>
      <c r="B23" s="25" t="s">
        <v>28</v>
      </c>
      <c r="C23" s="41">
        <f t="shared" si="0"/>
        <v>671112.99266999995</v>
      </c>
      <c r="D23" s="41">
        <f>SUM(D24:D26)</f>
        <v>179103.88683000003</v>
      </c>
      <c r="E23" s="41">
        <f>SUM(E24:E26)</f>
        <v>312555.28241999994</v>
      </c>
      <c r="F23" s="41">
        <f>SUM(F24:F26)</f>
        <v>179453.82341999997</v>
      </c>
      <c r="G23" s="41"/>
      <c r="H23" s="42">
        <f>SUM(H24:H26)</f>
        <v>893170.09443000006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ht="12.75" customHeight="1" x14ac:dyDescent="0.25">
      <c r="A24" s="18"/>
      <c r="B24" s="26" t="s">
        <v>13</v>
      </c>
      <c r="C24" s="43">
        <f t="shared" si="0"/>
        <v>362555.75355999998</v>
      </c>
      <c r="D24" s="44">
        <v>65083.346969999999</v>
      </c>
      <c r="E24" s="44">
        <v>190056.58188999997</v>
      </c>
      <c r="F24" s="44">
        <v>107415.8247</v>
      </c>
      <c r="G24" s="44"/>
      <c r="H24" s="44">
        <v>403273.53260000004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2.75" customHeight="1" x14ac:dyDescent="0.25">
      <c r="A25" s="18"/>
      <c r="B25" s="26" t="s">
        <v>14</v>
      </c>
      <c r="C25" s="43">
        <f t="shared" si="0"/>
        <v>211119.8125</v>
      </c>
      <c r="D25" s="40">
        <v>98964.212200000009</v>
      </c>
      <c r="E25" s="40">
        <v>62038.901740000001</v>
      </c>
      <c r="F25" s="40">
        <v>50116.698560000004</v>
      </c>
      <c r="G25" s="44"/>
      <c r="H25" s="40">
        <v>398481.89591000002</v>
      </c>
      <c r="I25" s="1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ht="12.75" customHeight="1" x14ac:dyDescent="0.25">
      <c r="A26" s="18"/>
      <c r="B26" s="26" t="s">
        <v>16</v>
      </c>
      <c r="C26" s="43">
        <f t="shared" si="0"/>
        <v>97437.426609999995</v>
      </c>
      <c r="D26" s="40">
        <v>15056.327660000001</v>
      </c>
      <c r="E26" s="40">
        <v>60459.798790000001</v>
      </c>
      <c r="F26" s="40">
        <v>21921.300159999999</v>
      </c>
      <c r="G26" s="40"/>
      <c r="H26" s="40">
        <v>91414.665919999999</v>
      </c>
      <c r="I26" s="1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2.75" customHeight="1" x14ac:dyDescent="0.25">
      <c r="A27" s="18"/>
      <c r="B27" s="25" t="s">
        <v>23</v>
      </c>
      <c r="C27" s="15">
        <f t="shared" si="0"/>
        <v>18864.232389999997</v>
      </c>
      <c r="D27" s="15">
        <f>SUM(D28)</f>
        <v>4104.4317599999995</v>
      </c>
      <c r="E27" s="15">
        <f>SUM(E28)</f>
        <v>1805.41029</v>
      </c>
      <c r="F27" s="15">
        <f>SUM(F28)</f>
        <v>12954.39034</v>
      </c>
      <c r="G27" s="15"/>
      <c r="H27" s="30">
        <f>SUM(H28)</f>
        <v>4333.65726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ht="12.75" customHeight="1" x14ac:dyDescent="0.25">
      <c r="A28" s="18"/>
      <c r="B28" s="26" t="s">
        <v>16</v>
      </c>
      <c r="C28" s="11">
        <f t="shared" si="0"/>
        <v>18864.232389999997</v>
      </c>
      <c r="D28" s="40">
        <v>4104.4317599999995</v>
      </c>
      <c r="E28" s="40">
        <v>1805.41029</v>
      </c>
      <c r="F28" s="40">
        <v>12954.39034</v>
      </c>
      <c r="G28" s="40"/>
      <c r="H28" s="40">
        <v>4333.65726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2.75" customHeight="1" x14ac:dyDescent="0.25">
      <c r="A29" s="18"/>
      <c r="B29" s="27" t="s">
        <v>30</v>
      </c>
      <c r="C29" s="15">
        <f>SUM(C30:C31)</f>
        <v>42626.26771</v>
      </c>
      <c r="D29" s="15">
        <f>SUM(D30:D31)</f>
        <v>2488.2673599999998</v>
      </c>
      <c r="E29" s="15">
        <f t="shared" ref="E29:L29" si="1">SUM(E30:E31)</f>
        <v>24293.882379999999</v>
      </c>
      <c r="F29" s="15">
        <f t="shared" si="1"/>
        <v>15844.117970000001</v>
      </c>
      <c r="G29" s="15">
        <f t="shared" si="1"/>
        <v>0</v>
      </c>
      <c r="H29" s="15">
        <f t="shared" si="1"/>
        <v>149542.95773999998</v>
      </c>
      <c r="I29" s="15">
        <f t="shared" si="1"/>
        <v>0</v>
      </c>
      <c r="J29" s="15">
        <f t="shared" si="1"/>
        <v>0</v>
      </c>
      <c r="K29" s="15">
        <f t="shared" si="1"/>
        <v>0</v>
      </c>
      <c r="L29" s="15">
        <f t="shared" si="1"/>
        <v>0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ht="12.75" customHeight="1" x14ac:dyDescent="0.25">
      <c r="A30" s="18"/>
      <c r="B30" s="26" t="s">
        <v>13</v>
      </c>
      <c r="C30" s="11">
        <f t="shared" si="0"/>
        <v>36757.344299999997</v>
      </c>
      <c r="D30" s="40">
        <v>2488.2673599999998</v>
      </c>
      <c r="E30" s="40">
        <v>20321.767199999998</v>
      </c>
      <c r="F30" s="40">
        <v>13947.309740000001</v>
      </c>
      <c r="G30" s="45"/>
      <c r="H30" s="40">
        <v>128292.05459999999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2.75" customHeight="1" x14ac:dyDescent="0.25">
      <c r="A31" s="18"/>
      <c r="B31" s="26" t="s">
        <v>14</v>
      </c>
      <c r="C31" s="11">
        <f t="shared" si="0"/>
        <v>5868.9234100000003</v>
      </c>
      <c r="D31" s="46" t="s">
        <v>6</v>
      </c>
      <c r="E31" s="40">
        <v>3972.1151800000002</v>
      </c>
      <c r="F31" s="40">
        <v>1896.8082300000001</v>
      </c>
      <c r="G31" s="40"/>
      <c r="H31" s="40">
        <v>21250.903140000002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2.75" customHeight="1" x14ac:dyDescent="0.25">
      <c r="A32" s="18"/>
      <c r="B32" s="48" t="s">
        <v>24</v>
      </c>
      <c r="C32" s="15">
        <f>SUM(D32:F32)</f>
        <v>174081.16193</v>
      </c>
      <c r="D32" s="15">
        <f>SUM(D33:D34)</f>
        <v>51877.447110000001</v>
      </c>
      <c r="E32" s="15">
        <f t="shared" ref="E32:H32" si="2">SUM(E33:E34)</f>
        <v>59954.117790000004</v>
      </c>
      <c r="F32" s="15">
        <f t="shared" si="2"/>
        <v>62249.597029999997</v>
      </c>
      <c r="G32" s="15"/>
      <c r="H32" s="30">
        <f t="shared" si="2"/>
        <v>19704.08079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2.75" customHeight="1" x14ac:dyDescent="0.25">
      <c r="A33" s="18"/>
      <c r="B33" s="26" t="s">
        <v>13</v>
      </c>
      <c r="C33" s="11">
        <f>SUM(D33:F33)</f>
        <v>126260.91165000001</v>
      </c>
      <c r="D33" s="40">
        <v>29089.809390000002</v>
      </c>
      <c r="E33" s="40">
        <v>50622.579230000003</v>
      </c>
      <c r="F33" s="40">
        <v>46548.523029999997</v>
      </c>
      <c r="G33" s="44"/>
      <c r="H33" s="40">
        <v>12335.30947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ht="12.75" customHeight="1" x14ac:dyDescent="0.25">
      <c r="A34" s="18"/>
      <c r="B34" s="26" t="s">
        <v>14</v>
      </c>
      <c r="C34" s="11">
        <f t="shared" ref="C34:C39" si="3">SUM(D34:F34)</f>
        <v>47820.25028</v>
      </c>
      <c r="D34" s="40">
        <v>22787.637719999999</v>
      </c>
      <c r="E34" s="40">
        <v>9331.5385600000009</v>
      </c>
      <c r="F34" s="40">
        <v>15701.074000000001</v>
      </c>
      <c r="G34" s="40"/>
      <c r="H34" s="40">
        <v>7368.7713200000007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2.75" customHeight="1" x14ac:dyDescent="0.25">
      <c r="A35" s="18"/>
      <c r="B35" s="27" t="s">
        <v>25</v>
      </c>
      <c r="C35" s="15">
        <f>SUM(D35:F35)</f>
        <v>59805.985260000001</v>
      </c>
      <c r="D35" s="15">
        <f>SUM(D36:D39)</f>
        <v>21.920920000000002</v>
      </c>
      <c r="E35" s="15">
        <f>SUM(E36:E39)</f>
        <v>19554.255709999998</v>
      </c>
      <c r="F35" s="15">
        <f>SUM(F36:F39)</f>
        <v>40229.80863</v>
      </c>
      <c r="G35" s="15"/>
      <c r="H35" s="31">
        <f>SUM(H36:H39)</f>
        <v>256610.84143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ht="12.75" customHeight="1" x14ac:dyDescent="0.25">
      <c r="A36" s="18"/>
      <c r="B36" s="26" t="s">
        <v>13</v>
      </c>
      <c r="C36" s="11">
        <f t="shared" si="3"/>
        <v>43823.066930000001</v>
      </c>
      <c r="D36" s="14">
        <v>20.272840000000002</v>
      </c>
      <c r="E36" s="12">
        <v>11563.100069999999</v>
      </c>
      <c r="F36" s="12">
        <v>32239.694020000003</v>
      </c>
      <c r="G36" s="12"/>
      <c r="H36" s="32">
        <v>117039.45040999999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2.75" customHeight="1" x14ac:dyDescent="0.25">
      <c r="A37" s="18"/>
      <c r="B37" s="26" t="s">
        <v>14</v>
      </c>
      <c r="C37" s="11">
        <f t="shared" si="3"/>
        <v>7032.5900099999999</v>
      </c>
      <c r="D37" s="40">
        <v>1.5092000000000001</v>
      </c>
      <c r="E37" s="40">
        <v>3585.1902</v>
      </c>
      <c r="F37" s="40">
        <v>3445.8906099999999</v>
      </c>
      <c r="G37" s="12"/>
      <c r="H37" s="40">
        <v>46784.695030000003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ht="12.75" customHeight="1" x14ac:dyDescent="0.25">
      <c r="A38" s="18"/>
      <c r="B38" s="26" t="s">
        <v>15</v>
      </c>
      <c r="C38" s="11">
        <f>SUM(D38:F38)</f>
        <v>364.33427999999998</v>
      </c>
      <c r="D38" s="56" t="s">
        <v>6</v>
      </c>
      <c r="E38" s="40">
        <v>163.46454999999997</v>
      </c>
      <c r="F38" s="40">
        <v>200.86973</v>
      </c>
      <c r="G38" s="12"/>
      <c r="H38" s="40">
        <v>12795.11051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2.75" customHeight="1" x14ac:dyDescent="0.25">
      <c r="A39" s="18"/>
      <c r="B39" s="26" t="s">
        <v>16</v>
      </c>
      <c r="C39" s="11">
        <f t="shared" si="3"/>
        <v>8585.9940399999996</v>
      </c>
      <c r="D39" s="56">
        <v>0.13888</v>
      </c>
      <c r="E39" s="40">
        <v>4242.5008899999993</v>
      </c>
      <c r="F39" s="40">
        <v>4343.3542699999998</v>
      </c>
      <c r="G39" s="17"/>
      <c r="H39" s="40">
        <v>79991.585480000009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2.75" customHeight="1" x14ac:dyDescent="0.25">
      <c r="A40" s="18"/>
      <c r="B40" s="27" t="s">
        <v>18</v>
      </c>
      <c r="C40" s="15">
        <f>SUM(D40:F40)</f>
        <v>5944.2309400000004</v>
      </c>
      <c r="D40" s="57" t="s">
        <v>6</v>
      </c>
      <c r="E40" s="15">
        <f>SUM(E41)</f>
        <v>1971.4284700000001</v>
      </c>
      <c r="F40" s="15">
        <f>SUM(F41)</f>
        <v>3972.8024700000001</v>
      </c>
      <c r="G40" s="15"/>
      <c r="H40" s="15">
        <f>SUM(H41)</f>
        <v>5396.4773099999993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12.75" customHeight="1" x14ac:dyDescent="0.25">
      <c r="A41" s="18"/>
      <c r="B41" s="26" t="s">
        <v>13</v>
      </c>
      <c r="C41" s="11">
        <f t="shared" ref="C41:C48" si="4">SUM(D41:F41)</f>
        <v>5944.2309400000004</v>
      </c>
      <c r="D41" s="55" t="s">
        <v>6</v>
      </c>
      <c r="E41" s="40">
        <v>1971.4284700000001</v>
      </c>
      <c r="F41" s="40">
        <v>3972.8024700000001</v>
      </c>
      <c r="G41" s="15"/>
      <c r="H41" s="40">
        <v>5396.4773099999993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ht="12.75" customHeight="1" x14ac:dyDescent="0.25">
      <c r="A42" s="18"/>
      <c r="B42" s="27" t="s">
        <v>31</v>
      </c>
      <c r="C42" s="15">
        <f t="shared" ref="C42:C46" si="5">SUM(D42:F42)</f>
        <v>13349.606790000002</v>
      </c>
      <c r="D42" s="57" t="s">
        <v>6</v>
      </c>
      <c r="E42" s="15">
        <f>SUM(E43:E45)</f>
        <v>2393.2862</v>
      </c>
      <c r="F42" s="15">
        <f>SUM(F43:F45)</f>
        <v>10956.320590000001</v>
      </c>
      <c r="G42" s="15"/>
      <c r="H42" s="15">
        <f>SUM(H43:H45)</f>
        <v>29153.974590000002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2.75" customHeight="1" x14ac:dyDescent="0.25">
      <c r="A43" s="18"/>
      <c r="B43" s="26" t="s">
        <v>13</v>
      </c>
      <c r="C43" s="11">
        <f t="shared" si="5"/>
        <v>7464.55314</v>
      </c>
      <c r="D43" s="13" t="s">
        <v>6</v>
      </c>
      <c r="E43" s="40">
        <v>916.23794999999996</v>
      </c>
      <c r="F43" s="40">
        <v>6548.3151900000003</v>
      </c>
      <c r="G43" s="11"/>
      <c r="H43" s="40">
        <v>13478.12219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ht="12.75" customHeight="1" x14ac:dyDescent="0.25">
      <c r="A44" s="18"/>
      <c r="B44" s="26" t="s">
        <v>14</v>
      </c>
      <c r="C44" s="11">
        <f t="shared" si="5"/>
        <v>2135.8428600000002</v>
      </c>
      <c r="D44" s="13" t="s">
        <v>6</v>
      </c>
      <c r="E44" s="40">
        <v>842.82937000000004</v>
      </c>
      <c r="F44" s="40">
        <v>1293.01349</v>
      </c>
      <c r="G44" s="15"/>
      <c r="H44" s="40">
        <v>7925.3072400000001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2.75" customHeight="1" x14ac:dyDescent="0.25">
      <c r="A45" s="18"/>
      <c r="B45" s="26" t="s">
        <v>16</v>
      </c>
      <c r="C45" s="11">
        <f t="shared" si="5"/>
        <v>3749.2107900000001</v>
      </c>
      <c r="D45" s="13" t="s">
        <v>6</v>
      </c>
      <c r="E45" s="40">
        <v>634.21888000000001</v>
      </c>
      <c r="F45" s="40">
        <v>3114.9919100000002</v>
      </c>
      <c r="G45" s="15"/>
      <c r="H45" s="40">
        <v>7750.5451600000006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ht="12.75" customHeight="1" x14ac:dyDescent="0.25">
      <c r="A46" s="18"/>
      <c r="B46" s="25" t="s">
        <v>26</v>
      </c>
      <c r="C46" s="15">
        <f t="shared" si="5"/>
        <v>16624.788</v>
      </c>
      <c r="D46" s="57" t="s">
        <v>6</v>
      </c>
      <c r="E46" s="15">
        <f t="shared" ref="E46:H46" si="6">SUM(E47:E48)</f>
        <v>4650.8659399999997</v>
      </c>
      <c r="F46" s="15">
        <f t="shared" si="6"/>
        <v>11973.922060000001</v>
      </c>
      <c r="G46" s="15"/>
      <c r="H46" s="15">
        <f t="shared" si="6"/>
        <v>62442.237639999999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2.75" customHeight="1" x14ac:dyDescent="0.25">
      <c r="A47" s="18"/>
      <c r="B47" s="26" t="s">
        <v>13</v>
      </c>
      <c r="C47" s="11">
        <f t="shared" si="4"/>
        <v>11662.283719999999</v>
      </c>
      <c r="D47" s="13" t="s">
        <v>6</v>
      </c>
      <c r="E47" s="40">
        <v>3660.8988399999998</v>
      </c>
      <c r="F47" s="40">
        <v>8001.3848799999996</v>
      </c>
      <c r="G47" s="15"/>
      <c r="H47" s="40">
        <v>48749.493640000001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ht="12.75" customHeight="1" x14ac:dyDescent="0.25">
      <c r="A48" s="18"/>
      <c r="B48" s="26" t="s">
        <v>14</v>
      </c>
      <c r="C48" s="11">
        <f t="shared" si="4"/>
        <v>4962.5042800000001</v>
      </c>
      <c r="D48" s="13" t="s">
        <v>6</v>
      </c>
      <c r="E48" s="40">
        <v>989.96709999999996</v>
      </c>
      <c r="F48" s="40">
        <v>3972.5371800000003</v>
      </c>
      <c r="G48" s="15"/>
      <c r="H48" s="40">
        <v>13692.744000000001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3" customHeight="1" x14ac:dyDescent="0.25">
      <c r="A49" s="18"/>
      <c r="B49" s="28"/>
      <c r="C49" s="6"/>
      <c r="D49" s="6"/>
      <c r="E49" s="6"/>
      <c r="F49" s="6"/>
      <c r="G49" s="6"/>
      <c r="H49" s="33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ht="12" customHeight="1" x14ac:dyDescent="0.25">
      <c r="A50" s="18"/>
      <c r="B50" s="54" t="s">
        <v>32</v>
      </c>
      <c r="C50" s="8"/>
      <c r="D50" s="8"/>
      <c r="E50" s="8"/>
      <c r="F50" s="8"/>
      <c r="G50" s="8"/>
      <c r="H50" s="34"/>
      <c r="I50" s="18"/>
      <c r="J50" s="18"/>
      <c r="K50" s="18"/>
      <c r="L50" s="19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2" customHeight="1" x14ac:dyDescent="0.25">
      <c r="A51" s="18"/>
      <c r="B51" s="7" t="s">
        <v>17</v>
      </c>
      <c r="C51" s="20"/>
      <c r="D51" s="20"/>
      <c r="E51" s="20"/>
      <c r="F51" s="20"/>
      <c r="G51" s="20"/>
      <c r="H51" s="35"/>
      <c r="I51" s="18"/>
      <c r="J51" s="18"/>
      <c r="K51" s="21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ht="12.75" x14ac:dyDescent="0.25">
      <c r="A52" s="18"/>
      <c r="B52" s="20"/>
      <c r="C52" s="22"/>
      <c r="D52" s="22"/>
      <c r="E52" s="22"/>
      <c r="F52" s="22"/>
      <c r="G52" s="22"/>
      <c r="H52" s="35"/>
      <c r="I52" s="18"/>
      <c r="J52" s="18"/>
      <c r="K52" s="21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2.75" x14ac:dyDescent="0.25">
      <c r="A53" s="18"/>
      <c r="B53" s="20"/>
      <c r="C53" s="20"/>
      <c r="D53" s="24"/>
      <c r="E53" s="20"/>
      <c r="F53" s="20"/>
      <c r="G53" s="20"/>
      <c r="H53" s="35"/>
      <c r="I53" s="18"/>
      <c r="J53" s="18"/>
      <c r="K53" s="21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ht="12.75" x14ac:dyDescent="0.25">
      <c r="A54" s="18"/>
      <c r="B54" s="20"/>
      <c r="C54" s="20"/>
      <c r="D54" s="20"/>
      <c r="E54" s="20"/>
      <c r="F54" s="20"/>
      <c r="G54" s="20"/>
      <c r="H54" s="36"/>
      <c r="I54" s="18"/>
      <c r="J54" s="18"/>
      <c r="K54" s="21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2.75" x14ac:dyDescent="0.25">
      <c r="A55" s="18"/>
      <c r="B55" s="20"/>
      <c r="C55" s="20"/>
      <c r="D55" s="20"/>
      <c r="E55" s="20"/>
      <c r="F55" s="20"/>
      <c r="G55" s="20"/>
      <c r="H55" s="37"/>
      <c r="I55" s="18"/>
      <c r="J55" s="18"/>
      <c r="K55" s="21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ht="12.75" x14ac:dyDescent="0.25">
      <c r="A56" s="18"/>
      <c r="B56" s="20"/>
      <c r="C56" s="20"/>
      <c r="D56" s="20"/>
      <c r="E56" s="20"/>
      <c r="F56" s="20"/>
      <c r="G56" s="20"/>
      <c r="H56" s="37"/>
      <c r="I56" s="18"/>
      <c r="J56" s="18"/>
      <c r="K56" s="21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2.75" x14ac:dyDescent="0.25">
      <c r="A57" s="18"/>
      <c r="B57" s="20"/>
      <c r="C57" s="20"/>
      <c r="D57" s="20"/>
      <c r="E57" s="20"/>
      <c r="F57" s="20"/>
      <c r="G57" s="20"/>
      <c r="H57" s="37"/>
      <c r="I57" s="18"/>
      <c r="J57" s="18"/>
      <c r="K57" s="21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ht="12.75" x14ac:dyDescent="0.25">
      <c r="A58" s="18"/>
      <c r="B58" s="20"/>
      <c r="C58" s="20"/>
      <c r="D58" s="20"/>
      <c r="E58" s="20"/>
      <c r="F58" s="20"/>
      <c r="G58" s="20"/>
      <c r="H58" s="35"/>
      <c r="I58" s="18"/>
      <c r="J58" s="18"/>
      <c r="K58" s="21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2.75" x14ac:dyDescent="0.25">
      <c r="A59" s="18"/>
      <c r="B59" s="20"/>
      <c r="C59" s="20"/>
      <c r="D59" s="20"/>
      <c r="E59" s="18"/>
      <c r="F59" s="18"/>
      <c r="G59" s="18"/>
      <c r="H59" s="38"/>
      <c r="I59" s="18"/>
      <c r="J59" s="18"/>
      <c r="K59" s="18"/>
      <c r="L59" s="18"/>
      <c r="M59" s="18"/>
      <c r="N59" s="2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ht="12.75" x14ac:dyDescent="0.25">
      <c r="A60" s="18"/>
      <c r="B60" s="20"/>
      <c r="C60" s="20"/>
      <c r="D60" s="20"/>
      <c r="E60" s="18"/>
      <c r="F60" s="18"/>
      <c r="G60" s="18"/>
      <c r="H60" s="39"/>
      <c r="I60" s="18"/>
      <c r="J60" s="18"/>
      <c r="K60" s="18"/>
      <c r="L60" s="18"/>
      <c r="M60" s="18"/>
      <c r="N60" s="2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2.75" x14ac:dyDescent="0.25">
      <c r="A61" s="18"/>
      <c r="B61" s="20"/>
      <c r="C61" s="20"/>
      <c r="D61" s="20"/>
      <c r="E61" s="18"/>
      <c r="F61" s="18"/>
      <c r="G61" s="18"/>
      <c r="H61" s="18"/>
      <c r="I61" s="18"/>
      <c r="J61" s="18"/>
      <c r="K61" s="18"/>
      <c r="L61" s="18"/>
      <c r="M61" s="18"/>
      <c r="N61" s="21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ht="12.75" x14ac:dyDescent="0.25">
      <c r="A62" s="18"/>
      <c r="B62" s="20"/>
      <c r="C62" s="20"/>
      <c r="D62" s="20"/>
      <c r="E62" s="18"/>
      <c r="F62" s="18"/>
      <c r="G62" s="18"/>
      <c r="H62" s="18"/>
      <c r="I62" s="18"/>
      <c r="J62" s="18"/>
      <c r="K62" s="18"/>
      <c r="L62" s="18"/>
      <c r="M62" s="18"/>
      <c r="N62" s="21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2.75" x14ac:dyDescent="0.25">
      <c r="A63" s="18"/>
      <c r="B63" s="20"/>
      <c r="C63" s="20"/>
      <c r="D63" s="20"/>
      <c r="E63" s="18"/>
      <c r="F63" s="18"/>
      <c r="G63" s="18"/>
      <c r="H63" s="18"/>
      <c r="I63" s="18"/>
      <c r="J63" s="18"/>
      <c r="K63" s="18"/>
      <c r="L63" s="18"/>
      <c r="M63" s="18"/>
      <c r="N63" s="21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ht="12.75" x14ac:dyDescent="0.25">
      <c r="A64" s="18"/>
      <c r="B64" s="20"/>
      <c r="C64" s="20"/>
      <c r="D64" s="20"/>
      <c r="E64" s="18"/>
      <c r="F64" s="18"/>
      <c r="G64" s="18"/>
      <c r="H64" s="18"/>
      <c r="I64" s="18"/>
      <c r="J64" s="18"/>
      <c r="K64" s="18"/>
      <c r="L64" s="18"/>
      <c r="M64" s="18"/>
      <c r="N64" s="2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2.75" x14ac:dyDescent="0.25">
      <c r="A65" s="18"/>
      <c r="B65" s="20"/>
      <c r="C65" s="20"/>
      <c r="D65" s="20"/>
      <c r="E65" s="18"/>
      <c r="F65" s="18"/>
      <c r="G65" s="18"/>
      <c r="H65" s="18"/>
      <c r="I65" s="18"/>
      <c r="J65" s="18"/>
      <c r="K65" s="18"/>
      <c r="L65" s="18"/>
      <c r="M65" s="18"/>
      <c r="N65" s="21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ht="12.75" x14ac:dyDescent="0.25">
      <c r="A66" s="18"/>
      <c r="B66" s="20"/>
      <c r="C66" s="20"/>
      <c r="D66" s="20"/>
      <c r="E66" s="18"/>
      <c r="F66" s="18"/>
      <c r="G66" s="18"/>
      <c r="H66" s="18"/>
      <c r="I66" s="18"/>
      <c r="J66" s="18"/>
      <c r="K66" s="18"/>
      <c r="L66" s="18"/>
      <c r="M66" s="18"/>
      <c r="N66" s="21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2.75" x14ac:dyDescent="0.25">
      <c r="A67" s="18"/>
      <c r="B67" s="20"/>
      <c r="C67" s="20"/>
      <c r="D67" s="20"/>
      <c r="E67" s="18"/>
      <c r="F67" s="18"/>
      <c r="G67" s="18"/>
      <c r="H67" s="18"/>
      <c r="I67" s="18"/>
      <c r="J67" s="18"/>
      <c r="K67" s="18"/>
      <c r="L67" s="18"/>
      <c r="M67" s="18"/>
      <c r="N67" s="21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ht="12.75" x14ac:dyDescent="0.25">
      <c r="A68" s="18"/>
      <c r="B68" s="20"/>
      <c r="C68" s="20"/>
      <c r="D68" s="20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2.75" x14ac:dyDescent="0.25">
      <c r="A69" s="18"/>
      <c r="B69" s="20"/>
      <c r="C69" s="20"/>
      <c r="D69" s="20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ht="12.75" x14ac:dyDescent="0.25">
      <c r="A70" s="18"/>
      <c r="B70" s="20"/>
      <c r="C70" s="20"/>
      <c r="D70" s="20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2.75" x14ac:dyDescent="0.25">
      <c r="A71" s="18"/>
      <c r="B71" s="20"/>
      <c r="C71" s="20"/>
      <c r="D71" s="20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ht="12.75" x14ac:dyDescent="0.25">
      <c r="A72" s="18"/>
      <c r="B72" s="20"/>
      <c r="C72" s="20"/>
      <c r="D72" s="20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2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ht="12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2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ht="12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2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ht="12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2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ht="12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2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ht="12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2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ht="12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2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ht="12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2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ht="12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2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ht="12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2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ht="12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2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ht="12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2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ht="12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2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ht="12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2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ht="12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2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ht="12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2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ht="12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2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ht="12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2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ht="12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2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ht="12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2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ht="12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2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ht="12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2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ht="12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2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ht="12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2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ht="12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2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ht="12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2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ht="12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2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ht="12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2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ht="12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2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ht="12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2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ht="12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2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ht="12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2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ht="12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2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ht="12.7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2.7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ht="12.7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2.7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ht="12.7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2.7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ht="12.7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2.7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spans="1:30" ht="12.7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2.7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spans="1:30" ht="12.7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2.7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spans="1:30" ht="12.7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2.7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spans="1:30" ht="12.7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2.7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spans="1:30" ht="12.7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2.7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spans="1:30" ht="12.7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2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spans="1:30" ht="12.7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2.7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spans="1:30" ht="12.7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2.7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spans="1:30" ht="12.7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2.7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spans="1:30" ht="12.7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2.7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spans="1:30" ht="12.7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2.7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spans="1:30" ht="12.7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2.7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spans="1:30" ht="12.7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2.7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spans="1:30" ht="12.7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2.7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spans="1:30" ht="12.7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2.7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spans="1:30" ht="12.7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2.7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spans="1:30" ht="12.7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2.7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spans="1:30" ht="12.7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2.7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spans="1:30" ht="12.7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2.7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spans="1:30" ht="12.7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2.7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spans="1:30" ht="12.7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2.7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spans="1:30" ht="12.7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2.7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spans="1:30" ht="12.7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2.7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0" ht="12.7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2.7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1:30" ht="12.7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2.7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1:30" ht="12.7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2.7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1:30" ht="12.7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2.7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1:30" ht="12.7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2.7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1:30" ht="12.7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2.7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1:30" ht="12.7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2.7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spans="1:30" ht="12.7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2.7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spans="1:30" ht="12.7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2.7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spans="1:30" ht="12.7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2.7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spans="1:30" ht="12.7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2.7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spans="1:30" ht="12.7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2.7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spans="1:30" ht="12.7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2.7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spans="1:30" ht="12.7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2.7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spans="1:30" ht="12.7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2.7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spans="1:30" ht="12.7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2.7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spans="1:30" ht="12.7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2.75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spans="1:30" ht="12.75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2.75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spans="1:30" ht="12.75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2.75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spans="1:30" ht="12.75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2.75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spans="1:30" ht="12.75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2.75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spans="1:30" ht="12.75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2.75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spans="1:30" ht="12.75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2.75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spans="1:30" ht="12.75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2.75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spans="1:30" ht="12.75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2.75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spans="1:30" ht="12.75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2.75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spans="1:30" ht="12.75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2.75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spans="1:30" ht="12.75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2.75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spans="1:30" ht="12.75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2.75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spans="1:30" ht="12.75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2.75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spans="1:30" ht="12.75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2.75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spans="1:30" ht="12.75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2.75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spans="1:30" ht="12.75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2.75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spans="1:30" ht="12.75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2.75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spans="1:30" ht="12.75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2.75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spans="1:30" ht="12.75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2.75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spans="1:30" ht="12.75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2.75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spans="1:30" ht="12.75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2.75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spans="1:30" ht="12.75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2.75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spans="1:30" ht="12.75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2.75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spans="1:30" ht="12.75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2.75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spans="1:30" ht="12.75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2.75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spans="1:30" ht="12.75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2.75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spans="1:30" ht="12.75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2.75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spans="1:30" ht="12.75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2.75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spans="1:30" ht="12.75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2.75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spans="1:30" ht="12.75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2.75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spans="1:30" ht="12.75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2.75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spans="1:30" ht="12.75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2.75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spans="1:30" ht="12.75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2.75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spans="1:30" ht="12.75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2.75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1:30" ht="12.75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2.75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1:30" ht="12.75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2.75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spans="1:30" ht="12.75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2.75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spans="1:30" ht="12.75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2.75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spans="1:30" ht="12.75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2.75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spans="1:30" ht="12.75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2.75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spans="1:30" ht="12.75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2.75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spans="1:30" ht="12.75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2.75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1:30" ht="12.75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2.75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spans="1:30" ht="12.75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2.75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spans="1:30" ht="12.75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2.75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spans="1:30" ht="12.75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2.75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spans="1:30" ht="12.75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2.75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spans="1:30" ht="12.75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2.75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spans="1:30" ht="12.75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2.75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spans="1:30" ht="12.75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2.75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spans="1:30" ht="12.75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2.75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spans="1:30" ht="12.75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2.75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spans="1:30" ht="12.75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2.75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spans="1:30" ht="12.75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2.75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spans="1:30" ht="12.75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2.75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spans="1:30" ht="12.75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2.75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spans="1:30" ht="12.75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2.75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spans="1:30" ht="12.75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2.75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spans="1:30" ht="12.75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2.75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spans="1:30" ht="12.75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2.75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spans="1:30" ht="12.75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2.75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spans="1:30" ht="12.75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2.75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spans="1:30" ht="12.75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2.75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spans="1:30" ht="12.75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2.75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spans="1:30" ht="12.75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2.75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spans="1:30" ht="12.75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2.75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spans="1:30" ht="12.75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2.75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1:30" ht="12.75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2.75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spans="1:30" ht="12.75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2.75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spans="1:30" ht="12.75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2.75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spans="1:30" ht="12.75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2.75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spans="1:30" ht="12.75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2.75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spans="1:30" ht="12.75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2.75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spans="1:30" ht="12.75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2.75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1:30" ht="12.75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2.75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spans="1:30" ht="12.75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2.75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spans="1:30" ht="12.75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2.75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spans="1:30" ht="12.75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2.75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spans="1:30" ht="12.75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2.75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spans="1:30" ht="12.75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2.75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spans="1:30" ht="12.75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2.75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spans="1:30" ht="12.75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2.75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1:30" ht="12.75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2.75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spans="1:30" ht="12.75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2.75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spans="1:30" ht="12.75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2.75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spans="1:30" ht="12.75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2.75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spans="1:30" ht="12.75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2.75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spans="1:30" ht="12.75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2.75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spans="1:30" ht="12.75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2.75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spans="1:30" ht="12.75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2.75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spans="1:30" ht="12.75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2.75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spans="1:30" ht="12.75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2.75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spans="1:30" ht="12.75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2.75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spans="1:30" ht="12.75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2.75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spans="1:30" ht="12.75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2.75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spans="1:30" ht="12.75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2.75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spans="1:30" ht="12.75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2.75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spans="1:30" ht="12.75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2.75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spans="1:30" ht="12.75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2.75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spans="1:30" ht="12.75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2.75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spans="1:30" ht="12.75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2.75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spans="1:30" ht="12.75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2.75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spans="1:30" ht="12.75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2.75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 ht="12.75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2.75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spans="1:30" ht="12.75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2.75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spans="1:30" ht="12.75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2.75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spans="1:30" ht="12.75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2.75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spans="1:30" ht="12.75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2.75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spans="1:30" ht="12.75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2.75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spans="1:30" ht="12.75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2.75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spans="1:30" ht="12.75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2.75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spans="1:30" ht="12.75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2.75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spans="1:30" ht="12.75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2.75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spans="1:30" ht="12.75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2.75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spans="1:30" ht="12.75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2.75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spans="1:30" ht="12.75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2.75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spans="1:30" ht="12.75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2.75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spans="1:30" ht="12.75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2.75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spans="1:30" ht="12.75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2.75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spans="1:30" ht="12.75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2.75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spans="1:30" ht="12.75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2.75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spans="1:30" ht="12.75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2.75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spans="1:30" ht="12.75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2.75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spans="1:30" ht="12.75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2.75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spans="1:30" ht="12.75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2.75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spans="1:30" ht="12.75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2.75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spans="1:30" ht="12.75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2.75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spans="1:30" ht="12.75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2.75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spans="1:30" ht="12.75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2.75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spans="1:30" ht="12.75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2.75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spans="1:30" ht="12.75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2.75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spans="1:30" ht="12.75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2.75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spans="1:30" ht="12.75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2.75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spans="1:30" ht="12.75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2.75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spans="1:30" ht="12.75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2.75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spans="1:30" ht="12.75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2.75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spans="1:30" ht="12.75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2.75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spans="1:30" ht="12.75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2.75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spans="1:30" ht="12.75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2.75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spans="1:30" ht="12.75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2.75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spans="1:30" ht="12.75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2.75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spans="1:30" ht="12.75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2.75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spans="1:30" ht="12.75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2.75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spans="1:30" ht="12.75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2.75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spans="1:30" ht="12.75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2.75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spans="1:30" ht="12.75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2.75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spans="1:30" ht="12.75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2.75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spans="1:30" ht="12.75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2.75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spans="1:30" ht="12.75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2.75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spans="1:30" ht="12.75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2.75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spans="1:30" ht="12.75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2.75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spans="1:30" ht="12.75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2.75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spans="1:30" ht="12.75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2.75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spans="1:30" ht="12.75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2.75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spans="1:30" ht="12.75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2.75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spans="1:30" ht="12.75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2.75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spans="1:30" ht="12.75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2.75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spans="1:30" ht="12.75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2.75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spans="1:30" ht="12.75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2.75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spans="1:30" ht="12.75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2.75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spans="1:30" ht="12.75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2.75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spans="1:30" ht="12.75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2.75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spans="1:30" ht="12.75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2.75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spans="1:30" ht="12.75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2.75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spans="1:30" ht="12.75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2.75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spans="1:30" ht="12.75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2.75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spans="1:30" ht="12.75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2.75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spans="1:30" ht="12.75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2.75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spans="1:30" ht="12.75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2.75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spans="1:30" ht="12.75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2.75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spans="1:30" ht="12.75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2.75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spans="1:30" ht="12.75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2.75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spans="1:30" ht="12.75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2.75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spans="1:30" ht="12.75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2.75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spans="1:30" ht="12.75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2.75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spans="1:30" ht="12.75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2.75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spans="1:30" ht="12.75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2.75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spans="1:30" ht="12.75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2.75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spans="1:30" ht="12.75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2.75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spans="1:30" ht="12.75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2.75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spans="1:30" ht="12.75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2.75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spans="1:30" ht="12.75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2.75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spans="1:30" ht="12.75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2.75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spans="1:30" ht="12.75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2.75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spans="1:30" ht="12.75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2.75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spans="1:30" ht="12.75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2.75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spans="1:30" ht="12.75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2.75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spans="1:30" ht="12.75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2.75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spans="1:30" ht="12.75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2.75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spans="1:30" ht="12.75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2.75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spans="1:30" ht="12.75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2.75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spans="1:30" ht="12.75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2.75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spans="1:30" ht="12.75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2.75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spans="1:30" ht="12.75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2.75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spans="1:30" ht="12.75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2.75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spans="1:30" ht="12.75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2.75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spans="1:30" ht="12.75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2.75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spans="1:30" ht="12.75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2.75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spans="1:30" ht="12.75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2.75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spans="1:30" ht="12.75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2.75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spans="1:30" ht="12.75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2.75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spans="1:30" ht="12.75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2.75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spans="1:30" ht="12.75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2.75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spans="1:30" ht="12.75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2.75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spans="1:30" ht="12.75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2.75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spans="1:30" ht="12.75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2.75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spans="1:30" ht="12.75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2.75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spans="1:30" ht="12.75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2.75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spans="1:30" ht="12.75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2.75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spans="1:30" ht="12.75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2.75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spans="1:30" ht="12.75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2.75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spans="1:30" ht="12.75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2.75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spans="1:30" ht="12.75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2.75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spans="1:30" ht="12.75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2.75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spans="1:30" ht="12.75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2.75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spans="1:30" ht="12.75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2.75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spans="1:30" ht="12.75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2.75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spans="1:30" ht="12.75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2.75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spans="1:30" ht="12.75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2.75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spans="1:30" ht="12.75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2.75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spans="1:30" ht="12.75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2.75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spans="1:30" ht="12.75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2.75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spans="1:30" ht="12.75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2.75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spans="1:30" ht="12.75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2.75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spans="1:30" ht="12.75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2.75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spans="1:30" ht="12.75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2.75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spans="1:30" ht="12.75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2.75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spans="1:30" ht="12.75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2.75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spans="1:30" ht="12.75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2.75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spans="1:30" ht="12.75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2.75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spans="1:30" ht="12.75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2.75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spans="1:30" ht="12.75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2.75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spans="1:30" ht="12.75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2.75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spans="1:30" ht="12.75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2.75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spans="1:30" ht="12.75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2.75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spans="1:30" ht="12.75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2.75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spans="1:30" ht="12.75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2.75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spans="1:30" ht="12.75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2.75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spans="1:30" ht="12.75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2.75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spans="1:30" ht="12.75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2.75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spans="1:30" ht="12.75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2.75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spans="1:30" ht="12.75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2.75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spans="1:30" ht="12.75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2.75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spans="1:30" ht="12.75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2.75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spans="1:30" ht="12.75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2.75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spans="1:30" ht="12.75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2.75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ht="12.75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2.75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spans="1:30" ht="12.75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2.75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spans="1:30" ht="12.75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2.75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spans="1:30" ht="12.75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2.75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spans="1:30" ht="12.75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2.75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spans="1:30" ht="12.75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2.7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spans="1:30" ht="12.75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2.75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spans="1:30" ht="12.75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2.75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spans="1:30" ht="12.75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2.75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spans="1:30" ht="12.75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2.75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spans="1:30" ht="12.75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2.75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spans="1:30" ht="12.75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2.75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spans="1:30" ht="12.75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2.75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spans="1:30" ht="12.75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2.75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spans="1:30" ht="12.75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2.75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spans="1:30" ht="12.75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2.75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spans="1:30" ht="12.75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2.75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spans="1:30" ht="12.7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2.75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spans="1:30" ht="12.75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2.75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spans="1:30" ht="12.75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2.75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spans="1:30" ht="12.75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2.75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spans="1:30" ht="12.75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2.75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spans="1:30" ht="12.75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2.75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spans="1:30" ht="12.75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2.75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spans="1:30" ht="12.75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2.75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spans="1:30" ht="12.75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2.75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spans="1:30" ht="12.75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2.75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spans="1:30" ht="12.75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2.75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spans="1:30" ht="12.75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2.75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spans="1:30" ht="12.75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2.75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spans="1:30" ht="12.75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2.75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spans="1:30" ht="12.75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2.75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spans="1:30" ht="12.75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2.75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spans="1:30" ht="12.75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2.75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spans="1:30" ht="12.75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2.75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spans="1:30" ht="12.75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2.75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spans="1:30" ht="12.75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2.75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spans="1:30" ht="12.75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2.75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spans="1:30" ht="12.75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2.75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spans="1:30" ht="12.75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2.75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spans="1:30" ht="12.75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2.75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spans="1:30" ht="12.75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2.75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spans="1:30" ht="12.75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2.75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spans="1:30" ht="12.75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2.75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spans="1:30" ht="12.75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2.75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spans="1:30" ht="12.75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2.75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spans="1:30" ht="12.75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2.75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spans="1:30" ht="12.75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2.75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spans="1:30" ht="12.75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2.75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spans="1:30" ht="12.75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2.75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spans="1:30" ht="12.75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2.75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spans="1:30" ht="12.75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2.75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spans="1:30" ht="12.75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2.75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spans="1:30" ht="12.75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2.75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spans="1:30" ht="12.75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2.75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spans="1:30" ht="12.75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2.75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spans="1:30" ht="12.75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2.75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spans="1:30" ht="12.75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2.75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spans="1:30" ht="12.75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2.75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spans="1:30" ht="12.75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2.75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spans="1:30" ht="12.75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2.75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spans="1:30" ht="12.75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2.75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spans="1:30" ht="12.75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2.75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spans="1:30" ht="12.75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2.75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spans="1:30" ht="12.75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2.75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spans="1:30" ht="12.75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2.75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spans="1:30" ht="12.75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2.75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spans="1:30" ht="12.75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2.75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spans="1:30" ht="12.75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2.75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spans="1:30" ht="12.75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2.75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spans="1:30" ht="12.75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2.75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spans="1:30" ht="12.75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2.75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spans="1:30" ht="12.75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2.75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spans="1:30" ht="12.75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2.75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spans="1:30" ht="12.75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2.75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spans="1:30" ht="12.75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2.75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spans="1:30" ht="12.75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2.75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spans="1:30" ht="12.75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2.75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spans="1:30" ht="12.75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2.75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spans="1:30" ht="12.75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2.75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spans="1:30" ht="12.75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2.75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spans="1:30" ht="12.75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2.75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spans="1:30" ht="12.75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2.75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spans="1:30" ht="12.75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2.75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spans="1:30" ht="12.75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2.75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spans="1:30" ht="12.75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2.75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spans="1:30" ht="12.75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2.75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spans="1:30" ht="12.75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2.75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spans="1:30" ht="12.75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2.75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spans="1:30" ht="12.75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2.75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spans="1:30" ht="12.75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2.75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spans="1:30" ht="12.75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2.75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spans="1:30" ht="12.75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2.75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spans="1:30" ht="12.75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2.75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spans="1:30" ht="12.75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2.75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spans="1:30" ht="12.75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2.75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spans="1:30" ht="12.75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2.75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spans="1:30" ht="12.75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2.75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spans="1:30" ht="12.75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2.75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spans="1:30" ht="12.75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2.75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spans="1:30" ht="12.75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2.75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spans="1:30" ht="12.75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2.75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spans="1:30" ht="12.75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2.75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spans="1:30" ht="12.75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2.75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spans="1:30" ht="12.75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2.75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spans="1:30" ht="12.75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2.75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spans="1:30" ht="12.75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2.75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spans="1:30" ht="12.75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2.75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spans="1:30" ht="12.75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2.75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spans="1:30" ht="12.75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2.75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spans="1:30" ht="12.75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2.75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spans="1:30" ht="12.75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2.75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spans="1:30" ht="12.75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2.75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spans="1:30" ht="12.75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2.75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spans="1:30" ht="12.75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2.75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spans="1:30" ht="12.75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2.75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spans="1:30" ht="12.75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2.75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spans="1:30" ht="12.75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2.75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spans="1:30" ht="12.75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2.75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spans="1:30" ht="12.75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2.75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spans="1:30" ht="12.75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2.75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spans="1:30" ht="12.75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2.75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spans="1:30" ht="12.75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2.75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spans="1:30" ht="12.75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2.75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spans="1:30" ht="12.75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2.75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spans="1:30" ht="12.75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2.75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spans="1:30" ht="12.75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2.75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spans="1:30" ht="12.75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2.75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spans="1:30" ht="12.75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2.75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spans="1:30" ht="12.75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2.75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spans="1:30" ht="12.75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2.75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spans="1:30" ht="12.75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2.75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spans="1:30" ht="12.75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2.75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spans="1:30" ht="12.75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2.75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spans="1:30" ht="12.75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2.75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spans="1:30" ht="12.75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2.75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spans="1:30" ht="12.75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2.75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spans="1:30" ht="12.75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1:30" ht="12.75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spans="1:30" ht="12.75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12.75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spans="1:30" ht="12.75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12.75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spans="1:30" ht="12.75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12.75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spans="1:30" ht="12.75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spans="1:30" ht="12.75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spans="1:30" ht="12.75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spans="1:30" ht="12.75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spans="1:30" ht="12.75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 spans="1:30" ht="12.75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 spans="1:30" ht="12.75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 spans="1:30" ht="12.75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 spans="1:30" ht="12.75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 spans="1:30" ht="12.75" x14ac:dyDescent="0.25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 spans="1:30" ht="12.75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</sheetData>
  <mergeCells count="2">
    <mergeCell ref="B5:B6"/>
    <mergeCell ref="C5:F5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ignoredErrors>
    <ignoredError sqref="C24:C26 C28 C20:C22 C15:C18 C30 C12:C13 C34 C39 C36:C37" formulaRange="1"/>
    <ignoredError sqref="C29 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K2:L7"/>
  <sheetViews>
    <sheetView showGridLines="0" zoomScaleNormal="100" workbookViewId="0">
      <pane xSplit="10" ySplit="31" topLeftCell="K32" activePane="bottomRight" state="frozen"/>
      <selection pane="topRight" activeCell="K1" sqref="K1"/>
      <selection pane="bottomLeft" activeCell="A32" sqref="A32"/>
      <selection pane="bottomRight" activeCell="K32" sqref="K32"/>
    </sheetView>
  </sheetViews>
  <sheetFormatPr baseColWidth="10" defaultRowHeight="11.25" x14ac:dyDescent="0.2"/>
  <cols>
    <col min="1" max="1" width="12.7109375" style="1" customWidth="1"/>
    <col min="2" max="4" width="11.42578125" style="1"/>
    <col min="5" max="5" width="11.85546875" style="1" customWidth="1"/>
    <col min="6" max="8" width="11.42578125" style="1"/>
    <col min="9" max="9" width="12.7109375" style="1" customWidth="1"/>
    <col min="10" max="16384" width="11.42578125" style="1"/>
  </cols>
  <sheetData>
    <row r="2" spans="11:12" x14ac:dyDescent="0.2">
      <c r="K2" s="2" t="s">
        <v>0</v>
      </c>
      <c r="L2" s="3">
        <v>308.10000000000002</v>
      </c>
    </row>
    <row r="3" spans="11:12" x14ac:dyDescent="0.2">
      <c r="K3" s="2" t="s">
        <v>2</v>
      </c>
      <c r="L3" s="2">
        <v>69.8</v>
      </c>
    </row>
    <row r="4" spans="11:12" x14ac:dyDescent="0.2">
      <c r="K4" s="2" t="s">
        <v>3</v>
      </c>
      <c r="L4" s="3">
        <v>152.69999999999999</v>
      </c>
    </row>
    <row r="5" spans="11:12" x14ac:dyDescent="0.2">
      <c r="K5" s="2" t="s">
        <v>4</v>
      </c>
      <c r="L5" s="2">
        <v>24.9</v>
      </c>
    </row>
    <row r="6" spans="11:12" x14ac:dyDescent="0.2">
      <c r="K6" s="2" t="s">
        <v>1</v>
      </c>
      <c r="L6" s="2">
        <v>11.2</v>
      </c>
    </row>
    <row r="7" spans="11:12" x14ac:dyDescent="0.2">
      <c r="K7" s="2" t="s">
        <v>5</v>
      </c>
      <c r="L7" s="2">
        <v>49.5</v>
      </c>
    </row>
  </sheetData>
  <sheetProtection password="CA9D" sheet="1" objects="1" scenarios="1"/>
  <phoneticPr fontId="0" type="noConversion"/>
  <pageMargins left="0.75" right="0.75" top="0.1968503937007874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  23,4  </vt:lpstr>
      <vt:lpstr>GRAFICO</vt:lpstr>
      <vt:lpstr>'  23,4  '!Área_de_impresión</vt:lpstr>
      <vt:lpstr>GRAFICO!Área_de_impresión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PRACTICANTE(TI)</cp:lastModifiedBy>
  <cp:lastPrinted>2014-08-23T00:15:11Z</cp:lastPrinted>
  <dcterms:created xsi:type="dcterms:W3CDTF">2004-10-28T17:53:25Z</dcterms:created>
  <dcterms:modified xsi:type="dcterms:W3CDTF">2024-02-07T17:19:48Z</dcterms:modified>
</cp:coreProperties>
</file>