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20" yWindow="-120" windowWidth="29040" windowHeight="15720"/>
  </bookViews>
  <sheets>
    <sheet name="  25,3  " sheetId="1" r:id="rId1"/>
  </sheets>
  <definedNames>
    <definedName name="_xlnm.Print_Area" localSheetId="0">'  25,3  '!$B$2:$L$34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K8" i="1"/>
  <c r="J8" i="1"/>
  <c r="I8" i="1"/>
  <c r="H8" i="1"/>
  <c r="G8" i="1"/>
  <c r="F8" i="1"/>
  <c r="E8" i="1"/>
  <c r="K7" i="1"/>
  <c r="J7" i="1"/>
  <c r="I7" i="1"/>
  <c r="H7" i="1"/>
  <c r="G7" i="1"/>
  <c r="F7" i="1"/>
  <c r="L12" i="1" l="1"/>
  <c r="L8" i="1" l="1"/>
  <c r="L7" i="1" l="1"/>
</calcChain>
</file>

<file path=xl/sharedStrings.xml><?xml version="1.0" encoding="utf-8"?>
<sst xmlns="http://schemas.openxmlformats.org/spreadsheetml/2006/main" count="30" uniqueCount="30">
  <si>
    <t>Lima Metropolitana</t>
  </si>
  <si>
    <t>Provincias</t>
  </si>
  <si>
    <t xml:space="preserve">  Arequipa</t>
  </si>
  <si>
    <t xml:space="preserve">  Chimbote</t>
  </si>
  <si>
    <t xml:space="preserve">  Cusco</t>
  </si>
  <si>
    <t xml:space="preserve">  Ilo</t>
  </si>
  <si>
    <t xml:space="preserve">  Iquitos</t>
  </si>
  <si>
    <t xml:space="preserve">  Mollendo</t>
  </si>
  <si>
    <t xml:space="preserve">  Paita</t>
  </si>
  <si>
    <t xml:space="preserve">  Pisco</t>
  </si>
  <si>
    <t xml:space="preserve">  Puerto Maldonado</t>
  </si>
  <si>
    <t xml:space="preserve">  Pucallpa</t>
  </si>
  <si>
    <t xml:space="preserve">  Puno</t>
  </si>
  <si>
    <t xml:space="preserve">  Salaverry</t>
  </si>
  <si>
    <t xml:space="preserve">  Tacna</t>
  </si>
  <si>
    <t xml:space="preserve">  Tarapoto</t>
  </si>
  <si>
    <t xml:space="preserve">  Tumbes</t>
  </si>
  <si>
    <t xml:space="preserve">  Chiclayo</t>
  </si>
  <si>
    <t xml:space="preserve">  Postal Callao</t>
  </si>
  <si>
    <t xml:space="preserve">  Aérea</t>
  </si>
  <si>
    <t>solicita la importación. No considera Ingresos No Tributarios. No descuenta las devoluciones.</t>
  </si>
  <si>
    <t xml:space="preserve">  Marítima</t>
  </si>
  <si>
    <t>La aduana Marítima incluye recaudación de Sede Central. La aduana de Puno considera la aduana de Desaguadero y la aduana de</t>
  </si>
  <si>
    <t>Paita considera La Tina.</t>
  </si>
  <si>
    <t>Fuente: Superintendencia Nacional de Aduanas y de Administración Tributaria, Banco de la Nación.</t>
  </si>
  <si>
    <t>Total</t>
  </si>
  <si>
    <t>Aduana</t>
  </si>
  <si>
    <t xml:space="preserve">        (Millones de soles)</t>
  </si>
  <si>
    <r>
      <t xml:space="preserve">Nota: </t>
    </r>
    <r>
      <rPr>
        <sz val="7"/>
        <rFont val="Arial Narrow"/>
        <family val="2"/>
      </rPr>
      <t>Incluye los aranceles a la importación y otros ingresos tributarios aduaneros. La recaudación corresponde a la aduana donde se</t>
    </r>
  </si>
  <si>
    <t>25.3  PERÚ: RECAUDACIÓN DE TRIBUTOS ADUANEROS, SEGÚN ADUANA,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</si>
</sst>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0_)"/>
    <numFmt numFmtId="166" formatCode="0.0"/>
    <numFmt numFmtId="167" formatCode="#\ ##0.0"/>
    <numFmt numFmtId="168" formatCode="#\ ##0"/>
    <numFmt numFmtId="169" formatCode="_ * #,##0_ ;_ * \-#,##0_ ;_ * &quot;-&quot;??_ ;_ @_ "/>
    <numFmt numFmtId="170" formatCode="\ _ * #,##0;_ * \-#,##0;_ * &quot;-&quot;_ ;_ @_ "/>
    <numFmt numFmtId="171" formatCode="###\ ###"/>
  </numFmts>
  <fonts count="9" x14ac:knownFonts="1">
    <font>
      <sz val="10"/>
      <name val="Arial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165" fontId="1" fillId="0" borderId="0"/>
    <xf numFmtId="164" fontId="7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6" fontId="6" fillId="0" borderId="0" xfId="0" applyNumberFormat="1" applyFont="1"/>
    <xf numFmtId="0" fontId="3" fillId="0" borderId="0" xfId="0" applyFont="1" applyAlignment="1">
      <alignment horizontal="right" vertical="center"/>
    </xf>
    <xf numFmtId="168" fontId="6" fillId="0" borderId="1" xfId="0" applyNumberFormat="1" applyFont="1" applyBorder="1"/>
    <xf numFmtId="168" fontId="6" fillId="0" borderId="1" xfId="0" applyNumberFormat="1" applyFont="1" applyBorder="1" applyAlignment="1">
      <alignment horizontal="right"/>
    </xf>
    <xf numFmtId="167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8" fontId="6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4" fillId="0" borderId="0" xfId="1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9" fontId="6" fillId="0" borderId="0" xfId="3" applyNumberFormat="1" applyFont="1" applyBorder="1" applyAlignment="1">
      <alignment vertical="center"/>
    </xf>
    <xf numFmtId="169" fontId="3" fillId="0" borderId="0" xfId="3" applyNumberFormat="1" applyFont="1" applyBorder="1" applyAlignment="1">
      <alignment vertical="center"/>
    </xf>
    <xf numFmtId="170" fontId="6" fillId="0" borderId="0" xfId="3" applyNumberFormat="1" applyFont="1" applyBorder="1" applyAlignment="1">
      <alignment vertical="center"/>
    </xf>
    <xf numFmtId="170" fontId="3" fillId="0" borderId="0" xfId="3" applyNumberFormat="1" applyFont="1" applyBorder="1" applyAlignment="1">
      <alignment vertical="center"/>
    </xf>
    <xf numFmtId="165" fontId="8" fillId="0" borderId="0" xfId="2" applyFont="1" applyAlignment="1">
      <alignment horizontal="left" vertical="top"/>
    </xf>
    <xf numFmtId="171" fontId="3" fillId="0" borderId="0" xfId="0" applyNumberFormat="1" applyFont="1" applyAlignment="1">
      <alignment vertical="center"/>
    </xf>
    <xf numFmtId="171" fontId="6" fillId="0" borderId="0" xfId="0" applyNumberFormat="1" applyFont="1" applyAlignment="1">
      <alignment vertical="center"/>
    </xf>
    <xf numFmtId="171" fontId="6" fillId="0" borderId="0" xfId="3" applyNumberFormat="1" applyFont="1" applyBorder="1" applyAlignment="1">
      <alignment vertical="center"/>
    </xf>
    <xf numFmtId="1" fontId="6" fillId="0" borderId="0" xfId="3" applyNumberFormat="1" applyFont="1" applyBorder="1" applyAlignment="1">
      <alignment vertical="center"/>
    </xf>
    <xf numFmtId="170" fontId="6" fillId="0" borderId="0" xfId="0" applyNumberFormat="1" applyFont="1" applyBorder="1" applyAlignment="1" applyProtection="1"/>
    <xf numFmtId="170" fontId="6" fillId="0" borderId="0" xfId="0" applyNumberFormat="1" applyFont="1" applyBorder="1" applyAlignment="1" applyProtection="1"/>
    <xf numFmtId="170" fontId="6" fillId="0" borderId="0" xfId="3" applyNumberFormat="1" applyFont="1" applyBorder="1"/>
    <xf numFmtId="170" fontId="3" fillId="0" borderId="0" xfId="3" applyNumberFormat="1" applyFont="1" applyBorder="1"/>
  </cellXfs>
  <cellStyles count="4">
    <cellStyle name="Millares" xfId="3" builtinId="3"/>
    <cellStyle name="Normal" xfId="0" builtinId="0"/>
    <cellStyle name="Normal_cdro_intaduanera2002_2006enero" xfId="1"/>
    <cellStyle name="Normal_IEC22007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239"/>
  <sheetViews>
    <sheetView showGridLines="0" tabSelected="1" zoomScaleNormal="100" workbookViewId="0"/>
  </sheetViews>
  <sheetFormatPr baseColWidth="10" defaultColWidth="7.7109375" defaultRowHeight="9" x14ac:dyDescent="0.15"/>
  <cols>
    <col min="1" max="1" width="1.7109375" style="1" customWidth="1"/>
    <col min="2" max="2" width="16.7109375" style="1" customWidth="1"/>
    <col min="3" max="12" width="6.7109375" style="1" customWidth="1"/>
    <col min="13" max="16384" width="7.7109375" style="1"/>
  </cols>
  <sheetData>
    <row r="1" spans="1:31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2" customHeight="1" x14ac:dyDescent="0.25">
      <c r="A2" s="4"/>
      <c r="B2" s="24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2" customHeight="1" x14ac:dyDescent="0.25">
      <c r="A3" s="4"/>
      <c r="B3" s="16" t="s">
        <v>27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3" customHeight="1" x14ac:dyDescent="0.25">
      <c r="A4" s="4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2.75" customHeight="1" x14ac:dyDescent="0.25">
      <c r="A5" s="4"/>
      <c r="B5" s="15" t="s">
        <v>26</v>
      </c>
      <c r="C5" s="14">
        <v>2013</v>
      </c>
      <c r="D5" s="14">
        <v>2014</v>
      </c>
      <c r="E5" s="14">
        <v>2015</v>
      </c>
      <c r="F5" s="14">
        <v>2016</v>
      </c>
      <c r="G5" s="14">
        <v>2017</v>
      </c>
      <c r="H5" s="14">
        <v>2018</v>
      </c>
      <c r="I5" s="14">
        <v>2019</v>
      </c>
      <c r="J5" s="14">
        <v>2020</v>
      </c>
      <c r="K5" s="14">
        <v>2021</v>
      </c>
      <c r="L5" s="14">
        <v>2022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3" customHeight="1" x14ac:dyDescent="0.25">
      <c r="A6" s="4"/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2" customHeight="1" x14ac:dyDescent="0.25">
      <c r="A7" s="4"/>
      <c r="B7" s="11" t="s">
        <v>25</v>
      </c>
      <c r="C7" s="25">
        <v>23978.704545889981</v>
      </c>
      <c r="D7" s="25">
        <v>24994.567908660028</v>
      </c>
      <c r="E7" s="25">
        <v>24668.067773489998</v>
      </c>
      <c r="F7" s="25">
        <f t="shared" ref="F7:K7" si="0">+F8+F12</f>
        <v>25384.66524987817</v>
      </c>
      <c r="G7" s="25">
        <f t="shared" si="0"/>
        <v>26690.2409985958</v>
      </c>
      <c r="H7" s="25">
        <f t="shared" si="0"/>
        <v>30254.407704736914</v>
      </c>
      <c r="I7" s="25">
        <f t="shared" si="0"/>
        <v>30510.74950442</v>
      </c>
      <c r="J7" s="25">
        <f t="shared" si="0"/>
        <v>26891.349808176565</v>
      </c>
      <c r="K7" s="25">
        <f t="shared" si="0"/>
        <v>40995.540203280005</v>
      </c>
      <c r="L7" s="25">
        <f t="shared" ref="L7" si="1">+L8+L12</f>
        <v>46584.739522760079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x14ac:dyDescent="0.25">
      <c r="A8" s="4"/>
      <c r="B8" s="11" t="s">
        <v>0</v>
      </c>
      <c r="C8" s="25">
        <v>20625.660492878902</v>
      </c>
      <c r="D8" s="25">
        <v>21460.711757290032</v>
      </c>
      <c r="E8" s="25">
        <f t="shared" ref="E8" si="2">SUM(E9:E11)</f>
        <v>21455.594470429998</v>
      </c>
      <c r="F8" s="25">
        <f t="shared" ref="F8" si="3">SUM(F9:F11)</f>
        <v>21887.547221104731</v>
      </c>
      <c r="G8" s="25">
        <f t="shared" ref="G8" si="4">SUM(G9:G11)</f>
        <v>22944.3290639158</v>
      </c>
      <c r="H8" s="25">
        <f t="shared" ref="H8" si="5">SUM(H9:H11)</f>
        <v>26172.630266186912</v>
      </c>
      <c r="I8" s="25">
        <f t="shared" ref="I8" si="6">SUM(I9:I11)</f>
        <v>26587.479991790009</v>
      </c>
      <c r="J8" s="25">
        <f t="shared" ref="J8" si="7">SUM(J9:J11)</f>
        <v>22961.308943516568</v>
      </c>
      <c r="K8" s="25">
        <f t="shared" ref="K8:L8" si="8">SUM(K9:K11)</f>
        <v>34602.176268640003</v>
      </c>
      <c r="L8" s="25">
        <f t="shared" si="8"/>
        <v>38203.394367352143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25">
      <c r="A9" s="4"/>
      <c r="B9" s="12" t="s">
        <v>19</v>
      </c>
      <c r="C9" s="26">
        <v>2624.4099867639165</v>
      </c>
      <c r="D9" s="26">
        <v>2935.0372842300076</v>
      </c>
      <c r="E9" s="26">
        <v>3246.8424961303085</v>
      </c>
      <c r="F9" s="26">
        <v>3317.3173566018386</v>
      </c>
      <c r="G9" s="26">
        <v>3120.7555811499997</v>
      </c>
      <c r="H9" s="29">
        <v>3342.2724708299997</v>
      </c>
      <c r="I9" s="29">
        <v>3378.036594770002</v>
      </c>
      <c r="J9" s="29">
        <v>3431.7135639435005</v>
      </c>
      <c r="K9" s="29">
        <v>4827.9848742699996</v>
      </c>
      <c r="L9" s="29">
        <v>4733.0022015520826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25">
      <c r="A10" s="4"/>
      <c r="B10" s="12" t="s">
        <v>18</v>
      </c>
      <c r="C10" s="26">
        <v>9.902672895632568</v>
      </c>
      <c r="D10" s="26">
        <v>10.154709559999985</v>
      </c>
      <c r="E10" s="26">
        <v>9.1286596600000003</v>
      </c>
      <c r="F10" s="26">
        <v>7.5328029499999998</v>
      </c>
      <c r="G10" s="26">
        <v>6.5428168800000002</v>
      </c>
      <c r="H10" s="29">
        <v>6.1411024900000006</v>
      </c>
      <c r="I10" s="29">
        <v>5.8422383899999977</v>
      </c>
      <c r="J10" s="29">
        <v>2.8027515800000002</v>
      </c>
      <c r="K10" s="29">
        <v>8.7605825999984912</v>
      </c>
      <c r="L10" s="29">
        <v>71.416249789926624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25">
      <c r="A11" s="4"/>
      <c r="B11" s="12" t="s">
        <v>21</v>
      </c>
      <c r="C11" s="26">
        <v>17991.347833219352</v>
      </c>
      <c r="D11" s="26">
        <v>18515.519763500022</v>
      </c>
      <c r="E11" s="26">
        <v>18199.623314639692</v>
      </c>
      <c r="F11" s="26">
        <v>18562.697061552892</v>
      </c>
      <c r="G11" s="26">
        <v>19817.030665885799</v>
      </c>
      <c r="H11" s="29">
        <v>22824.216692866914</v>
      </c>
      <c r="I11" s="29">
        <v>23203.601158630008</v>
      </c>
      <c r="J11" s="29">
        <v>19526.792627993065</v>
      </c>
      <c r="K11" s="29">
        <v>29765.430811770002</v>
      </c>
      <c r="L11" s="29">
        <v>33398.975916010131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25">
      <c r="A12" s="4"/>
      <c r="B12" s="11" t="s">
        <v>1</v>
      </c>
      <c r="C12" s="25">
        <v>3353.0440530110786</v>
      </c>
      <c r="D12" s="25">
        <v>3533.8561513699965</v>
      </c>
      <c r="E12" s="25">
        <f>SUM(E13:E28)</f>
        <v>3212.47330306</v>
      </c>
      <c r="F12" s="25">
        <f>SUM(F13:F28)</f>
        <v>3497.1180287734401</v>
      </c>
      <c r="G12" s="25">
        <f>SUM(G13:G28)</f>
        <v>3745.9119346799989</v>
      </c>
      <c r="H12" s="25">
        <f>SUM(H13:H28)</f>
        <v>4081.7774385500002</v>
      </c>
      <c r="I12" s="25">
        <f t="shared" ref="I12:J12" si="9">SUM(I13:I28)</f>
        <v>3923.2695126299918</v>
      </c>
      <c r="J12" s="25">
        <f t="shared" si="9"/>
        <v>3930.0408646599953</v>
      </c>
      <c r="K12" s="25">
        <f t="shared" ref="K12:L12" si="10">SUM(K13:K28)</f>
        <v>6393.3639346399996</v>
      </c>
      <c r="L12" s="25">
        <f t="shared" si="10"/>
        <v>8381.3451554079365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0.5" customHeight="1" x14ac:dyDescent="0.25">
      <c r="A13" s="4"/>
      <c r="B13" s="12" t="s">
        <v>2</v>
      </c>
      <c r="C13" s="27">
        <v>1.0577478003026051</v>
      </c>
      <c r="D13" s="27">
        <v>0.88268455000000068</v>
      </c>
      <c r="E13" s="28">
        <v>0.40849487000000001</v>
      </c>
      <c r="F13" s="27">
        <v>0.52609320999999998</v>
      </c>
      <c r="G13" s="28">
        <v>7.0529819999999979E-2</v>
      </c>
      <c r="H13" s="31">
        <v>4.7079939999999994E-2</v>
      </c>
      <c r="I13" s="31">
        <v>4.4370929999999989E-2</v>
      </c>
      <c r="J13" s="31">
        <v>1.531603E-2</v>
      </c>
      <c r="K13" s="31">
        <v>0.83892480000000003</v>
      </c>
      <c r="L13" s="31">
        <v>3.1808205999999992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5">
      <c r="A14" s="4"/>
      <c r="B14" s="12" t="s">
        <v>17</v>
      </c>
      <c r="C14" s="27">
        <v>0.53873890050631301</v>
      </c>
      <c r="D14" s="28">
        <v>0.44073813999999983</v>
      </c>
      <c r="E14" s="28">
        <v>0.26558998</v>
      </c>
      <c r="F14" s="28">
        <v>0.33427402999999994</v>
      </c>
      <c r="G14" s="27">
        <v>13.617258829999999</v>
      </c>
      <c r="H14" s="31">
        <v>30.176247910000004</v>
      </c>
      <c r="I14" s="31">
        <v>180.71505381999995</v>
      </c>
      <c r="J14" s="31">
        <v>135.22727539999997</v>
      </c>
      <c r="K14" s="31">
        <v>143.19553726000001</v>
      </c>
      <c r="L14" s="31">
        <v>135.53345667795759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5">
      <c r="A15" s="4"/>
      <c r="B15" s="12" t="s">
        <v>3</v>
      </c>
      <c r="C15" s="27">
        <v>147.86793347226819</v>
      </c>
      <c r="D15" s="27">
        <v>125.53127476000002</v>
      </c>
      <c r="E15" s="27">
        <v>119.23366441</v>
      </c>
      <c r="F15" s="27">
        <v>100.10712544</v>
      </c>
      <c r="G15" s="27">
        <v>94.761195319999999</v>
      </c>
      <c r="H15" s="31">
        <v>104.74637699</v>
      </c>
      <c r="I15" s="31">
        <v>108.74406458999997</v>
      </c>
      <c r="J15" s="31">
        <v>89.139520990000008</v>
      </c>
      <c r="K15" s="31">
        <v>279.37859938999998</v>
      </c>
      <c r="L15" s="31">
        <v>346.06233192000002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5">
      <c r="A16" s="4"/>
      <c r="B16" s="12" t="s">
        <v>4</v>
      </c>
      <c r="C16" s="28">
        <v>0.37733609357432746</v>
      </c>
      <c r="D16" s="28">
        <v>0.28439030999999998</v>
      </c>
      <c r="E16" s="28">
        <v>0.19740631</v>
      </c>
      <c r="F16" s="28">
        <v>0.17963240999999999</v>
      </c>
      <c r="G16" s="28">
        <v>9.0444789999999997E-2</v>
      </c>
      <c r="H16" s="31">
        <v>9.8023220000000022E-2</v>
      </c>
      <c r="I16" s="31">
        <v>0.24290488999999998</v>
      </c>
      <c r="J16" s="31">
        <v>0.11460538000000002</v>
      </c>
      <c r="K16" s="31">
        <v>0.10357218</v>
      </c>
      <c r="L16" s="31">
        <v>0.28367848000000007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0.5" customHeight="1" x14ac:dyDescent="0.25">
      <c r="A17" s="4"/>
      <c r="B17" s="12" t="s">
        <v>5</v>
      </c>
      <c r="C17" s="27">
        <v>192.82723908790985</v>
      </c>
      <c r="D17" s="27">
        <v>144.92191186999975</v>
      </c>
      <c r="E17" s="27">
        <v>214.92288298000003</v>
      </c>
      <c r="F17" s="27">
        <v>419.4196039200001</v>
      </c>
      <c r="G17" s="27">
        <v>419.49860066999986</v>
      </c>
      <c r="H17" s="31">
        <v>375.9999570999999</v>
      </c>
      <c r="I17" s="31">
        <v>408.40780213999994</v>
      </c>
      <c r="J17" s="31">
        <v>466.89104230000004</v>
      </c>
      <c r="K17" s="31">
        <v>402.63248970000012</v>
      </c>
      <c r="L17" s="31">
        <v>595.19219966000014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5">
      <c r="A18" s="4"/>
      <c r="B18" s="12" t="s">
        <v>6</v>
      </c>
      <c r="C18" s="27">
        <v>44.513029002835559</v>
      </c>
      <c r="D18" s="27">
        <v>26.066078620000038</v>
      </c>
      <c r="E18" s="27">
        <v>13.240022760000002</v>
      </c>
      <c r="F18" s="27">
        <v>33.832470870000009</v>
      </c>
      <c r="G18" s="27">
        <v>0.89485020000000015</v>
      </c>
      <c r="H18" s="31">
        <v>11.458100269999997</v>
      </c>
      <c r="I18" s="31">
        <v>39.138570769999966</v>
      </c>
      <c r="J18" s="31">
        <v>41.107131019999997</v>
      </c>
      <c r="K18" s="31">
        <v>155.96414240000001</v>
      </c>
      <c r="L18" s="31">
        <v>76.900122469999801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5">
      <c r="A19" s="4"/>
      <c r="B19" s="12" t="s">
        <v>7</v>
      </c>
      <c r="C19" s="26">
        <v>1155.4155115467902</v>
      </c>
      <c r="D19" s="26">
        <v>1455.8766954199987</v>
      </c>
      <c r="E19" s="26">
        <v>1193.0375560099999</v>
      </c>
      <c r="F19" s="26">
        <v>1005.3536014199998</v>
      </c>
      <c r="G19" s="26">
        <v>1149.46237591</v>
      </c>
      <c r="H19" s="30">
        <v>1372.3784241300002</v>
      </c>
      <c r="I19" s="30">
        <v>1125.4187224199986</v>
      </c>
      <c r="J19" s="30">
        <v>975.48342397999977</v>
      </c>
      <c r="K19" s="30">
        <v>1506.32781325</v>
      </c>
      <c r="L19" s="30">
        <v>2160.377773409999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5">
      <c r="A20" s="4"/>
      <c r="B20" s="12" t="s">
        <v>8</v>
      </c>
      <c r="C20" s="27">
        <v>654.18542357937281</v>
      </c>
      <c r="D20" s="27">
        <v>609.11840126999937</v>
      </c>
      <c r="E20" s="27">
        <v>475.36045452999997</v>
      </c>
      <c r="F20" s="27">
        <v>810.54750549000005</v>
      </c>
      <c r="G20" s="27">
        <v>842.17109670000002</v>
      </c>
      <c r="H20" s="31">
        <v>900.87622257999999</v>
      </c>
      <c r="I20" s="31">
        <v>622.71298284999318</v>
      </c>
      <c r="J20" s="31">
        <v>874.79148567999528</v>
      </c>
      <c r="K20" s="31">
        <v>1249.7378024599989</v>
      </c>
      <c r="L20" s="31">
        <v>1290.4229716199825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s="3" customFormat="1" ht="10.5" customHeight="1" x14ac:dyDescent="0.25">
      <c r="A21" s="2"/>
      <c r="B21" s="11" t="s">
        <v>9</v>
      </c>
      <c r="C21" s="21">
        <v>177.33541047317371</v>
      </c>
      <c r="D21" s="23">
        <v>154.47226600999969</v>
      </c>
      <c r="E21" s="23">
        <v>271.18589823000002</v>
      </c>
      <c r="F21" s="23">
        <v>177.81614708000001</v>
      </c>
      <c r="G21" s="23">
        <v>276.28488487999994</v>
      </c>
      <c r="H21" s="32">
        <v>302.287215</v>
      </c>
      <c r="I21" s="32">
        <v>335.09530548000015</v>
      </c>
      <c r="J21" s="32">
        <v>323.87549970000003</v>
      </c>
      <c r="K21" s="32">
        <v>839.46485761999998</v>
      </c>
      <c r="L21" s="32">
        <v>1510.1379435899992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0.5" customHeight="1" x14ac:dyDescent="0.25">
      <c r="A22" s="4"/>
      <c r="B22" s="12" t="s">
        <v>11</v>
      </c>
      <c r="C22" s="20">
        <v>0.58966067766037922</v>
      </c>
      <c r="D22" s="22">
        <v>2.1997251400000009</v>
      </c>
      <c r="E22" s="22">
        <v>7.0894697600000001</v>
      </c>
      <c r="F22" s="22">
        <v>1.8657952900000003</v>
      </c>
      <c r="G22" s="22">
        <v>1.2229136</v>
      </c>
      <c r="H22" s="31">
        <v>0.60549554999999988</v>
      </c>
      <c r="I22" s="31">
        <v>2.5042981000000006</v>
      </c>
      <c r="J22" s="31">
        <v>1.16651288</v>
      </c>
      <c r="K22" s="31">
        <v>0.37990961000000001</v>
      </c>
      <c r="L22" s="31">
        <v>0.86937076000000035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5">
      <c r="A23" s="4"/>
      <c r="B23" s="12" t="s">
        <v>10</v>
      </c>
      <c r="C23" s="20">
        <v>2.7954879154147134</v>
      </c>
      <c r="D23" s="22">
        <v>2.0592287999999996</v>
      </c>
      <c r="E23" s="22">
        <v>3.8683113499999995</v>
      </c>
      <c r="F23" s="22">
        <v>3.9084673900000011</v>
      </c>
      <c r="G23" s="22">
        <v>2.44550709</v>
      </c>
      <c r="H23" s="31">
        <v>5.9047281000000007</v>
      </c>
      <c r="I23" s="31">
        <v>4.5793133200000042</v>
      </c>
      <c r="J23" s="31">
        <v>17.064455580000001</v>
      </c>
      <c r="K23" s="31">
        <v>115.46181522000001</v>
      </c>
      <c r="L23" s="31">
        <v>49.399517169999932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5">
      <c r="A24" s="4"/>
      <c r="B24" s="12" t="s">
        <v>12</v>
      </c>
      <c r="C24" s="20">
        <v>147.64931767939149</v>
      </c>
      <c r="D24" s="22">
        <v>174.17363816000002</v>
      </c>
      <c r="E24" s="22">
        <v>150.75654443000002</v>
      </c>
      <c r="F24" s="22">
        <v>175.40074159242278</v>
      </c>
      <c r="G24" s="22">
        <v>150.12645463000001</v>
      </c>
      <c r="H24" s="31">
        <v>178.30647909999999</v>
      </c>
      <c r="I24" s="31">
        <v>162.45208237000011</v>
      </c>
      <c r="J24" s="31">
        <v>215.07087032999999</v>
      </c>
      <c r="K24" s="31">
        <v>389.94962947000005</v>
      </c>
      <c r="L24" s="31">
        <v>474.69623183999965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5">
      <c r="A25" s="4"/>
      <c r="B25" s="12" t="s">
        <v>13</v>
      </c>
      <c r="C25" s="20">
        <v>264.14515866318442</v>
      </c>
      <c r="D25" s="22">
        <v>296.29695029999988</v>
      </c>
      <c r="E25" s="22">
        <v>247.21479662000004</v>
      </c>
      <c r="F25" s="22">
        <v>255.22326296000003</v>
      </c>
      <c r="G25" s="22">
        <v>255.68720054999994</v>
      </c>
      <c r="H25" s="31">
        <v>249.75682990000007</v>
      </c>
      <c r="I25" s="31">
        <v>360.33741813999984</v>
      </c>
      <c r="J25" s="31">
        <v>312.87429918999999</v>
      </c>
      <c r="K25" s="31">
        <v>445.18708918999994</v>
      </c>
      <c r="L25" s="31">
        <v>565.68315601999961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5">
      <c r="A26" s="4"/>
      <c r="B26" s="12" t="s">
        <v>14</v>
      </c>
      <c r="C26" s="20">
        <v>504.06932356610361</v>
      </c>
      <c r="D26" s="22">
        <v>482.1715264199994</v>
      </c>
      <c r="E26" s="22">
        <v>447.71994515000011</v>
      </c>
      <c r="F26" s="22">
        <v>450.46889252101755</v>
      </c>
      <c r="G26" s="22">
        <v>449.14007633</v>
      </c>
      <c r="H26" s="31">
        <v>456.5209997099999</v>
      </c>
      <c r="I26" s="31">
        <v>478.28335871999991</v>
      </c>
      <c r="J26" s="31">
        <v>361.51448865000003</v>
      </c>
      <c r="K26" s="31">
        <v>685.05565351999996</v>
      </c>
      <c r="L26" s="31">
        <v>944.66379638999979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5">
      <c r="A27" s="4"/>
      <c r="B27" s="12" t="s">
        <v>15</v>
      </c>
      <c r="C27" s="20">
        <v>0.36435181457204191</v>
      </c>
      <c r="D27" s="22">
        <v>0.42596868000000038</v>
      </c>
      <c r="E27" s="22">
        <v>0.67922749000000004</v>
      </c>
      <c r="F27" s="22">
        <v>0.55025148999999995</v>
      </c>
      <c r="G27" s="22">
        <v>0.49845595000000004</v>
      </c>
      <c r="H27" s="31">
        <v>0.57545622000000007</v>
      </c>
      <c r="I27" s="31">
        <v>0.95830968000000027</v>
      </c>
      <c r="J27" s="31">
        <v>0.44359514</v>
      </c>
      <c r="K27" s="31">
        <v>0.51956340999999995</v>
      </c>
      <c r="L27" s="31">
        <v>0.89869150000000031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5">
      <c r="A28" s="4"/>
      <c r="B28" s="12" t="s">
        <v>16</v>
      </c>
      <c r="C28" s="20">
        <v>59.312382738018044</v>
      </c>
      <c r="D28" s="22">
        <v>58.934672920000125</v>
      </c>
      <c r="E28" s="22">
        <v>67.293038180000011</v>
      </c>
      <c r="F28" s="22">
        <v>61.584163659999994</v>
      </c>
      <c r="G28" s="22">
        <v>89.940089409999999</v>
      </c>
      <c r="H28" s="31">
        <v>92.039802829999999</v>
      </c>
      <c r="I28" s="31">
        <v>93.63495441000002</v>
      </c>
      <c r="J28" s="31">
        <v>115.26134241</v>
      </c>
      <c r="K28" s="31">
        <v>179.16653515999997</v>
      </c>
      <c r="L28" s="31">
        <v>227.04309329999987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3" customHeight="1" x14ac:dyDescent="0.25">
      <c r="A29" s="4"/>
      <c r="B29" s="13"/>
      <c r="C29" s="7"/>
      <c r="D29" s="7"/>
      <c r="E29" s="7"/>
      <c r="F29" s="7"/>
      <c r="G29" s="8"/>
      <c r="H29" s="8"/>
      <c r="I29" s="8"/>
      <c r="J29" s="8"/>
      <c r="K29" s="8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9.6" customHeight="1" x14ac:dyDescent="0.25">
      <c r="A30" s="4"/>
      <c r="B30" s="17" t="s">
        <v>28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9.6" customHeight="1" x14ac:dyDescent="0.25">
      <c r="A31" s="4"/>
      <c r="B31" s="18" t="s">
        <v>20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9.6" customHeight="1" x14ac:dyDescent="0.25">
      <c r="A32" s="4"/>
      <c r="B32" s="18" t="s">
        <v>22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9.6" customHeight="1" x14ac:dyDescent="0.25">
      <c r="A33" s="4"/>
      <c r="B33" s="18" t="s">
        <v>23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9.75" customHeight="1" x14ac:dyDescent="0.25">
      <c r="A34" s="4"/>
      <c r="B34" s="19" t="s">
        <v>24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s="3" customFormat="1" ht="9.75" customHeight="1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2.7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2.7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2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2.7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2.7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2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2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2.7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2.7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2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2.7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2.7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2.7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2.7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2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2.7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2.7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2.7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2.7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2.7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2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2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2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2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2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2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2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2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2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2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2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2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2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2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2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2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2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2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2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2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2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2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2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2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2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2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2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2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2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2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2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2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2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2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2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2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2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2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2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2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2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2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2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2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2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2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2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2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2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2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2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2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2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2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2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2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2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2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2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2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2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2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2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2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2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2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2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2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2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2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2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2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2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2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2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2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2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2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2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2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2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2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2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2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2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2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2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2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2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2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2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2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2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2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2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2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2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2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2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2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2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2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2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2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2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2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2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2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2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2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2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2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2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2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2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2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2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2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2.7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2.7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2.7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2.7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2.7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2.7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2.7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2.7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2.7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2.7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2.7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2.7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2.7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2.7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2.7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2.7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2.7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2.7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2.7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2.7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2.7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2.7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2.7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2.7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2.7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2.7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2.7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2.7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2.7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2.7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2.7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2.7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2.7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2.7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2.7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2.7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2.7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2.7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2.7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2.7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2.7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2.7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</sheetData>
  <phoneticPr fontId="0" type="noConversion"/>
  <printOptions horizontalCentered="1"/>
  <pageMargins left="0.59055118110236227" right="0.78740157480314965" top="5.8267716535433074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25,3  </vt:lpstr>
      <vt:lpstr>'  25,3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2014-09-24T00:33:24Z</cp:lastPrinted>
  <dcterms:created xsi:type="dcterms:W3CDTF">2004-09-07T15:27:24Z</dcterms:created>
  <dcterms:modified xsi:type="dcterms:W3CDTF">2024-02-06T01:28:42Z</dcterms:modified>
</cp:coreProperties>
</file>