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9040" windowHeight="15720"/>
  </bookViews>
  <sheets>
    <sheet name="  25,9  " sheetId="1" r:id="rId1"/>
  </sheets>
  <definedNames>
    <definedName name="_xlnm.Print_Area" localSheetId="0">'  25,9  '!$B$2:$I$62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56" i="1"/>
  <c r="H54" i="1"/>
  <c r="H53" i="1"/>
  <c r="H51" i="1"/>
  <c r="H50" i="1"/>
  <c r="I25" i="1"/>
  <c r="H25" i="1"/>
  <c r="H55" i="1"/>
  <c r="F8" i="1" l="1"/>
  <c r="E8" i="1"/>
  <c r="E7" i="1" s="1"/>
  <c r="H9" i="1" s="1"/>
  <c r="H57" i="1" l="1"/>
  <c r="H49" i="1"/>
  <c r="H41" i="1"/>
  <c r="H33" i="1"/>
  <c r="H17" i="1"/>
  <c r="H48" i="1"/>
  <c r="H40" i="1"/>
  <c r="H32" i="1"/>
  <c r="H24" i="1"/>
  <c r="H16" i="1"/>
  <c r="H47" i="1"/>
  <c r="H39" i="1"/>
  <c r="H31" i="1"/>
  <c r="H23" i="1"/>
  <c r="H15" i="1"/>
  <c r="H46" i="1"/>
  <c r="H38" i="1"/>
  <c r="H30" i="1"/>
  <c r="H22" i="1"/>
  <c r="H14" i="1"/>
  <c r="H45" i="1"/>
  <c r="H37" i="1"/>
  <c r="H29" i="1"/>
  <c r="H21" i="1"/>
  <c r="H13" i="1"/>
  <c r="H52" i="1"/>
  <c r="H44" i="1"/>
  <c r="H36" i="1"/>
  <c r="H28" i="1"/>
  <c r="H20" i="1"/>
  <c r="H12" i="1"/>
  <c r="H59" i="1"/>
  <c r="H43" i="1"/>
  <c r="H35" i="1"/>
  <c r="H27" i="1"/>
  <c r="H19" i="1"/>
  <c r="H11" i="1"/>
  <c r="H42" i="1"/>
  <c r="H34" i="1"/>
  <c r="H26" i="1"/>
  <c r="H18" i="1"/>
  <c r="H10" i="1"/>
  <c r="H8" i="1"/>
  <c r="F7" i="1" l="1"/>
  <c r="I9" i="1" l="1"/>
  <c r="I13" i="1"/>
  <c r="I21" i="1"/>
  <c r="I29" i="1"/>
  <c r="I37" i="1"/>
  <c r="I45" i="1"/>
  <c r="I53" i="1"/>
  <c r="I14" i="1"/>
  <c r="I22" i="1"/>
  <c r="I30" i="1"/>
  <c r="I38" i="1"/>
  <c r="I46" i="1"/>
  <c r="I54" i="1"/>
  <c r="I15" i="1"/>
  <c r="I23" i="1"/>
  <c r="I31" i="1"/>
  <c r="I39" i="1"/>
  <c r="I47" i="1"/>
  <c r="I55" i="1"/>
  <c r="I16" i="1"/>
  <c r="I24" i="1"/>
  <c r="I32" i="1"/>
  <c r="I40" i="1"/>
  <c r="I48" i="1"/>
  <c r="I56" i="1"/>
  <c r="I11" i="1"/>
  <c r="I17" i="1"/>
  <c r="I33" i="1"/>
  <c r="I41" i="1"/>
  <c r="I49" i="1"/>
  <c r="I57" i="1"/>
  <c r="I10" i="1"/>
  <c r="I18" i="1"/>
  <c r="I26" i="1"/>
  <c r="I34" i="1"/>
  <c r="I42" i="1"/>
  <c r="I50" i="1"/>
  <c r="I58" i="1"/>
  <c r="I19" i="1"/>
  <c r="I27" i="1"/>
  <c r="I35" i="1"/>
  <c r="I43" i="1"/>
  <c r="I51" i="1"/>
  <c r="I12" i="1"/>
  <c r="I20" i="1"/>
  <c r="I28" i="1"/>
  <c r="I36" i="1"/>
  <c r="I44" i="1"/>
  <c r="I52" i="1"/>
  <c r="I59" i="1"/>
  <c r="I8" i="1"/>
</calcChain>
</file>

<file path=xl/sharedStrings.xml><?xml version="1.0" encoding="utf-8"?>
<sst xmlns="http://schemas.openxmlformats.org/spreadsheetml/2006/main" count="63" uniqueCount="62">
  <si>
    <t>Posición</t>
  </si>
  <si>
    <t>Principales Empresas Exportadoras</t>
  </si>
  <si>
    <t>Valor FOB</t>
  </si>
  <si>
    <t>Participación (%)</t>
  </si>
  <si>
    <t>Total exportaciones</t>
  </si>
  <si>
    <t>Principales empresas</t>
  </si>
  <si>
    <t>Otros</t>
  </si>
  <si>
    <t>Fuente: Superintendencia Nacional de Aduanas y de Administración Tributaria.</t>
  </si>
  <si>
    <t xml:space="preserve">        (Miles US dólares)</t>
  </si>
  <si>
    <t>Refinería La Pampilla S.A.A.</t>
  </si>
  <si>
    <t>Opp Film S.A.</t>
  </si>
  <si>
    <t>Southern Peru Copper Corporation, Sucursal del Perú</t>
  </si>
  <si>
    <t>Marcobre S.A.C.</t>
  </si>
  <si>
    <t>Compañía Minera Antamina S.A.</t>
  </si>
  <si>
    <t>Sociedad Minera Cerro Verde S.A.A.</t>
  </si>
  <si>
    <t>Minera Las Bambas S.A.</t>
  </si>
  <si>
    <t>Trafigura Perú S.A.C.</t>
  </si>
  <si>
    <t>Shougang Hierro Perú S.A.A.</t>
  </si>
  <si>
    <t>Perú LNG S.R.L.</t>
  </si>
  <si>
    <t>Glencore Perú S.A.C.</t>
  </si>
  <si>
    <t>Minsur S.A.</t>
  </si>
  <si>
    <t>Nexa Resources Cajamarquilla S.A.</t>
  </si>
  <si>
    <t>Minera Chinalco Perú S.A.</t>
  </si>
  <si>
    <t>Pluspetrol Perú Corporation S.A.</t>
  </si>
  <si>
    <t>Hudbay Perú S.A.C.</t>
  </si>
  <si>
    <t>Ixm Trading Peru S.A.C.</t>
  </si>
  <si>
    <t>Compañía Minera Ares S.A.C.</t>
  </si>
  <si>
    <t>Minera Yanacocha S.R.L.</t>
  </si>
  <si>
    <t>Procesadora Sudamericana S.R.L.</t>
  </si>
  <si>
    <t>Minera Aurífera Retamas S.A.</t>
  </si>
  <si>
    <t>Petróleos del Perú Petroperú S.A.</t>
  </si>
  <si>
    <t>Pesquera Exalmar S.A.A.</t>
  </si>
  <si>
    <t>Gold Fields La Cima S.A.</t>
  </si>
  <si>
    <t>Corporación Pesquera Inca S.A.C.</t>
  </si>
  <si>
    <t>Tecnofil S.A.</t>
  </si>
  <si>
    <t>Camposol S.A.</t>
  </si>
  <si>
    <t>Consorcio Minero Horizonte S.A.</t>
  </si>
  <si>
    <t>Trading Express Gold E.I.R.L.</t>
  </si>
  <si>
    <t>Pesquera Diamante S.A.</t>
  </si>
  <si>
    <t>Pesquera Hayduk S.A.</t>
  </si>
  <si>
    <t>Shahuindo S.A.C.</t>
  </si>
  <si>
    <t>Virú S.A.</t>
  </si>
  <si>
    <t>Danper Trujillo S.A.C.</t>
  </si>
  <si>
    <t>Humon latin america s.a.</t>
  </si>
  <si>
    <t>Austral Group S.A.A</t>
  </si>
  <si>
    <t>Complejo Agroindustrial Beta S.A.</t>
  </si>
  <si>
    <t>Minera Veta Dorada S.A.C.</t>
  </si>
  <si>
    <t>Vitapro S.A.</t>
  </si>
  <si>
    <t>2022 P/</t>
  </si>
  <si>
    <t>25.9  PERÚ: RANKING DE 50 PRIMERAS EMPRESAS EXPORTADORAS, 2021 - 2022</t>
  </si>
  <si>
    <t>Compañía Minera Antapaccay S.A.</t>
  </si>
  <si>
    <t>Cía Minera Poderosa S.A.</t>
  </si>
  <si>
    <t>Tecnológica de Alimentos S.A</t>
  </si>
  <si>
    <t>Compañía Minera Miski Mayo S.R.L.</t>
  </si>
  <si>
    <t>Repsol Marketing S.A.C.</t>
  </si>
  <si>
    <t>Petrotal Perú S.R.L.</t>
  </si>
  <si>
    <t>Indeco S.A.</t>
  </si>
  <si>
    <t>Perales Huancaruna S.A.C.</t>
  </si>
  <si>
    <t>Haartree Metalls Peru S.A.C.</t>
  </si>
  <si>
    <t>Minería Boroo Misquichilca S.A.C.</t>
  </si>
  <si>
    <t>Quimpac S.A.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</si>
  <si>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Cifras del Régimen de Exportación, actualizados al 11-04-2023. Los totales pueden diferir por efecto de redondeo.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</si>
</sst>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)"/>
    <numFmt numFmtId="165" formatCode="#\ ###\ ##0"/>
    <numFmt numFmtId="166" formatCode="##0.00"/>
    <numFmt numFmtId="167" formatCode="#\ ###\ ###\ ##0"/>
    <numFmt numFmtId="168" formatCode="\ _ * #,##0;_ * \-#,##0;_ * &quot;-&quot;_ ;_ @_ "/>
    <numFmt numFmtId="169" formatCode="\ _ * #,##0.00;_ * \-#,##0.00;_ * &quot;-&quot;_ ;_ @_ 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b/>
      <i/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164" fontId="2" fillId="0" borderId="0"/>
    <xf numFmtId="0" fontId="9" fillId="0" borderId="0"/>
    <xf numFmtId="0" fontId="1" fillId="0" borderId="0"/>
  </cellStyleXfs>
  <cellXfs count="4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centerContinuous"/>
    </xf>
    <xf numFmtId="164" fontId="6" fillId="0" borderId="0" xfId="1" quotePrefix="1" applyFont="1" applyAlignment="1">
      <alignment horizontal="left"/>
    </xf>
    <xf numFmtId="0" fontId="3" fillId="0" borderId="0" xfId="0" applyFont="1" applyAlignment="1">
      <alignment horizontal="center"/>
    </xf>
    <xf numFmtId="166" fontId="4" fillId="0" borderId="0" xfId="0" applyNumberFormat="1" applyFont="1" applyAlignment="1">
      <alignment horizontal="right" vertical="center"/>
    </xf>
    <xf numFmtId="164" fontId="6" fillId="0" borderId="0" xfId="1" applyFont="1" applyAlignment="1">
      <alignment horizontal="left"/>
    </xf>
    <xf numFmtId="0" fontId="6" fillId="0" borderId="0" xfId="0" applyFont="1" applyAlignment="1">
      <alignment horizontal="centerContinuous"/>
    </xf>
    <xf numFmtId="0" fontId="7" fillId="0" borderId="3" xfId="0" applyFont="1" applyBorder="1" applyAlignment="1">
      <alignment horizontal="centerContinuous"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2" fontId="7" fillId="0" borderId="0" xfId="0" applyNumberFormat="1" applyFont="1"/>
    <xf numFmtId="166" fontId="7" fillId="0" borderId="0" xfId="0" applyNumberFormat="1" applyFont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167" fontId="7" fillId="0" borderId="0" xfId="0" applyNumberFormat="1" applyFont="1" applyAlignment="1">
      <alignment horizontal="right" vertical="center"/>
    </xf>
    <xf numFmtId="0" fontId="4" fillId="0" borderId="0" xfId="0" applyFont="1"/>
    <xf numFmtId="165" fontId="7" fillId="0" borderId="0" xfId="0" applyNumberFormat="1" applyFont="1" applyAlignment="1">
      <alignment horizontal="right" vertical="center"/>
    </xf>
    <xf numFmtId="1" fontId="4" fillId="2" borderId="0" xfId="0" applyNumberFormat="1" applyFont="1" applyFill="1"/>
    <xf numFmtId="2" fontId="7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168" fontId="7" fillId="0" borderId="0" xfId="0" applyNumberFormat="1" applyFont="1" applyAlignment="1">
      <alignment vertical="center"/>
    </xf>
    <xf numFmtId="169" fontId="7" fillId="0" borderId="0" xfId="0" applyNumberFormat="1" applyFont="1" applyAlignment="1">
      <alignment vertical="center"/>
    </xf>
    <xf numFmtId="164" fontId="8" fillId="0" borderId="0" xfId="1" quotePrefix="1" applyFont="1" applyAlignment="1">
      <alignment horizontal="left" vertical="top"/>
    </xf>
    <xf numFmtId="0" fontId="7" fillId="3" borderId="5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167" fontId="6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center"/>
    </xf>
    <xf numFmtId="167" fontId="7" fillId="3" borderId="0" xfId="2" applyNumberFormat="1" applyFont="1" applyFill="1" applyAlignment="1">
      <alignment horizontal="right" vertical="center"/>
    </xf>
    <xf numFmtId="167" fontId="6" fillId="3" borderId="0" xfId="0" applyNumberFormat="1" applyFont="1" applyFill="1" applyBorder="1" applyAlignment="1">
      <alignment horizontal="right" vertical="center"/>
    </xf>
    <xf numFmtId="167" fontId="7" fillId="3" borderId="0" xfId="2" applyNumberFormat="1" applyFont="1" applyFill="1" applyBorder="1" applyAlignment="1">
      <alignment horizontal="right" vertical="center"/>
    </xf>
    <xf numFmtId="0" fontId="6" fillId="3" borderId="5" xfId="0" applyFont="1" applyFill="1" applyBorder="1" applyAlignment="1">
      <alignment horizontal="left"/>
    </xf>
    <xf numFmtId="0" fontId="6" fillId="3" borderId="5" xfId="0" applyFont="1" applyFill="1" applyBorder="1"/>
    <xf numFmtId="1" fontId="3" fillId="2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3"/>
    <cellStyle name="Normal 3" xfId="2"/>
    <cellStyle name="Normal_IEC22007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J79"/>
  <sheetViews>
    <sheetView showGridLines="0" tabSelected="1" zoomScaleNormal="100" zoomScaleSheetLayoutView="100" workbookViewId="0"/>
  </sheetViews>
  <sheetFormatPr baseColWidth="10" defaultColWidth="7" defaultRowHeight="9" x14ac:dyDescent="0.15"/>
  <cols>
    <col min="1" max="1" width="1.7109375" style="2" customWidth="1"/>
    <col min="2" max="3" width="5.7109375" style="2" customWidth="1"/>
    <col min="4" max="4" width="35.7109375" style="2" customWidth="1"/>
    <col min="5" max="6" width="9.7109375" style="2" customWidth="1"/>
    <col min="7" max="7" width="0.85546875" style="2" customWidth="1"/>
    <col min="8" max="9" width="7.7109375" style="2" customWidth="1"/>
    <col min="10" max="16384" width="7" style="2"/>
  </cols>
  <sheetData>
    <row r="2" spans="2:9" ht="12" customHeight="1" x14ac:dyDescent="0.15">
      <c r="B2" s="30" t="s">
        <v>49</v>
      </c>
      <c r="C2" s="1"/>
      <c r="E2" s="1"/>
      <c r="F2" s="1"/>
      <c r="G2" s="1"/>
      <c r="H2" s="1"/>
      <c r="I2" s="1"/>
    </row>
    <row r="3" spans="2:9" ht="11.25" customHeight="1" x14ac:dyDescent="0.25">
      <c r="B3" s="7" t="s">
        <v>8</v>
      </c>
      <c r="C3" s="8"/>
      <c r="E3" s="1"/>
      <c r="F3" s="1"/>
      <c r="G3" s="1"/>
      <c r="H3" s="1"/>
      <c r="I3" s="1"/>
    </row>
    <row r="4" spans="2:9" ht="3" customHeight="1" x14ac:dyDescent="0.25">
      <c r="B4" s="4"/>
      <c r="C4" s="1"/>
      <c r="D4" s="1"/>
      <c r="E4" s="3"/>
      <c r="F4" s="3"/>
      <c r="G4" s="3"/>
      <c r="H4" s="1"/>
      <c r="I4" s="1"/>
    </row>
    <row r="5" spans="2:9" ht="13.5" customHeight="1" x14ac:dyDescent="0.15">
      <c r="B5" s="9" t="s">
        <v>0</v>
      </c>
      <c r="C5" s="9"/>
      <c r="D5" s="17" t="s">
        <v>1</v>
      </c>
      <c r="E5" s="9" t="s">
        <v>2</v>
      </c>
      <c r="F5" s="9"/>
      <c r="G5" s="10"/>
      <c r="H5" s="9" t="s">
        <v>3</v>
      </c>
      <c r="I5" s="9"/>
    </row>
    <row r="6" spans="2:9" ht="13.5" customHeight="1" x14ac:dyDescent="0.15">
      <c r="B6" s="11">
        <v>2021</v>
      </c>
      <c r="C6" s="11">
        <v>2022</v>
      </c>
      <c r="D6" s="18"/>
      <c r="E6" s="12">
        <v>2021</v>
      </c>
      <c r="F6" s="12" t="s">
        <v>48</v>
      </c>
      <c r="G6" s="13"/>
      <c r="H6" s="12">
        <v>2021</v>
      </c>
      <c r="I6" s="12" t="s">
        <v>48</v>
      </c>
    </row>
    <row r="7" spans="2:9" ht="11.25" customHeight="1" x14ac:dyDescent="0.25">
      <c r="B7" s="14"/>
      <c r="C7" s="14"/>
      <c r="D7" s="19" t="s">
        <v>4</v>
      </c>
      <c r="E7" s="21">
        <f>+E8+E59</f>
        <v>60662663.411863007</v>
      </c>
      <c r="F7" s="21">
        <f>+F8+F59</f>
        <v>61147259.615300991</v>
      </c>
      <c r="G7" s="25"/>
      <c r="H7" s="16">
        <v>100</v>
      </c>
      <c r="I7" s="16">
        <v>100</v>
      </c>
    </row>
    <row r="8" spans="2:9" ht="11.25" customHeight="1" x14ac:dyDescent="0.25">
      <c r="B8" s="14"/>
      <c r="C8" s="14"/>
      <c r="D8" s="19" t="s">
        <v>5</v>
      </c>
      <c r="E8" s="21">
        <f>SUM(E9:E58)</f>
        <v>39990168.944770008</v>
      </c>
      <c r="F8" s="21">
        <f>SUM(F9:F58)</f>
        <v>39169046.44712799</v>
      </c>
      <c r="G8" s="25"/>
      <c r="H8" s="16">
        <f>E8/E7*100</f>
        <v>65.922210954142926</v>
      </c>
      <c r="I8" s="16">
        <f>F8/F7*100</f>
        <v>64.056912269747329</v>
      </c>
    </row>
    <row r="9" spans="2:9" ht="11.25" customHeight="1" x14ac:dyDescent="0.25">
      <c r="B9" s="34">
        <v>3</v>
      </c>
      <c r="C9" s="34">
        <v>1</v>
      </c>
      <c r="D9" s="38" t="s">
        <v>14</v>
      </c>
      <c r="E9" s="36">
        <v>3603666.79452</v>
      </c>
      <c r="F9" s="33">
        <v>3989484.0362800001</v>
      </c>
      <c r="G9" s="26"/>
      <c r="H9" s="27">
        <f>E9/E7*100</f>
        <v>5.9405021010259134</v>
      </c>
      <c r="I9" s="27">
        <f>+F9/$F$7*100</f>
        <v>6.5243872928717543</v>
      </c>
    </row>
    <row r="10" spans="2:9" ht="11.25" customHeight="1" x14ac:dyDescent="0.25">
      <c r="B10" s="34">
        <v>1</v>
      </c>
      <c r="C10" s="34">
        <v>2</v>
      </c>
      <c r="D10" s="38" t="s">
        <v>13</v>
      </c>
      <c r="E10" s="36">
        <v>5102033.7209999999</v>
      </c>
      <c r="F10" s="33">
        <v>3429335.7644699998</v>
      </c>
      <c r="G10" s="26"/>
      <c r="H10" s="27">
        <f>E10/E7*100</f>
        <v>8.4105006836911507</v>
      </c>
      <c r="I10" s="27">
        <f>+F10/$F$7*100</f>
        <v>5.608322901214482</v>
      </c>
    </row>
    <row r="11" spans="2:9" ht="11.25" customHeight="1" x14ac:dyDescent="0.25">
      <c r="B11" s="34">
        <v>7</v>
      </c>
      <c r="C11" s="34">
        <v>3</v>
      </c>
      <c r="D11" s="38" t="s">
        <v>18</v>
      </c>
      <c r="E11" s="36">
        <v>1703302.09986</v>
      </c>
      <c r="F11" s="33">
        <v>3166177.9982500002</v>
      </c>
      <c r="G11" s="26"/>
      <c r="H11" s="27">
        <f>E11/E7*100</f>
        <v>2.8078261059782403</v>
      </c>
      <c r="I11" s="27">
        <f>+F11/$F$7*100</f>
        <v>5.1779556731888627</v>
      </c>
    </row>
    <row r="12" spans="2:9" ht="11.25" customHeight="1" x14ac:dyDescent="0.25">
      <c r="B12" s="34">
        <v>2</v>
      </c>
      <c r="C12" s="34">
        <v>4</v>
      </c>
      <c r="D12" s="38" t="s">
        <v>11</v>
      </c>
      <c r="E12" s="36">
        <v>3608758.7346090004</v>
      </c>
      <c r="F12" s="33">
        <v>3145843.5413839999</v>
      </c>
      <c r="G12" s="26"/>
      <c r="H12" s="27">
        <f>E12/E7*100</f>
        <v>5.9488959627566933</v>
      </c>
      <c r="I12" s="27">
        <f t="shared" ref="I12:I59" si="0">+F12/$F$7*100</f>
        <v>5.144700778376027</v>
      </c>
    </row>
    <row r="13" spans="2:9" ht="11.25" customHeight="1" x14ac:dyDescent="0.25">
      <c r="B13" s="34">
        <v>5</v>
      </c>
      <c r="C13" s="34">
        <v>5</v>
      </c>
      <c r="D13" s="38" t="s">
        <v>16</v>
      </c>
      <c r="E13" s="36">
        <v>2548872.6789600002</v>
      </c>
      <c r="F13" s="33">
        <v>2379032.6235400001</v>
      </c>
      <c r="G13" s="26"/>
      <c r="H13" s="27">
        <f>E13/E7*100</f>
        <v>4.2017157434296726</v>
      </c>
      <c r="I13" s="27">
        <f t="shared" si="0"/>
        <v>3.8906610672454245</v>
      </c>
    </row>
    <row r="14" spans="2:9" ht="11.25" customHeight="1" x14ac:dyDescent="0.25">
      <c r="B14" s="34">
        <v>4</v>
      </c>
      <c r="C14" s="34">
        <v>6</v>
      </c>
      <c r="D14" s="38" t="s">
        <v>15</v>
      </c>
      <c r="E14" s="36">
        <v>2924713.2054699999</v>
      </c>
      <c r="F14" s="33">
        <v>1985861.4561300001</v>
      </c>
      <c r="G14" s="26"/>
      <c r="H14" s="27">
        <f>E14/E7*100</f>
        <v>4.8212739780529512</v>
      </c>
      <c r="I14" s="27">
        <f t="shared" si="0"/>
        <v>3.2476704084921479</v>
      </c>
    </row>
    <row r="15" spans="2:9" ht="11.25" customHeight="1" x14ac:dyDescent="0.25">
      <c r="B15" s="34">
        <v>6</v>
      </c>
      <c r="C15" s="34">
        <v>7</v>
      </c>
      <c r="D15" s="38" t="s">
        <v>17</v>
      </c>
      <c r="E15" s="36">
        <v>2187270.2794400002</v>
      </c>
      <c r="F15" s="33">
        <v>1679505.04519</v>
      </c>
      <c r="G15" s="26"/>
      <c r="H15" s="27">
        <f>E15/E7*100</f>
        <v>3.6056284976967632</v>
      </c>
      <c r="I15" s="27">
        <f t="shared" si="0"/>
        <v>2.7466562782312067</v>
      </c>
    </row>
    <row r="16" spans="2:9" s="22" customFormat="1" ht="11.25" customHeight="1" x14ac:dyDescent="0.25">
      <c r="B16" s="34">
        <v>8</v>
      </c>
      <c r="C16" s="34">
        <v>8</v>
      </c>
      <c r="D16" s="38" t="s">
        <v>50</v>
      </c>
      <c r="E16" s="36">
        <v>1599608.3124500001</v>
      </c>
      <c r="F16" s="33">
        <v>1313971.4129999999</v>
      </c>
      <c r="G16" s="26"/>
      <c r="H16" s="27">
        <f>E16/E7*100</f>
        <v>2.6368910009598845</v>
      </c>
      <c r="I16" s="27">
        <f t="shared" si="0"/>
        <v>2.1488639413551129</v>
      </c>
    </row>
    <row r="17" spans="2:9" ht="11.25" customHeight="1" x14ac:dyDescent="0.25">
      <c r="B17" s="34">
        <v>10</v>
      </c>
      <c r="C17" s="34">
        <v>9</v>
      </c>
      <c r="D17" s="39" t="s">
        <v>19</v>
      </c>
      <c r="E17" s="36">
        <v>1211645.08228</v>
      </c>
      <c r="F17" s="33">
        <v>1312019.6445499999</v>
      </c>
      <c r="G17" s="26"/>
      <c r="H17" s="27">
        <f>E17/E7*100</f>
        <v>1.997348969091018</v>
      </c>
      <c r="I17" s="27">
        <f t="shared" si="0"/>
        <v>2.1456720265215137</v>
      </c>
    </row>
    <row r="18" spans="2:9" ht="11.25" customHeight="1" x14ac:dyDescent="0.25">
      <c r="B18" s="34">
        <v>12</v>
      </c>
      <c r="C18" s="34">
        <v>10</v>
      </c>
      <c r="D18" s="38" t="s">
        <v>21</v>
      </c>
      <c r="E18" s="36">
        <v>931610.07245500002</v>
      </c>
      <c r="F18" s="33">
        <v>1089533.808465</v>
      </c>
      <c r="G18" s="26"/>
      <c r="H18" s="27">
        <f>E18/E7*100</f>
        <v>1.5357223373624858</v>
      </c>
      <c r="I18" s="27">
        <f t="shared" si="0"/>
        <v>1.7818195211357666</v>
      </c>
    </row>
    <row r="19" spans="2:9" ht="11.25" customHeight="1" x14ac:dyDescent="0.25">
      <c r="B19" s="34">
        <v>13</v>
      </c>
      <c r="C19" s="34">
        <v>11</v>
      </c>
      <c r="D19" s="38" t="s">
        <v>23</v>
      </c>
      <c r="E19" s="36">
        <v>841945.93949999998</v>
      </c>
      <c r="F19" s="33">
        <v>966665.91490999993</v>
      </c>
      <c r="G19" s="26"/>
      <c r="H19" s="27">
        <f>E19/E7*100</f>
        <v>1.3879145625105402</v>
      </c>
      <c r="I19" s="27">
        <f t="shared" si="0"/>
        <v>1.5808818269071039</v>
      </c>
    </row>
    <row r="20" spans="2:9" ht="11.25" customHeight="1" x14ac:dyDescent="0.25">
      <c r="B20" s="34">
        <v>11</v>
      </c>
      <c r="C20" s="34">
        <v>12</v>
      </c>
      <c r="D20" s="38" t="s">
        <v>20</v>
      </c>
      <c r="E20" s="36">
        <v>1009814.59271</v>
      </c>
      <c r="F20" s="33">
        <v>904106.41818899999</v>
      </c>
      <c r="G20" s="26"/>
      <c r="H20" s="27">
        <f>E20/E7*100</f>
        <v>1.6646393941755675</v>
      </c>
      <c r="I20" s="27">
        <f t="shared" si="0"/>
        <v>1.4785722596189148</v>
      </c>
    </row>
    <row r="21" spans="2:9" ht="11.25" customHeight="1" x14ac:dyDescent="0.25">
      <c r="B21" s="34">
        <v>14</v>
      </c>
      <c r="C21" s="34">
        <v>13</v>
      </c>
      <c r="D21" s="38" t="s">
        <v>24</v>
      </c>
      <c r="E21" s="36">
        <v>729223.87899</v>
      </c>
      <c r="F21" s="33">
        <v>834600.74251000001</v>
      </c>
      <c r="G21" s="26"/>
      <c r="H21" s="27">
        <f>E21/E7*100</f>
        <v>1.2020967065672805</v>
      </c>
      <c r="I21" s="27">
        <f t="shared" si="0"/>
        <v>1.3649029372056378</v>
      </c>
    </row>
    <row r="22" spans="2:9" ht="11.25" customHeight="1" x14ac:dyDescent="0.25">
      <c r="B22" s="34">
        <v>9</v>
      </c>
      <c r="C22" s="34">
        <v>14</v>
      </c>
      <c r="D22" s="38" t="s">
        <v>22</v>
      </c>
      <c r="E22" s="36">
        <v>1213957.817061</v>
      </c>
      <c r="F22" s="33">
        <v>812005.67816999997</v>
      </c>
      <c r="G22" s="26"/>
      <c r="H22" s="27">
        <f>E22/E7*100</f>
        <v>2.0011614208544661</v>
      </c>
      <c r="I22" s="27">
        <f t="shared" si="0"/>
        <v>1.3279510533728158</v>
      </c>
    </row>
    <row r="23" spans="2:9" ht="11.25" customHeight="1" x14ac:dyDescent="0.25">
      <c r="B23" s="34">
        <v>25</v>
      </c>
      <c r="C23" s="34">
        <v>15</v>
      </c>
      <c r="D23" s="38" t="s">
        <v>30</v>
      </c>
      <c r="E23" s="36">
        <v>375996.55536599999</v>
      </c>
      <c r="F23" s="33">
        <v>632086.85673300002</v>
      </c>
      <c r="G23" s="26"/>
      <c r="H23" s="27">
        <f>E23/E7*100</f>
        <v>0.61981544201778527</v>
      </c>
      <c r="I23" s="27">
        <f t="shared" si="0"/>
        <v>1.033712484761675</v>
      </c>
    </row>
    <row r="24" spans="2:9" ht="11.25" customHeight="1" x14ac:dyDescent="0.25">
      <c r="B24" s="34">
        <v>17</v>
      </c>
      <c r="C24" s="34">
        <v>16</v>
      </c>
      <c r="D24" s="38" t="s">
        <v>12</v>
      </c>
      <c r="E24" s="36">
        <v>548409.45439999993</v>
      </c>
      <c r="F24" s="33">
        <v>557393.57915100001</v>
      </c>
      <c r="G24" s="26"/>
      <c r="H24" s="27">
        <f>E24/E7*100</f>
        <v>0.90403128309192349</v>
      </c>
      <c r="I24" s="27">
        <f t="shared" si="0"/>
        <v>0.91155937757106342</v>
      </c>
    </row>
    <row r="25" spans="2:9" ht="11.25" customHeight="1" x14ac:dyDescent="0.25">
      <c r="B25" s="34">
        <v>18</v>
      </c>
      <c r="C25" s="34">
        <v>17</v>
      </c>
      <c r="D25" s="38" t="s">
        <v>51</v>
      </c>
      <c r="E25" s="36">
        <v>540467.23025999998</v>
      </c>
      <c r="F25" s="33">
        <v>544047.09973000002</v>
      </c>
      <c r="G25" s="26"/>
      <c r="H25" s="27">
        <f>E25/E7*100</f>
        <v>0.89093884089881203</v>
      </c>
      <c r="I25" s="27">
        <f>+F25/$F$7*100</f>
        <v>0.88973259497284496</v>
      </c>
    </row>
    <row r="26" spans="2:9" ht="11.25" customHeight="1" x14ac:dyDescent="0.25">
      <c r="B26" s="34">
        <v>21</v>
      </c>
      <c r="C26" s="34">
        <v>18</v>
      </c>
      <c r="D26" s="38" t="s">
        <v>52</v>
      </c>
      <c r="E26" s="36">
        <v>506696.734696</v>
      </c>
      <c r="F26" s="33">
        <v>534018.50854000007</v>
      </c>
      <c r="G26" s="26"/>
      <c r="H26" s="27">
        <f>E26/E7*100</f>
        <v>0.83526951537856786</v>
      </c>
      <c r="I26" s="27">
        <f t="shared" si="0"/>
        <v>0.87333187439584226</v>
      </c>
    </row>
    <row r="27" spans="2:9" ht="11.25" customHeight="1" x14ac:dyDescent="0.25">
      <c r="B27" s="34">
        <v>15</v>
      </c>
      <c r="C27" s="34">
        <v>19</v>
      </c>
      <c r="D27" s="38" t="s">
        <v>25</v>
      </c>
      <c r="E27" s="36">
        <v>625837.61973000003</v>
      </c>
      <c r="F27" s="33">
        <v>500391.93127999996</v>
      </c>
      <c r="G27" s="26"/>
      <c r="H27" s="27">
        <f>E27/E7*100</f>
        <v>1.0316685495342315</v>
      </c>
      <c r="I27" s="27">
        <f t="shared" si="0"/>
        <v>0.81833909553452167</v>
      </c>
    </row>
    <row r="28" spans="2:9" ht="11.25" customHeight="1" x14ac:dyDescent="0.25">
      <c r="B28" s="34">
        <v>31</v>
      </c>
      <c r="C28" s="34">
        <v>20</v>
      </c>
      <c r="D28" s="38" t="s">
        <v>53</v>
      </c>
      <c r="E28" s="36">
        <v>303615.34745999996</v>
      </c>
      <c r="F28" s="33">
        <v>498504.837963</v>
      </c>
      <c r="G28" s="26"/>
      <c r="H28" s="27">
        <f>E28/E7*100</f>
        <v>0.50049788516312632</v>
      </c>
      <c r="I28" s="27">
        <f t="shared" si="0"/>
        <v>0.81525295017188026</v>
      </c>
    </row>
    <row r="29" spans="2:9" s="22" customFormat="1" ht="11.25" customHeight="1" x14ac:dyDescent="0.25">
      <c r="B29" s="34">
        <v>20</v>
      </c>
      <c r="C29" s="34">
        <v>21</v>
      </c>
      <c r="D29" s="38" t="s">
        <v>9</v>
      </c>
      <c r="E29" s="36">
        <v>524185.91635000001</v>
      </c>
      <c r="F29" s="33">
        <v>492018.56238600001</v>
      </c>
      <c r="G29" s="26"/>
      <c r="H29" s="27">
        <f>E29/E7*100</f>
        <v>0.86409973922689942</v>
      </c>
      <c r="I29" s="27">
        <f t="shared" si="0"/>
        <v>0.80464531931841687</v>
      </c>
    </row>
    <row r="30" spans="2:9" ht="11.25" customHeight="1" x14ac:dyDescent="0.25">
      <c r="B30" s="34">
        <v>22</v>
      </c>
      <c r="C30" s="34">
        <v>22</v>
      </c>
      <c r="D30" s="38" t="s">
        <v>28</v>
      </c>
      <c r="E30" s="36">
        <v>441877.40408999997</v>
      </c>
      <c r="F30" s="33">
        <v>488647.85024</v>
      </c>
      <c r="G30" s="26"/>
      <c r="H30" s="27">
        <f>E30/E7*100</f>
        <v>0.72841741400293969</v>
      </c>
      <c r="I30" s="27">
        <f t="shared" si="0"/>
        <v>0.7991328692638987</v>
      </c>
    </row>
    <row r="31" spans="2:9" ht="11.25" customHeight="1" x14ac:dyDescent="0.25">
      <c r="B31" s="34">
        <v>16</v>
      </c>
      <c r="C31" s="34">
        <v>23</v>
      </c>
      <c r="D31" s="38" t="s">
        <v>26</v>
      </c>
      <c r="E31" s="36">
        <v>555679.97330999991</v>
      </c>
      <c r="F31" s="33">
        <v>460785.32182000001</v>
      </c>
      <c r="G31" s="26"/>
      <c r="H31" s="27">
        <f>E31/E7*100</f>
        <v>0.91601644579511299</v>
      </c>
      <c r="I31" s="27">
        <f t="shared" si="0"/>
        <v>0.75356659434774875</v>
      </c>
    </row>
    <row r="32" spans="2:9" ht="11.25" customHeight="1" x14ac:dyDescent="0.25">
      <c r="B32" s="34">
        <v>19</v>
      </c>
      <c r="C32" s="34">
        <v>24</v>
      </c>
      <c r="D32" s="38" t="s">
        <v>27</v>
      </c>
      <c r="E32" s="36">
        <v>531568.47265000001</v>
      </c>
      <c r="F32" s="33">
        <v>454748.84993999999</v>
      </c>
      <c r="G32" s="26"/>
      <c r="H32" s="27">
        <f>E32/E7*100</f>
        <v>0.87626959113379144</v>
      </c>
      <c r="I32" s="27">
        <f t="shared" si="0"/>
        <v>0.74369457078041712</v>
      </c>
    </row>
    <row r="33" spans="2:9" ht="11.25" customHeight="1" x14ac:dyDescent="0.25">
      <c r="B33" s="34">
        <v>26</v>
      </c>
      <c r="C33" s="34">
        <v>25</v>
      </c>
      <c r="D33" s="38" t="s">
        <v>31</v>
      </c>
      <c r="E33" s="36">
        <v>359078.75450800004</v>
      </c>
      <c r="F33" s="33">
        <v>386165.22704999999</v>
      </c>
      <c r="G33" s="26"/>
      <c r="H33" s="27">
        <f>E33/E7*100</f>
        <v>0.59192711680011678</v>
      </c>
      <c r="I33" s="27">
        <f t="shared" si="0"/>
        <v>0.63153317005455656</v>
      </c>
    </row>
    <row r="34" spans="2:9" ht="11.25" customHeight="1" x14ac:dyDescent="0.25">
      <c r="B34" s="34">
        <v>32</v>
      </c>
      <c r="C34" s="34">
        <v>26</v>
      </c>
      <c r="D34" s="38" t="s">
        <v>37</v>
      </c>
      <c r="E34" s="36">
        <v>281255.37118000002</v>
      </c>
      <c r="F34" s="33">
        <v>383933.75524000003</v>
      </c>
      <c r="G34" s="26"/>
      <c r="H34" s="27">
        <f>E34/E7*100</f>
        <v>0.46363834912826879</v>
      </c>
      <c r="I34" s="27">
        <f t="shared" si="0"/>
        <v>0.62788382939065934</v>
      </c>
    </row>
    <row r="35" spans="2:9" ht="11.25" customHeight="1" x14ac:dyDescent="0.25">
      <c r="B35" s="34">
        <v>24</v>
      </c>
      <c r="C35" s="34">
        <v>27</v>
      </c>
      <c r="D35" s="38" t="s">
        <v>29</v>
      </c>
      <c r="E35" s="36">
        <v>413330.51246</v>
      </c>
      <c r="F35" s="33">
        <v>379017.54930000001</v>
      </c>
      <c r="G35" s="26"/>
      <c r="H35" s="27">
        <f>E35/E7*100</f>
        <v>0.68135899285155743</v>
      </c>
      <c r="I35" s="27">
        <f t="shared" si="0"/>
        <v>0.61984388455759643</v>
      </c>
    </row>
    <row r="36" spans="2:9" ht="11.25" customHeight="1" x14ac:dyDescent="0.25">
      <c r="B36" s="34">
        <v>28</v>
      </c>
      <c r="C36" s="34">
        <v>28</v>
      </c>
      <c r="D36" s="38" t="s">
        <v>34</v>
      </c>
      <c r="E36" s="36">
        <v>312175.19595999998</v>
      </c>
      <c r="F36" s="33">
        <v>375103.40441000002</v>
      </c>
      <c r="G36" s="26"/>
      <c r="H36" s="27">
        <f>E36/E7*100</f>
        <v>0.51460845667213473</v>
      </c>
      <c r="I36" s="27">
        <f t="shared" si="0"/>
        <v>0.6134427066231718</v>
      </c>
    </row>
    <row r="37" spans="2:9" ht="11.25" customHeight="1" x14ac:dyDescent="0.25">
      <c r="B37" s="34">
        <v>29</v>
      </c>
      <c r="C37" s="34">
        <v>29</v>
      </c>
      <c r="D37" s="38" t="s">
        <v>35</v>
      </c>
      <c r="E37" s="36">
        <v>305729.23112699995</v>
      </c>
      <c r="F37" s="33">
        <v>365107.49381000001</v>
      </c>
      <c r="G37" s="26"/>
      <c r="H37" s="27">
        <f>E37/E7*100</f>
        <v>0.50398253873438148</v>
      </c>
      <c r="I37" s="27">
        <f t="shared" si="0"/>
        <v>0.59709543176099833</v>
      </c>
    </row>
    <row r="38" spans="2:9" ht="11.25" customHeight="1" x14ac:dyDescent="0.25">
      <c r="B38" s="34">
        <v>23</v>
      </c>
      <c r="C38" s="34">
        <v>30</v>
      </c>
      <c r="D38" s="38" t="s">
        <v>32</v>
      </c>
      <c r="E38" s="36">
        <v>422746.31789000001</v>
      </c>
      <c r="F38" s="33">
        <v>362434.09482999996</v>
      </c>
      <c r="G38" s="26"/>
      <c r="H38" s="27">
        <f>E38/E7*100</f>
        <v>0.69688057548645155</v>
      </c>
      <c r="I38" s="27">
        <f t="shared" si="0"/>
        <v>0.59272336505380763</v>
      </c>
    </row>
    <row r="39" spans="2:9" ht="11.25" customHeight="1" x14ac:dyDescent="0.25">
      <c r="B39" s="34">
        <v>30</v>
      </c>
      <c r="C39" s="34">
        <v>31</v>
      </c>
      <c r="D39" s="38" t="s">
        <v>36</v>
      </c>
      <c r="E39" s="36">
        <v>304091.21777999995</v>
      </c>
      <c r="F39" s="33">
        <v>339638.89350000001</v>
      </c>
      <c r="G39" s="26"/>
      <c r="H39" s="27">
        <f>E39/E7*100</f>
        <v>0.5012823385537879</v>
      </c>
      <c r="I39" s="27">
        <f t="shared" si="0"/>
        <v>0.55544417793501832</v>
      </c>
    </row>
    <row r="40" spans="2:9" ht="11.25" customHeight="1" x14ac:dyDescent="0.25">
      <c r="B40" s="34">
        <v>59</v>
      </c>
      <c r="C40" s="34">
        <v>32</v>
      </c>
      <c r="D40" s="38" t="s">
        <v>54</v>
      </c>
      <c r="E40" s="36">
        <v>133039.77676000001</v>
      </c>
      <c r="F40" s="33">
        <v>300157.59476999997</v>
      </c>
      <c r="G40" s="26"/>
      <c r="H40" s="27">
        <f>E40/E7*100</f>
        <v>0.21931080713805778</v>
      </c>
      <c r="I40" s="27">
        <f t="shared" si="0"/>
        <v>0.49087660944807249</v>
      </c>
    </row>
    <row r="41" spans="2:9" ht="11.25" customHeight="1" x14ac:dyDescent="0.25">
      <c r="B41" s="34">
        <v>38</v>
      </c>
      <c r="C41" s="34">
        <v>33</v>
      </c>
      <c r="D41" s="38" t="s">
        <v>41</v>
      </c>
      <c r="E41" s="36">
        <v>228734.69539399998</v>
      </c>
      <c r="F41" s="33">
        <v>281293.20991699997</v>
      </c>
      <c r="G41" s="26"/>
      <c r="H41" s="27">
        <f>E41/E7*100</f>
        <v>0.37706009352248337</v>
      </c>
      <c r="I41" s="27">
        <f t="shared" si="0"/>
        <v>0.46002586491482189</v>
      </c>
    </row>
    <row r="42" spans="2:9" ht="11.25" customHeight="1" x14ac:dyDescent="0.25">
      <c r="B42" s="34">
        <v>35</v>
      </c>
      <c r="C42" s="34">
        <v>34</v>
      </c>
      <c r="D42" s="38" t="s">
        <v>40</v>
      </c>
      <c r="E42" s="36">
        <v>248283.32158000002</v>
      </c>
      <c r="F42" s="33">
        <v>270465.96597000002</v>
      </c>
      <c r="G42" s="26"/>
      <c r="H42" s="27">
        <f>E42/E7*100</f>
        <v>0.40928523018237023</v>
      </c>
      <c r="I42" s="27">
        <f t="shared" si="0"/>
        <v>0.44231903060185679</v>
      </c>
    </row>
    <row r="43" spans="2:9" ht="11.25" customHeight="1" x14ac:dyDescent="0.25">
      <c r="B43" s="34">
        <v>27</v>
      </c>
      <c r="C43" s="34">
        <v>35</v>
      </c>
      <c r="D43" s="38" t="s">
        <v>33</v>
      </c>
      <c r="E43" s="36">
        <v>316566.91711000004</v>
      </c>
      <c r="F43" s="33">
        <v>269784.34939999995</v>
      </c>
      <c r="G43" s="26"/>
      <c r="H43" s="27">
        <f>E43/E7*100</f>
        <v>0.52184803519209344</v>
      </c>
      <c r="I43" s="27">
        <f t="shared" si="0"/>
        <v>0.4412043174090034</v>
      </c>
    </row>
    <row r="44" spans="2:9" ht="11.25" customHeight="1" x14ac:dyDescent="0.25">
      <c r="B44" s="34">
        <v>47</v>
      </c>
      <c r="C44" s="34">
        <v>36</v>
      </c>
      <c r="D44" s="38" t="s">
        <v>47</v>
      </c>
      <c r="E44" s="36">
        <v>185820.11494900001</v>
      </c>
      <c r="F44" s="33">
        <v>255818.92522999999</v>
      </c>
      <c r="G44" s="26"/>
      <c r="H44" s="27">
        <f>E44/E7*100</f>
        <v>0.30631710593943623</v>
      </c>
      <c r="I44" s="27">
        <f t="shared" si="0"/>
        <v>0.41836531487992629</v>
      </c>
    </row>
    <row r="45" spans="2:9" ht="11.25" customHeight="1" x14ac:dyDescent="0.25">
      <c r="B45" s="34">
        <v>40</v>
      </c>
      <c r="C45" s="34">
        <v>37</v>
      </c>
      <c r="D45" s="38" t="s">
        <v>42</v>
      </c>
      <c r="E45" s="36">
        <v>222911.776576</v>
      </c>
      <c r="F45" s="33">
        <v>245970.87611800001</v>
      </c>
      <c r="G45" s="26"/>
      <c r="H45" s="27">
        <f>E45/E7*100</f>
        <v>0.36746124228434068</v>
      </c>
      <c r="I45" s="27">
        <f t="shared" si="0"/>
        <v>0.40225985214299004</v>
      </c>
    </row>
    <row r="46" spans="2:9" ht="11.25" customHeight="1" x14ac:dyDescent="0.25">
      <c r="B46" s="34">
        <v>161</v>
      </c>
      <c r="C46" s="34">
        <v>38</v>
      </c>
      <c r="D46" s="38" t="s">
        <v>55</v>
      </c>
      <c r="E46" s="36">
        <v>38823.599259999995</v>
      </c>
      <c r="F46" s="33">
        <v>244803.73283000002</v>
      </c>
      <c r="G46" s="26"/>
      <c r="H46" s="27">
        <f>E46/E7*100</f>
        <v>6.3999166994055473E-2</v>
      </c>
      <c r="I46" s="27">
        <f t="shared" si="0"/>
        <v>0.40035111036888121</v>
      </c>
    </row>
    <row r="47" spans="2:9" ht="11.25" customHeight="1" x14ac:dyDescent="0.25">
      <c r="B47" s="34">
        <v>43</v>
      </c>
      <c r="C47" s="34">
        <v>39</v>
      </c>
      <c r="D47" s="38" t="s">
        <v>44</v>
      </c>
      <c r="E47" s="36">
        <v>205864.60690000001</v>
      </c>
      <c r="F47" s="33">
        <v>237720.05469999998</v>
      </c>
      <c r="G47" s="26"/>
      <c r="H47" s="27">
        <f>E47/E7*100</f>
        <v>0.33935965768977716</v>
      </c>
      <c r="I47" s="27">
        <f t="shared" si="0"/>
        <v>0.388766489611441</v>
      </c>
    </row>
    <row r="48" spans="2:9" ht="11.25" customHeight="1" x14ac:dyDescent="0.25">
      <c r="B48" s="34">
        <v>42</v>
      </c>
      <c r="C48" s="34">
        <v>40</v>
      </c>
      <c r="D48" s="38" t="s">
        <v>43</v>
      </c>
      <c r="E48" s="36">
        <v>210199.56062</v>
      </c>
      <c r="F48" s="33">
        <v>234816.1556</v>
      </c>
      <c r="G48" s="26"/>
      <c r="H48" s="27">
        <f>E48/E7*100</f>
        <v>0.34650565734786715</v>
      </c>
      <c r="I48" s="27">
        <f t="shared" si="0"/>
        <v>0.38401746386888208</v>
      </c>
    </row>
    <row r="49" spans="2:10" ht="11.25" customHeight="1" x14ac:dyDescent="0.25">
      <c r="B49" s="34">
        <v>53</v>
      </c>
      <c r="C49" s="34">
        <v>41</v>
      </c>
      <c r="D49" s="38" t="s">
        <v>56</v>
      </c>
      <c r="E49" s="36">
        <v>148814.99433000002</v>
      </c>
      <c r="F49" s="33">
        <v>228689.16602</v>
      </c>
      <c r="G49" s="26"/>
      <c r="H49" s="27">
        <f>E49/E7*100</f>
        <v>0.24531562902148835</v>
      </c>
      <c r="I49" s="27">
        <f t="shared" si="0"/>
        <v>0.37399740799303899</v>
      </c>
    </row>
    <row r="50" spans="2:10" ht="11.25" customHeight="1" x14ac:dyDescent="0.25">
      <c r="B50" s="34">
        <v>62</v>
      </c>
      <c r="C50" s="34">
        <v>42</v>
      </c>
      <c r="D50" s="39" t="s">
        <v>57</v>
      </c>
      <c r="E50" s="36">
        <v>130347.00556000001</v>
      </c>
      <c r="F50" s="33">
        <v>227948.30762000001</v>
      </c>
      <c r="G50" s="26"/>
      <c r="H50" s="27">
        <f>E50/E7*100</f>
        <v>0.21487188037726304</v>
      </c>
      <c r="I50" s="27">
        <f t="shared" si="0"/>
        <v>0.37278581093266211</v>
      </c>
    </row>
    <row r="51" spans="2:10" ht="11.25" customHeight="1" x14ac:dyDescent="0.25">
      <c r="B51" s="34">
        <v>33</v>
      </c>
      <c r="C51" s="34">
        <v>43</v>
      </c>
      <c r="D51" s="38" t="s">
        <v>38</v>
      </c>
      <c r="E51" s="36">
        <v>261839.37047999998</v>
      </c>
      <c r="F51" s="33">
        <v>215023.37605000002</v>
      </c>
      <c r="G51" s="26"/>
      <c r="H51" s="27">
        <f>E51/E7*100</f>
        <v>0.43163184033359719</v>
      </c>
      <c r="I51" s="27">
        <f t="shared" si="0"/>
        <v>0.3516484261155578</v>
      </c>
    </row>
    <row r="52" spans="2:10" ht="11.25" customHeight="1" x14ac:dyDescent="0.25">
      <c r="B52" s="34">
        <v>44</v>
      </c>
      <c r="C52" s="34">
        <v>44</v>
      </c>
      <c r="D52" s="39" t="s">
        <v>45</v>
      </c>
      <c r="E52" s="36">
        <v>204183.482541</v>
      </c>
      <c r="F52" s="33">
        <v>213820.48893299999</v>
      </c>
      <c r="G52" s="26"/>
      <c r="H52" s="27">
        <f>E52/E7*100</f>
        <v>0.33658839071195562</v>
      </c>
      <c r="I52" s="27">
        <f t="shared" si="0"/>
        <v>0.34968122901699961</v>
      </c>
    </row>
    <row r="53" spans="2:10" ht="11.25" customHeight="1" x14ac:dyDescent="0.25">
      <c r="B53" s="34">
        <v>501</v>
      </c>
      <c r="C53" s="34">
        <v>45</v>
      </c>
      <c r="D53" s="38" t="s">
        <v>58</v>
      </c>
      <c r="E53" s="36">
        <v>9375.9745199999998</v>
      </c>
      <c r="F53" s="33">
        <v>206502.29663999999</v>
      </c>
      <c r="G53" s="26"/>
      <c r="H53" s="27">
        <f>E53/E7*100</f>
        <v>1.5455922956007997E-2</v>
      </c>
      <c r="I53" s="27">
        <f t="shared" si="0"/>
        <v>0.33771308467326072</v>
      </c>
    </row>
    <row r="54" spans="2:10" ht="11.25" customHeight="1" x14ac:dyDescent="0.25">
      <c r="B54" s="34">
        <v>67</v>
      </c>
      <c r="C54" s="34">
        <v>46</v>
      </c>
      <c r="D54" s="38" t="s">
        <v>59</v>
      </c>
      <c r="E54" s="36">
        <v>113109.35051</v>
      </c>
      <c r="F54" s="33">
        <v>198473.42134</v>
      </c>
      <c r="G54" s="26"/>
      <c r="H54" s="27">
        <f>E54/E7*100</f>
        <v>0.18645628818183521</v>
      </c>
      <c r="I54" s="27">
        <f t="shared" si="0"/>
        <v>0.32458269199415707</v>
      </c>
    </row>
    <row r="55" spans="2:10" ht="11.25" customHeight="1" x14ac:dyDescent="0.25">
      <c r="B55" s="34">
        <v>71</v>
      </c>
      <c r="C55" s="34">
        <v>47</v>
      </c>
      <c r="D55" s="38" t="s">
        <v>60</v>
      </c>
      <c r="E55" s="36">
        <v>104838.07618799999</v>
      </c>
      <c r="F55" s="33">
        <v>195980.80844999998</v>
      </c>
      <c r="G55" s="26"/>
      <c r="H55" s="27">
        <f>E55/E7*100</f>
        <v>0.172821419785367</v>
      </c>
      <c r="I55" s="27">
        <f t="shared" si="0"/>
        <v>0.32050628218334637</v>
      </c>
    </row>
    <row r="56" spans="2:10" ht="11.25" customHeight="1" x14ac:dyDescent="0.25">
      <c r="B56" s="34">
        <v>45</v>
      </c>
      <c r="C56" s="34">
        <v>48</v>
      </c>
      <c r="D56" s="38" t="s">
        <v>46</v>
      </c>
      <c r="E56" s="36">
        <v>194619.03573</v>
      </c>
      <c r="F56" s="33">
        <v>195748.12216</v>
      </c>
      <c r="G56" s="26"/>
      <c r="H56" s="27">
        <f>E56/E7*100</f>
        <v>0.32082177864274403</v>
      </c>
      <c r="I56" s="27">
        <f t="shared" si="0"/>
        <v>0.32012574789372505</v>
      </c>
    </row>
    <row r="57" spans="2:10" ht="11.25" customHeight="1" x14ac:dyDescent="0.25">
      <c r="B57" s="34">
        <v>34</v>
      </c>
      <c r="C57" s="34">
        <v>49</v>
      </c>
      <c r="D57" s="38" t="s">
        <v>39</v>
      </c>
      <c r="E57" s="36">
        <v>249800.86353999999</v>
      </c>
      <c r="F57" s="33">
        <v>194254.77085</v>
      </c>
      <c r="G57" s="26"/>
      <c r="H57" s="27">
        <f>E57/E7*100</f>
        <v>0.41178683804896982</v>
      </c>
      <c r="I57" s="27">
        <f t="shared" si="0"/>
        <v>0.31768352673877032</v>
      </c>
    </row>
    <row r="58" spans="2:10" ht="11.25" customHeight="1" x14ac:dyDescent="0.25">
      <c r="B58" s="34">
        <v>41</v>
      </c>
      <c r="C58" s="34">
        <v>50</v>
      </c>
      <c r="D58" s="38" t="s">
        <v>10</v>
      </c>
      <c r="E58" s="36">
        <v>213831.9037</v>
      </c>
      <c r="F58" s="33">
        <v>189586.92356900001</v>
      </c>
      <c r="G58" s="26"/>
      <c r="H58" s="27">
        <f>E58/E7*100</f>
        <v>0.3524934311706856</v>
      </c>
      <c r="I58" s="27">
        <f t="shared" si="0"/>
        <v>0.31004974672905755</v>
      </c>
    </row>
    <row r="59" spans="2:10" ht="11.25" customHeight="1" x14ac:dyDescent="0.25">
      <c r="B59" s="14"/>
      <c r="C59" s="14"/>
      <c r="D59" s="31" t="s">
        <v>6</v>
      </c>
      <c r="E59" s="37">
        <v>20672494.467092998</v>
      </c>
      <c r="F59" s="35">
        <v>21978213.168173</v>
      </c>
      <c r="G59" s="28"/>
      <c r="H59" s="29">
        <f>+E59/$E$7*100</f>
        <v>34.077789045857074</v>
      </c>
      <c r="I59" s="29">
        <f t="shared" si="0"/>
        <v>35.943087730252678</v>
      </c>
    </row>
    <row r="60" spans="2:10" ht="3" customHeight="1" x14ac:dyDescent="0.25">
      <c r="B60" s="14"/>
      <c r="C60" s="14"/>
      <c r="D60" s="32"/>
      <c r="E60" s="23"/>
      <c r="F60" s="23"/>
      <c r="G60" s="15"/>
      <c r="H60" s="16"/>
      <c r="I60" s="16"/>
    </row>
    <row r="61" spans="2:10" ht="10.5" customHeight="1" x14ac:dyDescent="0.15">
      <c r="B61" s="40" t="s">
        <v>61</v>
      </c>
      <c r="C61" s="40"/>
      <c r="D61" s="40"/>
      <c r="E61" s="40"/>
      <c r="F61" s="40"/>
      <c r="G61" s="40"/>
      <c r="H61" s="40"/>
      <c r="I61" s="40"/>
      <c r="J61" s="24"/>
    </row>
    <row r="62" spans="2:10" ht="10.5" customHeight="1" x14ac:dyDescent="0.15">
      <c r="B62" s="20" t="s">
        <v>7</v>
      </c>
      <c r="C62" s="5"/>
      <c r="D62" s="5"/>
      <c r="E62" s="5"/>
      <c r="F62" s="5"/>
      <c r="G62" s="5"/>
      <c r="H62" s="5"/>
      <c r="I62" s="6"/>
    </row>
    <row r="63" spans="2:10" x14ac:dyDescent="0.15">
      <c r="I63" s="6"/>
    </row>
    <row r="64" spans="2:10" x14ac:dyDescent="0.15">
      <c r="I64" s="6"/>
    </row>
    <row r="65" spans="9:9" x14ac:dyDescent="0.15">
      <c r="I65" s="6"/>
    </row>
    <row r="66" spans="9:9" x14ac:dyDescent="0.15">
      <c r="I66" s="6"/>
    </row>
    <row r="67" spans="9:9" x14ac:dyDescent="0.15">
      <c r="I67" s="6"/>
    </row>
    <row r="68" spans="9:9" x14ac:dyDescent="0.15">
      <c r="I68" s="6"/>
    </row>
    <row r="69" spans="9:9" x14ac:dyDescent="0.15">
      <c r="I69" s="6"/>
    </row>
    <row r="70" spans="9:9" x14ac:dyDescent="0.15">
      <c r="I70" s="6"/>
    </row>
    <row r="71" spans="9:9" x14ac:dyDescent="0.15">
      <c r="I71" s="6"/>
    </row>
    <row r="72" spans="9:9" x14ac:dyDescent="0.15">
      <c r="I72" s="6"/>
    </row>
    <row r="73" spans="9:9" x14ac:dyDescent="0.15">
      <c r="I73" s="6"/>
    </row>
    <row r="74" spans="9:9" x14ac:dyDescent="0.15">
      <c r="I74" s="6"/>
    </row>
    <row r="75" spans="9:9" x14ac:dyDescent="0.15">
      <c r="I75" s="6"/>
    </row>
    <row r="76" spans="9:9" x14ac:dyDescent="0.15">
      <c r="I76" s="6"/>
    </row>
    <row r="77" spans="9:9" x14ac:dyDescent="0.15">
      <c r="I77" s="6"/>
    </row>
    <row r="78" spans="9:9" x14ac:dyDescent="0.15">
      <c r="I78" s="6"/>
    </row>
    <row r="79" spans="9:9" x14ac:dyDescent="0.15">
      <c r="I79" s="6"/>
    </row>
  </sheetData>
  <mergeCells count="1">
    <mergeCell ref="B61:I61"/>
  </mergeCells>
  <phoneticPr fontId="0" type="noConversion"/>
  <printOptions horizontalCentered="1" verticalCentered="1"/>
  <pageMargins left="1.1811023622047245" right="1.1811023622047245" top="1.3779527559055118" bottom="1.53" header="0" footer="0"/>
  <pageSetup paperSize="9" scale="91" orientation="portrait" r:id="rId1"/>
  <headerFooter alignWithMargins="0"/>
  <ignoredErrors>
    <ignoredError sqref="E8:F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25,9  </vt:lpstr>
      <vt:lpstr>'  25,9  '!Área_de_impresión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2016-05-20T20:39:20Z</cp:lastPrinted>
  <dcterms:created xsi:type="dcterms:W3CDTF">2004-09-07T15:27:16Z</dcterms:created>
  <dcterms:modified xsi:type="dcterms:W3CDTF">2024-02-06T01:57:05Z</dcterms:modified>
</cp:coreProperties>
</file>