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progra-inf130.github.io\public\excel-files\"/>
    </mc:Choice>
  </mc:AlternateContent>
  <xr:revisionPtr revIDLastSave="0" documentId="13_ncr:1_{9BACF872-55BC-41EE-9499-91054FF18506}" xr6:coauthVersionLast="47" xr6:coauthVersionMax="47" xr10:uidLastSave="{00000000-0000-0000-0000-000000000000}"/>
  <bookViews>
    <workbookView xWindow="-108" yWindow="-108" windowWidth="23256" windowHeight="12456" xr2:uid="{9693E108-B039-441B-87CA-A5DF75243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C32" i="1"/>
  <c r="C31" i="1"/>
  <c r="C30" i="1"/>
  <c r="C23" i="1"/>
  <c r="C22" i="1"/>
  <c r="C25" i="1"/>
  <c r="C26" i="1"/>
  <c r="C27" i="1"/>
  <c r="C28" i="1"/>
  <c r="C21" i="1"/>
  <c r="C20" i="1"/>
  <c r="C19" i="1"/>
  <c r="C18" i="1"/>
  <c r="C17" i="1"/>
  <c r="C16" i="1"/>
  <c r="C15" i="1"/>
  <c r="C11" i="1"/>
  <c r="C13" i="1"/>
  <c r="C12" i="1"/>
  <c r="C10" i="1"/>
  <c r="C9" i="1"/>
  <c r="C8" i="1"/>
  <c r="C7" i="1"/>
  <c r="C6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<sst xmlns="http://schemas.openxmlformats.org/spreadsheetml/2006/main" count="57" uniqueCount="50">
  <si>
    <t>Funciones Matemáticas</t>
  </si>
  <si>
    <t>Función</t>
  </si>
  <si>
    <t>Argumentos</t>
  </si>
  <si>
    <t>Nombre</t>
  </si>
  <si>
    <t>CONTARA</t>
  </si>
  <si>
    <t>CONTAR.SI</t>
  </si>
  <si>
    <t>CONTAR</t>
  </si>
  <si>
    <t>MIN</t>
  </si>
  <si>
    <t>MAX</t>
  </si>
  <si>
    <t>PROMEDIO</t>
  </si>
  <si>
    <t>SUMAR.SI</t>
  </si>
  <si>
    <t>SUMA</t>
  </si>
  <si>
    <t>REDONDEAR</t>
  </si>
  <si>
    <t>ALEATORIO.ENTRE</t>
  </si>
  <si>
    <t>&gt;3</t>
  </si>
  <si>
    <t>A</t>
  </si>
  <si>
    <t>B</t>
  </si>
  <si>
    <t>C</t>
  </si>
  <si>
    <t>Funciones de Texto</t>
  </si>
  <si>
    <t>CONCAT</t>
  </si>
  <si>
    <t>IGUAL</t>
  </si>
  <si>
    <t>LARGO</t>
  </si>
  <si>
    <t>MAYUSC</t>
  </si>
  <si>
    <t>MINUSC</t>
  </si>
  <si>
    <t>NOMPROPIO</t>
  </si>
  <si>
    <t>ENCONTRAR</t>
  </si>
  <si>
    <t>IZQUIERDA</t>
  </si>
  <si>
    <t>DERECHA</t>
  </si>
  <si>
    <t>Funciones de Fecha y Hora</t>
  </si>
  <si>
    <t>AHORA</t>
  </si>
  <si>
    <t>DIAS</t>
  </si>
  <si>
    <t>FECHA</t>
  </si>
  <si>
    <t>HOY</t>
  </si>
  <si>
    <t>Funciones Lógicas</t>
  </si>
  <si>
    <t>Y</t>
  </si>
  <si>
    <t>O</t>
  </si>
  <si>
    <t>SI</t>
  </si>
  <si>
    <t>SI.CONJUNTO</t>
  </si>
  <si>
    <t>INF</t>
  </si>
  <si>
    <t>INF130</t>
  </si>
  <si>
    <t>IWI131</t>
  </si>
  <si>
    <t>Excel</t>
  </si>
  <si>
    <t>ingeniería</t>
  </si>
  <si>
    <t>COMERCIAL</t>
  </si>
  <si>
    <t>ingeniería comercial</t>
  </si>
  <si>
    <t>gen</t>
  </si>
  <si>
    <t>Mayor o Igual</t>
  </si>
  <si>
    <t>Menor</t>
  </si>
  <si>
    <t>Igual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</si>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</sst>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8" xfId="0" applyFont="1" applyBorder="1" applyAlignment="1">
      <alignment horizontal="center"/>
    </xf>
    <xf numFmtId="22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2" fontId="0" fillId="0" borderId="11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06A6-08C9-41E9-8B1E-B0AB8A171CDC}">
  <dimension ref="B1:H33"/>
  <sheetViews>
    <sheetView tabSelected="1" workbookViewId="0">
      <selection activeCell="D16" sqref="D16"/>
    </sheetView>
  </sheetViews>
  <sheetFormatPr baseColWidth="10" defaultRowHeight="14.4" x14ac:dyDescent="0.3"/>
  <cols>
    <col min="2" max="2" width="20.88671875" bestFit="1" customWidth="1"/>
    <col min="3" max="3" width="17.77734375" bestFit="1" customWidth="1"/>
    <col min="4" max="4" width="17.44140625" bestFit="1" customWidth="1"/>
    <col min="6" max="6" width="14" bestFit="1" customWidth="1"/>
  </cols>
  <sheetData>
    <row r="1" spans="2:8" ht="15" thickBot="1" x14ac:dyDescent="0.35"/>
    <row r="2" spans="2:8" ht="15" thickBot="1" x14ac:dyDescent="0.35">
      <c r="B2" s="20" t="s">
        <v>3</v>
      </c>
      <c r="C2" s="21" t="s">
        <v>1</v>
      </c>
      <c r="D2" s="22" t="s">
        <v>2</v>
      </c>
    </row>
    <row r="3" spans="2:8" ht="15" thickBot="1" x14ac:dyDescent="0.35">
      <c r="B3" s="14" t="s">
        <v>0</v>
      </c>
      <c r="C3" s="14"/>
      <c r="D3" s="14"/>
      <c r="E3" s="14"/>
      <c r="F3" s="14"/>
      <c r="G3" s="14"/>
      <c r="H3" s="14"/>
    </row>
    <row r="4" spans="2:8" x14ac:dyDescent="0.3">
      <c r="B4" s="11" t="s">
        <v>13</v>
      </c>
      <c r="C4" s="11">
        <f ca="1">RANDBETWEEN(D4,E4)</f>
        <v>5</v>
      </c>
      <c r="D4" s="2">
        <v>1</v>
      </c>
      <c r="E4" s="2">
        <v>10</v>
      </c>
      <c r="F4" s="2"/>
      <c r="G4" s="2"/>
      <c r="H4" s="3"/>
    </row>
    <row r="5" spans="2:8" x14ac:dyDescent="0.3">
      <c r="B5" s="12" t="s">
        <v>12</v>
      </c>
      <c r="C5" s="12">
        <f>ROUND(D5,E5)</f>
        <v>4.13</v>
      </c>
      <c r="D5" s="5">
        <v>4.125</v>
      </c>
      <c r="E5" s="5">
        <v>2</v>
      </c>
      <c r="F5" s="5"/>
      <c r="G5" s="5"/>
      <c r="H5" s="6"/>
    </row>
    <row r="6" spans="2:8" x14ac:dyDescent="0.3">
      <c r="B6" s="12" t="s">
        <v>11</v>
      </c>
      <c r="C6" s="12">
        <f>SUM(D6,E6,F6)</f>
        <v>11</v>
      </c>
      <c r="D6" s="5">
        <v>2</v>
      </c>
      <c r="E6" s="5">
        <v>5</v>
      </c>
      <c r="F6" s="5">
        <v>4</v>
      </c>
      <c r="G6" s="5"/>
      <c r="H6" s="6"/>
    </row>
    <row r="7" spans="2:8" x14ac:dyDescent="0.3">
      <c r="B7" s="12" t="s">
        <v>10</v>
      </c>
      <c r="C7" s="12">
        <f>SUMIF(D7:F7,G7)</f>
        <v>9</v>
      </c>
      <c r="D7" s="5">
        <v>2</v>
      </c>
      <c r="E7" s="5">
        <v>5</v>
      </c>
      <c r="F7" s="5">
        <v>4</v>
      </c>
      <c r="G7" s="5" t="s">
        <v>14</v>
      </c>
      <c r="H7" s="6"/>
    </row>
    <row r="8" spans="2:8" x14ac:dyDescent="0.3">
      <c r="B8" s="12" t="s">
        <v>9</v>
      </c>
      <c r="C8" s="18">
        <f>AVERAGE(D8:F8)</f>
        <v>3.6666666666666665</v>
      </c>
      <c r="D8" s="5">
        <v>2</v>
      </c>
      <c r="E8" s="5">
        <v>5</v>
      </c>
      <c r="F8" s="5">
        <v>4</v>
      </c>
      <c r="G8" s="5"/>
      <c r="H8" s="6"/>
    </row>
    <row r="9" spans="2:8" x14ac:dyDescent="0.3">
      <c r="B9" s="12" t="s">
        <v>8</v>
      </c>
      <c r="C9" s="12">
        <f>MAX(D9:F9)</f>
        <v>5</v>
      </c>
      <c r="D9" s="5">
        <v>2</v>
      </c>
      <c r="E9" s="5">
        <v>5</v>
      </c>
      <c r="F9" s="5">
        <v>4</v>
      </c>
      <c r="G9" s="5"/>
      <c r="H9" s="6"/>
    </row>
    <row r="10" spans="2:8" x14ac:dyDescent="0.3">
      <c r="B10" s="12" t="s">
        <v>7</v>
      </c>
      <c r="C10" s="12">
        <f>MIN(D10:F10)</f>
        <v>2</v>
      </c>
      <c r="D10" s="5">
        <v>2</v>
      </c>
      <c r="E10" s="5">
        <v>5</v>
      </c>
      <c r="F10" s="5">
        <v>4</v>
      </c>
      <c r="G10" s="5"/>
      <c r="H10" s="6"/>
    </row>
    <row r="11" spans="2:8" x14ac:dyDescent="0.3">
      <c r="B11" s="12" t="s">
        <v>6</v>
      </c>
      <c r="C11" s="12">
        <f>COUNT(D11:G11)</f>
        <v>2</v>
      </c>
      <c r="D11" s="5">
        <v>2</v>
      </c>
      <c r="E11" s="5" t="s">
        <v>15</v>
      </c>
      <c r="F11" s="5">
        <v>4</v>
      </c>
      <c r="G11" s="5" t="s">
        <v>16</v>
      </c>
      <c r="H11" s="6"/>
    </row>
    <row r="12" spans="2:8" x14ac:dyDescent="0.3">
      <c r="B12" s="12" t="s">
        <v>5</v>
      </c>
      <c r="C12" s="12">
        <f>COUNTIF(D12:F12,G12)</f>
        <v>2</v>
      </c>
      <c r="D12" s="5">
        <v>2</v>
      </c>
      <c r="E12" s="5">
        <v>5</v>
      </c>
      <c r="F12" s="5">
        <v>4</v>
      </c>
      <c r="G12" s="5" t="s">
        <v>14</v>
      </c>
      <c r="H12" s="6"/>
    </row>
    <row r="13" spans="2:8" ht="15" thickBot="1" x14ac:dyDescent="0.35">
      <c r="B13" s="13" t="s">
        <v>4</v>
      </c>
      <c r="C13" s="13">
        <f>COUNTA(D13:G13)</f>
        <v>3</v>
      </c>
      <c r="D13" s="8" t="s">
        <v>15</v>
      </c>
      <c r="E13" s="8"/>
      <c r="F13" s="8" t="s">
        <v>16</v>
      </c>
      <c r="G13" s="8" t="s">
        <v>17</v>
      </c>
      <c r="H13" s="9"/>
    </row>
    <row r="14" spans="2:8" ht="15" thickBot="1" x14ac:dyDescent="0.35">
      <c r="B14" s="19" t="s">
        <v>18</v>
      </c>
      <c r="C14" s="19"/>
      <c r="D14" s="19"/>
      <c r="E14" s="19"/>
      <c r="F14" s="19"/>
      <c r="G14" s="19"/>
      <c r="H14" s="19"/>
    </row>
    <row r="15" spans="2:8" x14ac:dyDescent="0.3">
      <c r="B15" s="11" t="s">
        <v>19</v>
      </c>
      <c r="C15" s="11" t="str">
        <f>_xlfn.CONCAT(D15,E15)</f>
        <v>INF130</v>
      </c>
      <c r="D15" s="2" t="s">
        <v>38</v>
      </c>
      <c r="E15" s="2">
        <v>130</v>
      </c>
      <c r="F15" s="2"/>
      <c r="G15" s="2"/>
      <c r="H15" s="3"/>
    </row>
    <row r="16" spans="2:8" x14ac:dyDescent="0.3">
      <c r="B16" s="12" t="s">
        <v>20</v>
      </c>
      <c r="C16" s="12" t="b">
        <f>EXACT(D16,E16)</f>
        <v>0</v>
      </c>
      <c r="D16" s="5" t="s">
        <v>39</v>
      </c>
      <c r="E16" s="5" t="s">
        <v>40</v>
      </c>
      <c r="F16" s="5"/>
      <c r="G16" s="5"/>
      <c r="H16" s="6"/>
    </row>
    <row r="17" spans="2:8" x14ac:dyDescent="0.3">
      <c r="B17" s="12" t="s">
        <v>21</v>
      </c>
      <c r="C17" s="12">
        <f>LEN(D17)</f>
        <v>5</v>
      </c>
      <c r="D17" s="5" t="s">
        <v>41</v>
      </c>
      <c r="E17" s="5"/>
      <c r="F17" s="5"/>
      <c r="G17" s="5"/>
      <c r="H17" s="6"/>
    </row>
    <row r="18" spans="2:8" x14ac:dyDescent="0.3">
      <c r="B18" s="12" t="s">
        <v>22</v>
      </c>
      <c r="C18" s="12" t="str">
        <f>UPPER(D18)</f>
        <v>INGENIERÍA</v>
      </c>
      <c r="D18" s="5" t="s">
        <v>42</v>
      </c>
      <c r="E18" s="5"/>
      <c r="F18" s="5"/>
      <c r="G18" s="5"/>
      <c r="H18" s="6"/>
    </row>
    <row r="19" spans="2:8" x14ac:dyDescent="0.3">
      <c r="B19" s="12" t="s">
        <v>23</v>
      </c>
      <c r="C19" s="12" t="str">
        <f>LOWER(D19)</f>
        <v>comercial</v>
      </c>
      <c r="D19" s="5" t="s">
        <v>43</v>
      </c>
      <c r="E19" s="5"/>
      <c r="F19" s="5"/>
      <c r="G19" s="5"/>
      <c r="H19" s="6"/>
    </row>
    <row r="20" spans="2:8" x14ac:dyDescent="0.3">
      <c r="B20" s="12" t="s">
        <v>24</v>
      </c>
      <c r="C20" s="12" t="str">
        <f>PROPER(D20)</f>
        <v>Ingeniería Comercial</v>
      </c>
      <c r="D20" s="5" t="s">
        <v>44</v>
      </c>
      <c r="E20" s="5"/>
      <c r="F20" s="5"/>
      <c r="G20" s="5"/>
      <c r="H20" s="6"/>
    </row>
    <row r="21" spans="2:8" x14ac:dyDescent="0.3">
      <c r="B21" s="12" t="s">
        <v>25</v>
      </c>
      <c r="C21" s="12">
        <f>FIND(D21,E21)</f>
        <v>3</v>
      </c>
      <c r="D21" s="5" t="s">
        <v>45</v>
      </c>
      <c r="E21" s="5" t="s">
        <v>42</v>
      </c>
      <c r="F21" s="5"/>
      <c r="G21" s="5"/>
      <c r="H21" s="6"/>
    </row>
    <row r="22" spans="2:8" x14ac:dyDescent="0.3">
      <c r="B22" s="12" t="s">
        <v>26</v>
      </c>
      <c r="C22" s="12" t="str">
        <f>LEFT(D22,10)</f>
        <v>ingeniería</v>
      </c>
      <c r="D22" s="5" t="s">
        <v>44</v>
      </c>
      <c r="E22" s="5"/>
      <c r="F22" s="5"/>
      <c r="G22" s="5"/>
      <c r="H22" s="6"/>
    </row>
    <row r="23" spans="2:8" ht="15" thickBot="1" x14ac:dyDescent="0.35">
      <c r="B23" s="13" t="s">
        <v>27</v>
      </c>
      <c r="C23" s="13" t="str">
        <f>RIGHT(D23,9)</f>
        <v>comercial</v>
      </c>
      <c r="D23" s="8" t="s">
        <v>44</v>
      </c>
      <c r="E23" s="8"/>
      <c r="F23" s="8"/>
      <c r="G23" s="8"/>
      <c r="H23" s="9"/>
    </row>
    <row r="24" spans="2:8" ht="15" thickBot="1" x14ac:dyDescent="0.35">
      <c r="B24" s="19" t="s">
        <v>28</v>
      </c>
      <c r="C24" s="19"/>
      <c r="D24" s="19"/>
      <c r="E24" s="19"/>
      <c r="F24" s="19"/>
      <c r="G24" s="19"/>
      <c r="H24" s="19"/>
    </row>
    <row r="25" spans="2:8" x14ac:dyDescent="0.3">
      <c r="B25" s="1" t="s">
        <v>29</v>
      </c>
      <c r="C25" s="15">
        <f ca="1">NOW()</f>
        <v>44907.639513194445</v>
      </c>
      <c r="D25" s="2"/>
      <c r="E25" s="2"/>
      <c r="F25" s="2"/>
      <c r="G25" s="2"/>
      <c r="H25" s="3"/>
    </row>
    <row r="26" spans="2:8" x14ac:dyDescent="0.3">
      <c r="B26" s="4" t="s">
        <v>30</v>
      </c>
      <c r="C26" s="12">
        <f>_xlfn.DAYS(D26,E26)</f>
        <v>31</v>
      </c>
      <c r="D26" s="10">
        <v>44958</v>
      </c>
      <c r="E26" s="10">
        <v>44927</v>
      </c>
      <c r="F26" s="5"/>
      <c r="G26" s="5"/>
      <c r="H26" s="6"/>
    </row>
    <row r="27" spans="2:8" x14ac:dyDescent="0.3">
      <c r="B27" s="4" t="s">
        <v>31</v>
      </c>
      <c r="C27" s="16">
        <f>DATE(D27,E27,F27)</f>
        <v>44920</v>
      </c>
      <c r="D27" s="5">
        <v>2022</v>
      </c>
      <c r="E27" s="5">
        <v>12</v>
      </c>
      <c r="F27" s="5">
        <v>25</v>
      </c>
      <c r="G27" s="5"/>
      <c r="H27" s="6"/>
    </row>
    <row r="28" spans="2:8" ht="15" thickBot="1" x14ac:dyDescent="0.35">
      <c r="B28" s="7" t="s">
        <v>32</v>
      </c>
      <c r="C28" s="17">
        <f ca="1">TODAY()</f>
        <v>44907</v>
      </c>
      <c r="D28" s="8"/>
      <c r="E28" s="8"/>
      <c r="F28" s="8"/>
      <c r="G28" s="8"/>
      <c r="H28" s="9"/>
    </row>
    <row r="29" spans="2:8" ht="15" thickBot="1" x14ac:dyDescent="0.35">
      <c r="B29" s="19" t="s">
        <v>33</v>
      </c>
      <c r="C29" s="19"/>
      <c r="D29" s="19"/>
      <c r="E29" s="19"/>
      <c r="F29" s="19"/>
      <c r="G29" s="19"/>
      <c r="H29" s="19"/>
    </row>
    <row r="30" spans="2:8" x14ac:dyDescent="0.3">
      <c r="B30" s="1" t="s">
        <v>34</v>
      </c>
      <c r="C30" s="11" t="b">
        <f>AND(D30&gt;=E30,D30=E30)</f>
        <v>0</v>
      </c>
      <c r="D30" s="2">
        <v>5</v>
      </c>
      <c r="E30" s="2">
        <v>3</v>
      </c>
      <c r="F30" s="2"/>
      <c r="G30" s="2"/>
      <c r="H30" s="3"/>
    </row>
    <row r="31" spans="2:8" x14ac:dyDescent="0.3">
      <c r="B31" s="4" t="s">
        <v>35</v>
      </c>
      <c r="C31" s="12" t="b">
        <f>OR(D31&gt;=E31,D31=E31)</f>
        <v>1</v>
      </c>
      <c r="D31" s="5">
        <v>5</v>
      </c>
      <c r="E31" s="5">
        <v>3</v>
      </c>
      <c r="F31" s="5"/>
      <c r="G31" s="5"/>
      <c r="H31" s="6"/>
    </row>
    <row r="32" spans="2:8" x14ac:dyDescent="0.3">
      <c r="B32" s="4" t="s">
        <v>36</v>
      </c>
      <c r="C32" s="12" t="str">
        <f>IF(D32&gt;=E32,F32,G32)</f>
        <v>Mayor o Igual</v>
      </c>
      <c r="D32" s="5">
        <v>5</v>
      </c>
      <c r="E32" s="5">
        <v>3</v>
      </c>
      <c r="F32" s="5" t="s">
        <v>46</v>
      </c>
      <c r="G32" s="5" t="s">
        <v>47</v>
      </c>
      <c r="H32" s="6"/>
    </row>
    <row r="33" spans="2:8" ht="15" thickBot="1" x14ac:dyDescent="0.35">
      <c r="B33" s="7" t="s">
        <v>37</v>
      </c>
      <c r="C33" s="13" t="str" cm="1">
        <f t="array" ref="C33">_xlfn.IFS(D33=E33,F33,D33&lt;E33,G33,D33&gt;E33,H33)</f>
        <v>Mayor</v>
      </c>
      <c r="D33" s="8">
        <v>5</v>
      </c>
      <c r="E33" s="8">
        <v>3</v>
      </c>
      <c r="F33" s="8" t="s">
        <v>48</v>
      </c>
      <c r="G33" s="8" t="s">
        <v>47</v>
      </c>
      <c r="H33" s="9" t="s">
        <v>49</v>
      </c>
    </row>
  </sheetData>
  <mergeCells count="4">
    <mergeCell ref="B3:H3"/>
    <mergeCell ref="B14:H14"/>
    <mergeCell ref="B24:H24"/>
    <mergeCell ref="B29:H2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2022-12-12T17:45:59Z</dcterms:created>
  <dcterms:modified xsi:type="dcterms:W3CDTF">2022-12-12T18:21:33Z</dcterms:modified>
</cp:coreProperties>
</file>