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cilla Peter\Desktop\Financial Analytics\"/>
    </mc:Choice>
  </mc:AlternateContent>
  <xr:revisionPtr revIDLastSave="0" documentId="13_ncr:1_{7B8687CA-8BD9-4A0D-96FE-F3FEEE309DA2}" xr6:coauthVersionLast="47" xr6:coauthVersionMax="47" xr10:uidLastSave="{00000000-0000-0000-0000-000000000000}"/>
  <bookViews>
    <workbookView xWindow="-120" yWindow="-120" windowWidth="20730" windowHeight="11040" activeTab="1" xr2:uid="{007B3568-DD5D-42DF-889F-23EFF747EDE1}"/>
  </bookViews>
  <sheets>
    <sheet name="Data" sheetId="1" r:id="rId1"/>
    <sheet name="Sheet1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3" l="1"/>
  <c r="B3" i="3"/>
  <c r="Q7" i="3"/>
  <c r="P7" i="3"/>
  <c r="O7" i="3"/>
  <c r="N7" i="3"/>
  <c r="M7" i="3"/>
  <c r="L7" i="3"/>
  <c r="Q4" i="3"/>
  <c r="P4" i="3"/>
  <c r="O4" i="3"/>
  <c r="N4" i="3"/>
  <c r="M4" i="3"/>
  <c r="L4" i="3"/>
  <c r="B32" i="3"/>
  <c r="G38" i="3"/>
  <c r="G36" i="3"/>
  <c r="J36" i="3" s="1"/>
  <c r="G34" i="3"/>
  <c r="F38" i="3"/>
  <c r="I38" i="3" s="1"/>
  <c r="F36" i="3"/>
  <c r="F34" i="3"/>
  <c r="I34" i="3" s="1"/>
  <c r="G30" i="3"/>
  <c r="J30" i="3" s="1"/>
  <c r="G15" i="3"/>
  <c r="F15" i="3"/>
  <c r="G13" i="3"/>
  <c r="J13" i="3" s="1"/>
  <c r="F13" i="3"/>
  <c r="G11" i="3"/>
  <c r="F11" i="3"/>
  <c r="F7" i="3"/>
  <c r="F5" i="3"/>
  <c r="G21" i="3"/>
  <c r="F21" i="3"/>
  <c r="G19" i="3"/>
  <c r="F19" i="3"/>
  <c r="F30" i="3"/>
  <c r="I30" i="3" s="1"/>
  <c r="F28" i="3"/>
  <c r="H30" i="3"/>
  <c r="G28" i="3"/>
  <c r="G5" i="3"/>
  <c r="G23" i="3"/>
  <c r="J23" i="3" s="1"/>
  <c r="F23" i="3"/>
  <c r="J19" i="3"/>
  <c r="G7" i="3"/>
  <c r="F19" i="2"/>
  <c r="G23" i="2"/>
  <c r="J23" i="2" s="1"/>
  <c r="F23" i="2"/>
  <c r="G21" i="2"/>
  <c r="F21" i="2"/>
  <c r="G19" i="2"/>
  <c r="J19" i="2" s="1"/>
  <c r="G15" i="2"/>
  <c r="G13" i="2"/>
  <c r="G11" i="2"/>
  <c r="F15" i="2"/>
  <c r="F13" i="2"/>
  <c r="F11" i="2"/>
  <c r="F7" i="2"/>
  <c r="F5" i="2"/>
  <c r="G7" i="2"/>
  <c r="G5" i="2"/>
  <c r="H7" i="3" l="1"/>
  <c r="H38" i="3"/>
  <c r="J38" i="3" s="1"/>
  <c r="K38" i="3" s="1"/>
  <c r="H34" i="3"/>
  <c r="J34" i="3" s="1"/>
  <c r="K34" i="3" s="1"/>
  <c r="H36" i="3"/>
  <c r="I36" i="3" s="1"/>
  <c r="K36" i="3" s="1"/>
  <c r="H15" i="3"/>
  <c r="J15" i="3" s="1"/>
  <c r="H11" i="3"/>
  <c r="I11" i="3" s="1"/>
  <c r="K30" i="3"/>
  <c r="H28" i="3"/>
  <c r="H5" i="3"/>
  <c r="I28" i="3" s="1"/>
  <c r="J7" i="3"/>
  <c r="J5" i="3"/>
  <c r="H21" i="3"/>
  <c r="I21" i="3" s="1"/>
  <c r="I7" i="3"/>
  <c r="H13" i="3"/>
  <c r="I13" i="3" s="1"/>
  <c r="K13" i="3" s="1"/>
  <c r="H19" i="3"/>
  <c r="I19" i="3" s="1"/>
  <c r="K19" i="3" s="1"/>
  <c r="H23" i="3"/>
  <c r="I23" i="3" s="1"/>
  <c r="K23" i="3" s="1"/>
  <c r="H21" i="2"/>
  <c r="I21" i="2" s="1"/>
  <c r="H19" i="2"/>
  <c r="H23" i="2"/>
  <c r="I23" i="2" s="1"/>
  <c r="K23" i="2" s="1"/>
  <c r="H15" i="2"/>
  <c r="I15" i="2" s="1"/>
  <c r="H13" i="2"/>
  <c r="I13" i="2" s="1"/>
  <c r="H11" i="2"/>
  <c r="H7" i="2"/>
  <c r="J7" i="2" s="1"/>
  <c r="H5" i="2"/>
  <c r="I15" i="3" l="1"/>
  <c r="K15" i="3" s="1"/>
  <c r="J11" i="3"/>
  <c r="K11" i="3" s="1"/>
  <c r="J21" i="2"/>
  <c r="K21" i="2" s="1"/>
  <c r="I11" i="2"/>
  <c r="I19" i="2"/>
  <c r="K19" i="2" s="1"/>
  <c r="J21" i="3"/>
  <c r="K21" i="3" s="1"/>
  <c r="B17" i="3" s="1"/>
  <c r="J28" i="3"/>
  <c r="K28" i="3" s="1"/>
  <c r="B26" i="3" s="1"/>
  <c r="I5" i="2"/>
  <c r="I5" i="3"/>
  <c r="K5" i="3" s="1"/>
  <c r="K7" i="3"/>
  <c r="J15" i="2"/>
  <c r="K15" i="2" s="1"/>
  <c r="J13" i="2"/>
  <c r="K13" i="2" s="1"/>
  <c r="J11" i="2"/>
  <c r="J5" i="2"/>
  <c r="I7" i="2"/>
  <c r="K7" i="2" s="1"/>
  <c r="B9" i="3" l="1"/>
  <c r="K11" i="2"/>
  <c r="B17" i="2"/>
  <c r="B9" i="2"/>
  <c r="K5" i="2"/>
  <c r="B3" i="2" s="1"/>
</calcChain>
</file>

<file path=xl/sharedStrings.xml><?xml version="1.0" encoding="utf-8"?>
<sst xmlns="http://schemas.openxmlformats.org/spreadsheetml/2006/main" count="289" uniqueCount="30">
  <si>
    <t>ID</t>
  </si>
  <si>
    <t>Homeowner</t>
  </si>
  <si>
    <t>Marital Status</t>
  </si>
  <si>
    <t>Income</t>
  </si>
  <si>
    <t>Default</t>
  </si>
  <si>
    <t>Yes</t>
  </si>
  <si>
    <t>Single</t>
  </si>
  <si>
    <t>High</t>
  </si>
  <si>
    <t>No</t>
  </si>
  <si>
    <t>Married</t>
  </si>
  <si>
    <t>Average</t>
  </si>
  <si>
    <t>Low</t>
  </si>
  <si>
    <t>Divorced</t>
  </si>
  <si>
    <t>Count(No)</t>
  </si>
  <si>
    <t>Count(Yes)</t>
  </si>
  <si>
    <t>Total Count</t>
  </si>
  <si>
    <t>Entropy(No)</t>
  </si>
  <si>
    <t>Entropy(Yes)</t>
  </si>
  <si>
    <t>Entropy</t>
  </si>
  <si>
    <t>Impurity</t>
  </si>
  <si>
    <t>Split = Marital Status</t>
  </si>
  <si>
    <t>Split = HomeOwner</t>
  </si>
  <si>
    <t>Split = Income</t>
  </si>
  <si>
    <t>I SPLIT</t>
  </si>
  <si>
    <t>II SPLIT</t>
  </si>
  <si>
    <t>Split = Income: Average, then HomeOwner</t>
  </si>
  <si>
    <t>Split = Income: Average, then Marital Status</t>
  </si>
  <si>
    <t>NO</t>
  </si>
  <si>
    <t>YES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</si>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</sst>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5011-C78F-489A-B123-1A8F4D4E9033}">
  <dimension ref="A1:E18"/>
  <sheetViews>
    <sheetView workbookViewId="0">
      <selection activeCell="B3" sqref="B3"/>
    </sheetView>
  </sheetViews>
  <sheetFormatPr defaultRowHeight="15" x14ac:dyDescent="0.25"/>
  <cols>
    <col min="2" max="2" width="12.85546875" customWidth="1"/>
    <col min="3" max="3" width="13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25">
      <c r="A3" s="5">
        <v>2</v>
      </c>
      <c r="B3" s="5" t="s">
        <v>8</v>
      </c>
      <c r="C3" s="5" t="s">
        <v>9</v>
      </c>
      <c r="D3" s="5" t="s">
        <v>10</v>
      </c>
      <c r="E3" s="5" t="s">
        <v>8</v>
      </c>
    </row>
    <row r="4" spans="1:5" x14ac:dyDescent="0.25">
      <c r="A4" s="5">
        <v>3</v>
      </c>
      <c r="B4" s="5" t="s">
        <v>8</v>
      </c>
      <c r="C4" s="5" t="s">
        <v>6</v>
      </c>
      <c r="D4" s="5" t="s">
        <v>11</v>
      </c>
      <c r="E4" s="5" t="s">
        <v>8</v>
      </c>
    </row>
    <row r="5" spans="1:5" x14ac:dyDescent="0.25">
      <c r="A5" s="5">
        <v>4</v>
      </c>
      <c r="B5" s="5" t="s">
        <v>5</v>
      </c>
      <c r="C5" s="5" t="s">
        <v>9</v>
      </c>
      <c r="D5" s="5" t="s">
        <v>7</v>
      </c>
      <c r="E5" s="5" t="s">
        <v>8</v>
      </c>
    </row>
    <row r="6" spans="1:5" x14ac:dyDescent="0.25">
      <c r="A6" s="5">
        <v>5</v>
      </c>
      <c r="B6" s="5" t="s">
        <v>8</v>
      </c>
      <c r="C6" s="5" t="s">
        <v>12</v>
      </c>
      <c r="D6" s="5" t="s">
        <v>10</v>
      </c>
      <c r="E6" s="5" t="s">
        <v>5</v>
      </c>
    </row>
    <row r="7" spans="1:5" x14ac:dyDescent="0.25">
      <c r="A7" s="5">
        <v>6</v>
      </c>
      <c r="B7" s="5" t="s">
        <v>8</v>
      </c>
      <c r="C7" s="5" t="s">
        <v>9</v>
      </c>
      <c r="D7" s="5" t="s">
        <v>11</v>
      </c>
      <c r="E7" s="5" t="s">
        <v>8</v>
      </c>
    </row>
    <row r="8" spans="1:5" x14ac:dyDescent="0.25">
      <c r="A8" s="5">
        <v>7</v>
      </c>
      <c r="B8" s="5" t="s">
        <v>5</v>
      </c>
      <c r="C8" s="5" t="s">
        <v>12</v>
      </c>
      <c r="D8" s="5" t="s">
        <v>7</v>
      </c>
      <c r="E8" s="5" t="s">
        <v>8</v>
      </c>
    </row>
    <row r="9" spans="1:5" x14ac:dyDescent="0.25">
      <c r="A9" s="5">
        <v>8</v>
      </c>
      <c r="B9" s="5" t="s">
        <v>8</v>
      </c>
      <c r="C9" s="5" t="s">
        <v>6</v>
      </c>
      <c r="D9" s="5" t="s">
        <v>10</v>
      </c>
      <c r="E9" s="5" t="s">
        <v>5</v>
      </c>
    </row>
    <row r="10" spans="1:5" x14ac:dyDescent="0.25">
      <c r="A10" s="5">
        <v>9</v>
      </c>
      <c r="B10" s="5" t="s">
        <v>8</v>
      </c>
      <c r="C10" s="5" t="s">
        <v>9</v>
      </c>
      <c r="D10" s="5" t="s">
        <v>11</v>
      </c>
      <c r="E10" s="5" t="s">
        <v>8</v>
      </c>
    </row>
    <row r="11" spans="1:5" x14ac:dyDescent="0.25">
      <c r="A11" s="5">
        <v>10</v>
      </c>
      <c r="B11" s="5" t="s">
        <v>8</v>
      </c>
      <c r="C11" s="5" t="s">
        <v>6</v>
      </c>
      <c r="D11" s="5" t="s">
        <v>10</v>
      </c>
      <c r="E11" s="5" t="s">
        <v>5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E705-9BDB-4B82-B465-6F7A81720F2B}">
  <dimension ref="A1:Q38"/>
  <sheetViews>
    <sheetView tabSelected="1" zoomScale="112" workbookViewId="0">
      <selection activeCell="L8" sqref="L8"/>
    </sheetView>
  </sheetViews>
  <sheetFormatPr defaultRowHeight="15" x14ac:dyDescent="0.25"/>
  <cols>
    <col min="2" max="2" width="11.7109375" customWidth="1"/>
    <col min="3" max="3" width="15.5703125" customWidth="1"/>
    <col min="6" max="6" width="10.42578125" customWidth="1"/>
    <col min="7" max="7" width="11.140625" customWidth="1"/>
    <col min="8" max="8" width="12.7109375" customWidth="1"/>
    <col min="9" max="9" width="11.7109375" customWidth="1"/>
    <col min="10" max="10" width="12.42578125" customWidth="1"/>
  </cols>
  <sheetData>
    <row r="1" spans="1:17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7" x14ac:dyDescent="0.25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7" x14ac:dyDescent="0.25">
      <c r="A3" s="2" t="s">
        <v>19</v>
      </c>
      <c r="B3" s="9">
        <f>SUMPRODUCT(H5:H7,K5:K7)/SUM(H5:H7)</f>
        <v>0.68965969522397619</v>
      </c>
      <c r="C3" s="9"/>
      <c r="D3" s="9"/>
      <c r="E3" s="9"/>
      <c r="F3" s="9"/>
      <c r="G3" s="9"/>
      <c r="H3" s="9"/>
      <c r="I3" s="9"/>
      <c r="J3" s="9"/>
      <c r="K3" s="9"/>
      <c r="L3" t="s">
        <v>27</v>
      </c>
      <c r="M3" t="s">
        <v>28</v>
      </c>
      <c r="N3" t="s">
        <v>29</v>
      </c>
      <c r="O3" t="s">
        <v>27</v>
      </c>
      <c r="P3" t="s">
        <v>28</v>
      </c>
    </row>
    <row r="4" spans="1:17" x14ac:dyDescent="0.25">
      <c r="A4" s="6" t="s">
        <v>4</v>
      </c>
      <c r="B4" s="6" t="s">
        <v>1</v>
      </c>
      <c r="C4" s="6" t="s">
        <v>2</v>
      </c>
      <c r="D4" s="6" t="s">
        <v>3</v>
      </c>
      <c r="E4" s="7" t="s">
        <v>4</v>
      </c>
      <c r="F4" s="8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>
        <f>DCOUNT(Data!$A$1:$E$11,"ID",Sheet1!A4:D5)</f>
        <v>3</v>
      </c>
      <c r="M4">
        <f>DCOUNT(Data!$A$1:$E$11,"ID",Sheet1!B4:E5)</f>
        <v>0</v>
      </c>
      <c r="N4">
        <f>L4+M4</f>
        <v>3</v>
      </c>
      <c r="O4">
        <f>IF(F5=0,0,(F5/$H$5)*LOG(F5/$H$5,2))</f>
        <v>0</v>
      </c>
      <c r="P4">
        <f>IF(G5=0,0,(G5/$H$5)*LOG(G5/$H$5,2))</f>
        <v>0</v>
      </c>
      <c r="Q4">
        <f>O4+P4</f>
        <v>0</v>
      </c>
    </row>
    <row r="5" spans="1:17" x14ac:dyDescent="0.25">
      <c r="A5" s="6" t="s">
        <v>8</v>
      </c>
      <c r="B5" s="6" t="s">
        <v>5</v>
      </c>
      <c r="C5" s="6"/>
      <c r="D5" s="6"/>
      <c r="E5" s="7" t="s">
        <v>5</v>
      </c>
      <c r="F5" s="8">
        <f>DCOUNT(Data!$A$1:$E$11,"ID",Sheet1!A4:D5)</f>
        <v>3</v>
      </c>
      <c r="G5" s="8">
        <f>DCOUNT(Data!$A$1:$E$11,"ID",Sheet2!B4:E5)</f>
        <v>0</v>
      </c>
      <c r="H5" s="6">
        <f>SUM(F5:G5)</f>
        <v>3</v>
      </c>
      <c r="I5" s="6">
        <f>IF(F5=0,0,(F5/$H$5)*LOG(F5/$H$5,2))</f>
        <v>0</v>
      </c>
      <c r="J5" s="6">
        <f>IF(G5=0,0,(G5/$H$5)*LOG(G5/$H$5,2))</f>
        <v>0</v>
      </c>
      <c r="K5" s="6">
        <f>-SUM(I5:J5)</f>
        <v>0</v>
      </c>
    </row>
    <row r="6" spans="1:17" x14ac:dyDescent="0.25">
      <c r="A6" t="s">
        <v>4</v>
      </c>
      <c r="B6" t="s">
        <v>1</v>
      </c>
      <c r="C6" t="s">
        <v>2</v>
      </c>
      <c r="D6" t="s">
        <v>3</v>
      </c>
      <c r="E6" s="4" t="s">
        <v>4</v>
      </c>
      <c r="F6" s="1"/>
    </row>
    <row r="7" spans="1:17" x14ac:dyDescent="0.25">
      <c r="A7" t="s">
        <v>8</v>
      </c>
      <c r="B7" t="s">
        <v>8</v>
      </c>
      <c r="E7" s="4" t="s">
        <v>5</v>
      </c>
      <c r="F7" s="1">
        <f>DCOUNT(Data!$A$1:$E$11,"ID",Sheet1!A6:D7)</f>
        <v>4</v>
      </c>
      <c r="G7" s="1">
        <f>DCOUNT(Data!$A$1:$E$11,"ID",Sheet2!B6:E7)</f>
        <v>3</v>
      </c>
      <c r="H7">
        <f>SUM(F7:G7)</f>
        <v>7</v>
      </c>
      <c r="I7">
        <f>IF(F7=0,0,(F7/$H$7)*LOG(F7/$H$7,2))</f>
        <v>-0.46134566974720242</v>
      </c>
      <c r="J7">
        <f>IF(G7=0,0,(G7/$H$7)*LOG(G7/$H$7,2))</f>
        <v>-0.52388246628704915</v>
      </c>
      <c r="K7">
        <f>-SUM(I7:J7)</f>
        <v>0.98522813603425163</v>
      </c>
      <c r="L7">
        <f>DCOUNT(Data!$A$1:$E$11,"ID",Sheet1!A6:D7)</f>
        <v>4</v>
      </c>
      <c r="M7">
        <f>DCOUNT(Data!$A$1:$E$11,"ID",Sheet1!B6:E7)</f>
        <v>3</v>
      </c>
      <c r="N7">
        <f>L7+M7</f>
        <v>7</v>
      </c>
      <c r="O7">
        <f>IF(F7=0,0,(F7/$H$7)*LOG(F7/$H$7,2))</f>
        <v>-0.46134566974720242</v>
      </c>
      <c r="P7">
        <f>IF(G7=0,0,(G7/$H$7)*LOG(G7/$H$7,2))</f>
        <v>-0.52388246628704915</v>
      </c>
      <c r="Q7">
        <f>SUM(O7:P7)</f>
        <v>-0.98522813603425163</v>
      </c>
    </row>
    <row r="8" spans="1:17" x14ac:dyDescent="0.25">
      <c r="A8" s="2" t="s">
        <v>20</v>
      </c>
      <c r="B8" s="2"/>
      <c r="C8" s="2"/>
      <c r="D8" s="2"/>
      <c r="E8" s="2"/>
      <c r="F8" s="3"/>
      <c r="G8" s="2"/>
      <c r="H8" s="2"/>
      <c r="I8" s="2"/>
      <c r="J8" s="2"/>
      <c r="K8" s="2"/>
      <c r="L8">
        <f>SUMPRODUCT(H5:H7,K5:K7)/SUM(H5:H7)</f>
        <v>0.68965969522397619</v>
      </c>
    </row>
    <row r="9" spans="1:17" x14ac:dyDescent="0.25">
      <c r="A9" s="2" t="s">
        <v>19</v>
      </c>
      <c r="B9" s="9">
        <f>SUMPRODUCT(H11:H15,K11:K15)/SUM(H11:H15)</f>
        <v>0.6</v>
      </c>
      <c r="C9" s="9"/>
      <c r="D9" s="9"/>
      <c r="E9" s="9"/>
      <c r="F9" s="9"/>
      <c r="G9" s="9"/>
      <c r="H9" s="9"/>
      <c r="I9" s="9"/>
      <c r="J9" s="9"/>
      <c r="K9" s="9"/>
    </row>
    <row r="10" spans="1:17" x14ac:dyDescent="0.25">
      <c r="A10" s="6" t="s">
        <v>4</v>
      </c>
      <c r="B10" s="6" t="s">
        <v>1</v>
      </c>
      <c r="C10" s="6" t="s">
        <v>2</v>
      </c>
      <c r="D10" s="6" t="s">
        <v>3</v>
      </c>
      <c r="E10" s="7" t="s">
        <v>4</v>
      </c>
      <c r="F10" s="8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</row>
    <row r="11" spans="1:17" x14ac:dyDescent="0.25">
      <c r="A11" s="6" t="s">
        <v>8</v>
      </c>
      <c r="B11" s="6"/>
      <c r="C11" s="6" t="s">
        <v>6</v>
      </c>
      <c r="D11" s="6"/>
      <c r="E11" s="7" t="s">
        <v>5</v>
      </c>
      <c r="F11" s="8">
        <f>DCOUNT(Data!$A$1:$E$11,"ID",Sheet1!A10:D11)</f>
        <v>2</v>
      </c>
      <c r="G11" s="8">
        <f>DCOUNT(Data!$A$1:$E$11,"ID",Sheet1!B10:E11)</f>
        <v>2</v>
      </c>
      <c r="H11" s="6">
        <f>SUM(F11:G11)</f>
        <v>4</v>
      </c>
      <c r="I11" s="6">
        <f>IF(F11=0,0,(F11/$H$11)*LOG(F11/$H$11,2))</f>
        <v>-0.5</v>
      </c>
      <c r="J11" s="6">
        <f>IF(G11=0,0,(G11/$H$11)*LOG(G11/$H11,2))</f>
        <v>-0.5</v>
      </c>
      <c r="K11" s="6">
        <f>-SUM(I11:J11)</f>
        <v>1</v>
      </c>
    </row>
    <row r="12" spans="1:17" x14ac:dyDescent="0.25">
      <c r="A12" t="s">
        <v>4</v>
      </c>
      <c r="B12" t="s">
        <v>1</v>
      </c>
      <c r="C12" t="s">
        <v>2</v>
      </c>
      <c r="D12" t="s">
        <v>3</v>
      </c>
      <c r="E12" s="4" t="s">
        <v>4</v>
      </c>
      <c r="F12" s="1"/>
    </row>
    <row r="13" spans="1:17" x14ac:dyDescent="0.25">
      <c r="A13" t="s">
        <v>8</v>
      </c>
      <c r="C13" t="s">
        <v>9</v>
      </c>
      <c r="E13" s="4" t="s">
        <v>5</v>
      </c>
      <c r="F13" s="1">
        <f>DCOUNT(Data!$A$1:$E$11,"ID",Sheet1!A12:D13)</f>
        <v>4</v>
      </c>
      <c r="G13" s="1">
        <f>DCOUNT(Data!$A$1:$E$11,"ID",Sheet1!B12:E13)</f>
        <v>0</v>
      </c>
      <c r="H13">
        <f>SUM(F13:G13)</f>
        <v>4</v>
      </c>
      <c r="I13">
        <f>IF(F13=0,0,(F13/$H$13)*LOG(F13/$H$13,2))</f>
        <v>0</v>
      </c>
      <c r="J13">
        <f>IF(G13=0,0,(G13/$H$13)*LOG(G13/$H$13,2))</f>
        <v>0</v>
      </c>
      <c r="K13">
        <f>-SUM(I13:J13)</f>
        <v>0</v>
      </c>
    </row>
    <row r="14" spans="1:17" x14ac:dyDescent="0.25">
      <c r="A14" s="6" t="s">
        <v>4</v>
      </c>
      <c r="B14" s="6" t="s">
        <v>1</v>
      </c>
      <c r="C14" s="6" t="s">
        <v>2</v>
      </c>
      <c r="D14" s="6" t="s">
        <v>3</v>
      </c>
      <c r="E14" s="7" t="s">
        <v>4</v>
      </c>
      <c r="F14" s="8"/>
      <c r="G14" s="6"/>
      <c r="H14" s="6"/>
      <c r="I14" s="6"/>
      <c r="J14" s="6"/>
      <c r="K14" s="6"/>
    </row>
    <row r="15" spans="1:17" x14ac:dyDescent="0.25">
      <c r="A15" s="6" t="s">
        <v>8</v>
      </c>
      <c r="B15" s="6"/>
      <c r="C15" s="6" t="s">
        <v>12</v>
      </c>
      <c r="D15" s="6"/>
      <c r="E15" s="7" t="s">
        <v>5</v>
      </c>
      <c r="F15" s="8">
        <f>DCOUNT(Data!$A$1:$E$11,"ID",Sheet1!A14:D15)</f>
        <v>1</v>
      </c>
      <c r="G15" s="8">
        <f>DCOUNT(Data!$A$1:$E$11,"ID",Sheet1!B14:E15)</f>
        <v>1</v>
      </c>
      <c r="H15" s="6">
        <f>SUM(F15:G15)</f>
        <v>2</v>
      </c>
      <c r="I15" s="6">
        <f>IF(F15=0,0,(F15/$H$15)*LOG(F15/$H$15,2))</f>
        <v>-0.5</v>
      </c>
      <c r="J15" s="6">
        <f>IF(G15=0,0,(G15/$H$15)*LOG(G15/$H$15,2))</f>
        <v>-0.5</v>
      </c>
      <c r="K15" s="6">
        <f>-SUM(I15:J15)</f>
        <v>1</v>
      </c>
    </row>
    <row r="16" spans="1:17" x14ac:dyDescent="0.25">
      <c r="A16" s="2" t="s">
        <v>22</v>
      </c>
      <c r="B16" s="2"/>
      <c r="C16" s="2"/>
      <c r="D16" s="2"/>
      <c r="E16" s="2"/>
      <c r="F16" s="3"/>
      <c r="G16" s="2"/>
      <c r="H16" s="2"/>
      <c r="I16" s="2"/>
      <c r="J16" s="2"/>
      <c r="K16" s="2"/>
    </row>
    <row r="17" spans="1:11" x14ac:dyDescent="0.25">
      <c r="A17" s="2" t="s">
        <v>19</v>
      </c>
      <c r="B17" s="9">
        <f>SUMPRODUCT(H19:H23,K19:K23)/SUM(H19:H23)</f>
        <v>0.32451124978365314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6" t="s">
        <v>4</v>
      </c>
      <c r="B18" s="6" t="s">
        <v>1</v>
      </c>
      <c r="C18" s="6" t="s">
        <v>2</v>
      </c>
      <c r="D18" s="6" t="s">
        <v>3</v>
      </c>
      <c r="E18" s="7" t="s">
        <v>4</v>
      </c>
      <c r="F18" s="8" t="s">
        <v>13</v>
      </c>
      <c r="G18" s="6" t="s">
        <v>14</v>
      </c>
      <c r="H18" s="6" t="s">
        <v>15</v>
      </c>
      <c r="I18" s="6" t="s">
        <v>16</v>
      </c>
      <c r="J18" s="6" t="s">
        <v>17</v>
      </c>
      <c r="K18" s="6" t="s">
        <v>18</v>
      </c>
    </row>
    <row r="19" spans="1:11" x14ac:dyDescent="0.25">
      <c r="A19" s="6" t="s">
        <v>8</v>
      </c>
      <c r="B19" s="6"/>
      <c r="C19" s="6"/>
      <c r="D19" s="6" t="s">
        <v>11</v>
      </c>
      <c r="E19" s="7" t="s">
        <v>5</v>
      </c>
      <c r="F19" s="8">
        <f>DCOUNT(Data!$A$1:$E$11,"ID",Sheet1!A18:D19)</f>
        <v>3</v>
      </c>
      <c r="G19" s="8">
        <f>DCOUNT(Data!$A$1:$E$11,"ID",Sheet1!B18:E19)</f>
        <v>0</v>
      </c>
      <c r="H19" s="6">
        <f>SUM(F19:G19)</f>
        <v>3</v>
      </c>
      <c r="I19" s="6">
        <f>IF(F19=0,0,(F19/$H$19)*LOG(F19/$H$19,2))</f>
        <v>0</v>
      </c>
      <c r="J19" s="6">
        <f t="shared" ref="J19" si="0">IF(G19=0,0,(G19/$H$19)*LOG(G19/$H$19,2))</f>
        <v>0</v>
      </c>
      <c r="K19" s="6">
        <f>-SUM(I19:J19)</f>
        <v>0</v>
      </c>
    </row>
    <row r="20" spans="1:11" x14ac:dyDescent="0.25">
      <c r="A20" t="s">
        <v>4</v>
      </c>
      <c r="B20" t="s">
        <v>1</v>
      </c>
      <c r="C20" t="s">
        <v>2</v>
      </c>
      <c r="D20" t="s">
        <v>3</v>
      </c>
      <c r="E20" s="4" t="s">
        <v>4</v>
      </c>
      <c r="F20" s="1"/>
    </row>
    <row r="21" spans="1:11" x14ac:dyDescent="0.25">
      <c r="A21" t="s">
        <v>8</v>
      </c>
      <c r="D21" t="s">
        <v>10</v>
      </c>
      <c r="E21" s="4" t="s">
        <v>5</v>
      </c>
      <c r="F21" s="1">
        <f>DCOUNT(Data!$A$1:$E$11,"ID",Sheet1!A20:D21)</f>
        <v>1</v>
      </c>
      <c r="G21" s="1">
        <f>DCOUNT(Data!$A$1:$E$11,"ID",Sheet1!B20:E21)</f>
        <v>3</v>
      </c>
      <c r="H21">
        <f>SUM(F21:G21)</f>
        <v>4</v>
      </c>
      <c r="I21">
        <f>IF(F21=0,0,(F21/$H$21)*LOG(F21/$H$21,2))</f>
        <v>-0.5</v>
      </c>
      <c r="J21">
        <f t="shared" ref="J21" si="1">IF(G21=0,0,(G21/$H$21)*LOG(G21/$H$21,2))</f>
        <v>-0.31127812445913283</v>
      </c>
      <c r="K21">
        <f>-SUM(I21:J21)</f>
        <v>0.81127812445913283</v>
      </c>
    </row>
    <row r="22" spans="1:11" x14ac:dyDescent="0.25">
      <c r="A22" s="6" t="s">
        <v>4</v>
      </c>
      <c r="B22" s="6" t="s">
        <v>1</v>
      </c>
      <c r="C22" s="6" t="s">
        <v>2</v>
      </c>
      <c r="D22" s="6" t="s">
        <v>3</v>
      </c>
      <c r="E22" s="7" t="s">
        <v>4</v>
      </c>
      <c r="F22" s="8"/>
      <c r="G22" s="6"/>
      <c r="H22" s="6"/>
      <c r="I22" s="6"/>
      <c r="J22" s="6"/>
      <c r="K22" s="6"/>
    </row>
    <row r="23" spans="1:11" x14ac:dyDescent="0.25">
      <c r="A23" s="6" t="s">
        <v>8</v>
      </c>
      <c r="B23" s="6"/>
      <c r="C23" s="6"/>
      <c r="D23" s="6" t="s">
        <v>7</v>
      </c>
      <c r="E23" s="7" t="s">
        <v>5</v>
      </c>
      <c r="F23" s="8">
        <f>DCOUNT(Data!$A$1:$E$11,"ID",Sheet2!A22:D23)</f>
        <v>3</v>
      </c>
      <c r="G23" s="8">
        <f>DCOUNT(Data!$A$1:$E$11,"ID",Sheet2!B22:E23)</f>
        <v>0</v>
      </c>
      <c r="H23" s="6">
        <f>SUM(F23:G23)</f>
        <v>3</v>
      </c>
      <c r="I23" s="6">
        <f>IF(F23=0,0,(F23/$H$23)*LOG(F23/$H$23,2))</f>
        <v>0</v>
      </c>
      <c r="J23" s="6">
        <f>IF(G23=0,0,(G23/$H$15)*LOG(G23/$H$15,2))</f>
        <v>0</v>
      </c>
      <c r="K23" s="6">
        <f>-SUM(I23:J23)</f>
        <v>0</v>
      </c>
    </row>
    <row r="24" spans="1:11" x14ac:dyDescent="0.25">
      <c r="A24" s="10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9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2" t="s">
        <v>19</v>
      </c>
      <c r="B26" s="9">
        <f>SUMPRODUCT(H28:H30,K28:K30)/SUM(H28:H30)</f>
        <v>0.81127812445913283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6" t="s">
        <v>4</v>
      </c>
      <c r="B27" s="6" t="s">
        <v>1</v>
      </c>
      <c r="C27" s="6" t="s">
        <v>2</v>
      </c>
      <c r="D27" s="6" t="s">
        <v>3</v>
      </c>
      <c r="E27" s="7" t="s">
        <v>4</v>
      </c>
      <c r="F27" s="8" t="s">
        <v>13</v>
      </c>
      <c r="G27" s="6" t="s">
        <v>14</v>
      </c>
      <c r="H27" s="6" t="s">
        <v>15</v>
      </c>
      <c r="I27" s="6" t="s">
        <v>16</v>
      </c>
      <c r="J27" s="6" t="s">
        <v>17</v>
      </c>
      <c r="K27" s="6" t="s">
        <v>18</v>
      </c>
    </row>
    <row r="28" spans="1:11" x14ac:dyDescent="0.25">
      <c r="A28" s="6" t="s">
        <v>8</v>
      </c>
      <c r="B28" s="6" t="s">
        <v>5</v>
      </c>
      <c r="C28" s="6"/>
      <c r="D28" s="6" t="s">
        <v>10</v>
      </c>
      <c r="E28" s="7" t="s">
        <v>5</v>
      </c>
      <c r="F28" s="8">
        <f>DCOUNT(Data!$A$1:$E$11,"ID",Sheet1!A27:D28)</f>
        <v>0</v>
      </c>
      <c r="G28" s="8">
        <f>DCOUNT(Data!$A$1:$E$11,"Income",Sheet2!B28:E29)</f>
        <v>0</v>
      </c>
      <c r="H28" s="6">
        <f>SUM(F28:G28)</f>
        <v>0</v>
      </c>
      <c r="I28" s="6">
        <f>IF(F28=0,0,(F28/$H$5)*LOG(F28/$H$5,2))</f>
        <v>0</v>
      </c>
      <c r="J28" s="6">
        <f>IF(G28=0,0,(G28/$H$5)*LOG(G28/$H$5,2))</f>
        <v>0</v>
      </c>
      <c r="K28" s="6">
        <f>-SUM(I28:J28)</f>
        <v>0</v>
      </c>
    </row>
    <row r="29" spans="1:11" x14ac:dyDescent="0.25">
      <c r="A29" t="s">
        <v>4</v>
      </c>
      <c r="B29" t="s">
        <v>1</v>
      </c>
      <c r="C29" t="s">
        <v>2</v>
      </c>
      <c r="D29" t="s">
        <v>3</v>
      </c>
      <c r="E29" s="4" t="s">
        <v>4</v>
      </c>
      <c r="F29" s="1"/>
    </row>
    <row r="30" spans="1:11" x14ac:dyDescent="0.25">
      <c r="A30" t="s">
        <v>8</v>
      </c>
      <c r="B30" t="s">
        <v>8</v>
      </c>
      <c r="D30" t="s">
        <v>10</v>
      </c>
      <c r="E30" s="4" t="s">
        <v>5</v>
      </c>
      <c r="F30" s="1">
        <f>DCOUNT(Data!$A$1:$E$11,"ID",Sheet1!A29:D30)</f>
        <v>1</v>
      </c>
      <c r="G30" s="1">
        <f>DCOUNT(Data!$A$1:$E$11,"ID",Sheet1!B29:E30)</f>
        <v>3</v>
      </c>
      <c r="H30">
        <f>SUM(F30:G30)</f>
        <v>4</v>
      </c>
      <c r="I30">
        <f>IF(F30=0,0,(F30/$H$30)*LOG(F30/$H$30,2))</f>
        <v>-0.5</v>
      </c>
      <c r="J30">
        <f>IF(G30=0,0,(G30/$H$30)*LOG(G30/$H$30,2))</f>
        <v>-0.31127812445913283</v>
      </c>
      <c r="K30">
        <f>-SUM(I30:J30)</f>
        <v>0.81127812445913283</v>
      </c>
    </row>
    <row r="31" spans="1:11" x14ac:dyDescent="0.25">
      <c r="A31" s="9" t="s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2" t="s">
        <v>19</v>
      </c>
      <c r="B32" s="9">
        <f>SUMPRODUCT(H34:H36,K34:K36)/SUM(H34:H36)</f>
        <v>0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6" t="s">
        <v>4</v>
      </c>
      <c r="B33" s="6" t="s">
        <v>1</v>
      </c>
      <c r="C33" s="6" t="s">
        <v>2</v>
      </c>
      <c r="D33" s="6" t="s">
        <v>3</v>
      </c>
      <c r="E33" s="7" t="s">
        <v>4</v>
      </c>
      <c r="F33" s="8" t="s">
        <v>13</v>
      </c>
      <c r="G33" s="6" t="s">
        <v>14</v>
      </c>
      <c r="H33" s="6" t="s">
        <v>15</v>
      </c>
      <c r="I33" s="6" t="s">
        <v>16</v>
      </c>
      <c r="J33" s="6" t="s">
        <v>17</v>
      </c>
      <c r="K33" s="6" t="s">
        <v>18</v>
      </c>
    </row>
    <row r="34" spans="1:11" x14ac:dyDescent="0.25">
      <c r="A34" s="6" t="s">
        <v>8</v>
      </c>
      <c r="B34" s="6"/>
      <c r="C34" s="6" t="s">
        <v>6</v>
      </c>
      <c r="D34" s="6" t="s">
        <v>10</v>
      </c>
      <c r="E34" s="7" t="s">
        <v>5</v>
      </c>
      <c r="F34" s="8">
        <f>DCOUNT(Data!$A$1:$E$11,"ID",Sheet1!A33:D34)</f>
        <v>0</v>
      </c>
      <c r="G34" s="8">
        <f>DCOUNT(Data!$A$1:$E$11,"ID",Sheet1!B33:E34)</f>
        <v>2</v>
      </c>
      <c r="H34" s="6">
        <f>SUM(F34:G34)</f>
        <v>2</v>
      </c>
      <c r="I34" s="6">
        <f>IF(F34=0,0,(F34/$H$34)*LOG(F34/$H$34,2))</f>
        <v>0</v>
      </c>
      <c r="J34" s="6">
        <f>IF(G34=0,0,(G34/$H$34)*LOG(G34/$H$34,2))</f>
        <v>0</v>
      </c>
      <c r="K34" s="6">
        <f>-SUM(I34:J34)</f>
        <v>0</v>
      </c>
    </row>
    <row r="35" spans="1:11" x14ac:dyDescent="0.25">
      <c r="A35" t="s">
        <v>4</v>
      </c>
      <c r="B35" t="s">
        <v>1</v>
      </c>
      <c r="C35" t="s">
        <v>2</v>
      </c>
      <c r="D35" t="s">
        <v>3</v>
      </c>
      <c r="E35" s="4" t="s">
        <v>4</v>
      </c>
      <c r="F35" s="1"/>
    </row>
    <row r="36" spans="1:11" x14ac:dyDescent="0.25">
      <c r="A36" t="s">
        <v>8</v>
      </c>
      <c r="C36" t="s">
        <v>9</v>
      </c>
      <c r="D36" t="s">
        <v>10</v>
      </c>
      <c r="E36" s="4" t="s">
        <v>5</v>
      </c>
      <c r="F36" s="1">
        <f>DCOUNT(Data!$A$1:$E$11,"ID",Sheet1!A35:D36)</f>
        <v>1</v>
      </c>
      <c r="G36" s="1">
        <f>DCOUNT(Data!$A$1:$E$11,"ID",Sheet1!B35:E36)</f>
        <v>0</v>
      </c>
      <c r="H36">
        <f>SUM(F36:G36)</f>
        <v>1</v>
      </c>
      <c r="I36">
        <f>IF(F36=0,0,(F36/$H$36)*LOG(F36/$H$36,2))</f>
        <v>0</v>
      </c>
      <c r="J36">
        <f>IF(G36=0,0,(G36/$H$36)*LOG(G36/$H$36,2))</f>
        <v>0</v>
      </c>
      <c r="K36">
        <f>-SUM(I36:J36)</f>
        <v>0</v>
      </c>
    </row>
    <row r="37" spans="1:11" x14ac:dyDescent="0.25">
      <c r="A37" s="6" t="s">
        <v>4</v>
      </c>
      <c r="B37" s="6" t="s">
        <v>1</v>
      </c>
      <c r="C37" s="6" t="s">
        <v>2</v>
      </c>
      <c r="D37" s="6" t="s">
        <v>3</v>
      </c>
      <c r="E37" s="7" t="s">
        <v>4</v>
      </c>
      <c r="F37" s="8"/>
      <c r="G37" s="6"/>
      <c r="H37" s="6"/>
      <c r="I37" s="6"/>
      <c r="J37" s="6"/>
      <c r="K37" s="6"/>
    </row>
    <row r="38" spans="1:11" x14ac:dyDescent="0.25">
      <c r="A38" s="6" t="s">
        <v>8</v>
      </c>
      <c r="B38" s="6"/>
      <c r="C38" s="6" t="s">
        <v>12</v>
      </c>
      <c r="D38" s="6" t="s">
        <v>10</v>
      </c>
      <c r="E38" s="7" t="s">
        <v>5</v>
      </c>
      <c r="F38" s="8">
        <f>DCOUNT(Data!$A$1:$E$11,"ID",Sheet1!A37:D38)</f>
        <v>0</v>
      </c>
      <c r="G38" s="8">
        <f>DCOUNT(Data!$A$1:$E$11,"ID",Sheet1!B37:E38)</f>
        <v>1</v>
      </c>
      <c r="H38" s="6">
        <f>SUM(F38:G38)</f>
        <v>1</v>
      </c>
      <c r="I38" s="6">
        <f>IF(F38=0,0,(F38/$H$38)*LOG(F38/$H$38,2))</f>
        <v>0</v>
      </c>
      <c r="J38" s="6">
        <f>IF(G38=0,0,(G38/$H$38)*LOG(G38/$H$38,2))</f>
        <v>0</v>
      </c>
      <c r="K38" s="6">
        <f>-SUM(I38:J38)</f>
        <v>0</v>
      </c>
    </row>
  </sheetData>
  <mergeCells count="10">
    <mergeCell ref="B32:K32"/>
    <mergeCell ref="A1:K1"/>
    <mergeCell ref="A2:K2"/>
    <mergeCell ref="B3:K3"/>
    <mergeCell ref="B9:K9"/>
    <mergeCell ref="B17:K17"/>
    <mergeCell ref="A24:K24"/>
    <mergeCell ref="A25:K25"/>
    <mergeCell ref="A31:K31"/>
    <mergeCell ref="B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0894-FFDE-41DD-8C4C-B87AE8DAE736}">
  <dimension ref="A1:K23"/>
  <sheetViews>
    <sheetView topLeftCell="A11" workbookViewId="0">
      <selection activeCell="C29" sqref="C29"/>
    </sheetView>
  </sheetViews>
  <sheetFormatPr defaultRowHeight="15" x14ac:dyDescent="0.25"/>
  <cols>
    <col min="2" max="2" width="11.7109375" customWidth="1"/>
    <col min="3" max="3" width="15.5703125" customWidth="1"/>
    <col min="6" max="6" width="10.42578125" style="1" customWidth="1"/>
    <col min="7" max="7" width="11.140625" customWidth="1"/>
    <col min="8" max="8" width="12.7109375" customWidth="1"/>
    <col min="9" max="9" width="11.7109375" customWidth="1"/>
    <col min="10" max="10" width="12.42578125" customWidth="1"/>
  </cols>
  <sheetData>
    <row r="1" spans="1:11" ht="23.1" customHeight="1" x14ac:dyDescent="0.25"/>
    <row r="2" spans="1:11" x14ac:dyDescent="0.25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2" t="s">
        <v>19</v>
      </c>
      <c r="B3" s="9">
        <f>SUMPRODUCT(H5:H7,K5:K7)/SUM(H5:H7)</f>
        <v>0.68965969522397619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4</v>
      </c>
      <c r="B4" t="s">
        <v>1</v>
      </c>
      <c r="C4" t="s">
        <v>2</v>
      </c>
      <c r="D4" t="s">
        <v>3</v>
      </c>
      <c r="E4" s="4" t="s">
        <v>4</v>
      </c>
      <c r="F4" s="1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8</v>
      </c>
      <c r="B5" t="s">
        <v>5</v>
      </c>
      <c r="E5" s="4" t="s">
        <v>5</v>
      </c>
      <c r="F5" s="1">
        <f>DCOUNT(Data!$A$1:$E$11,"ID",Sheet2!A4:D5)</f>
        <v>3</v>
      </c>
      <c r="G5" s="1">
        <f>DCOUNT(Data!$A$1:$E$11,"ID",Sheet2!B4:E5)</f>
        <v>0</v>
      </c>
      <c r="H5">
        <f>SUM(F5:G5)</f>
        <v>3</v>
      </c>
      <c r="I5">
        <f>IF(F5=0,0,(F5/$H$5)*LOG(F5/$H$5,2))</f>
        <v>0</v>
      </c>
      <c r="J5">
        <f>IF(G5=0,0,(G5/$H$5)*LOG(G5/$H$5,2))</f>
        <v>0</v>
      </c>
      <c r="K5">
        <f>-SUM(I5:J5)</f>
        <v>0</v>
      </c>
    </row>
    <row r="6" spans="1:11" x14ac:dyDescent="0.25">
      <c r="A6" t="s">
        <v>4</v>
      </c>
      <c r="B6" t="s">
        <v>1</v>
      </c>
      <c r="C6" t="s">
        <v>2</v>
      </c>
      <c r="D6" t="s">
        <v>3</v>
      </c>
      <c r="E6" s="4" t="s">
        <v>4</v>
      </c>
    </row>
    <row r="7" spans="1:11" x14ac:dyDescent="0.25">
      <c r="A7" t="s">
        <v>8</v>
      </c>
      <c r="B7" t="s">
        <v>8</v>
      </c>
      <c r="E7" s="4" t="s">
        <v>5</v>
      </c>
      <c r="F7" s="1">
        <f>DCOUNT(Data!$A$1:$E$11,"ID",Sheet2!A6:D7)</f>
        <v>4</v>
      </c>
      <c r="G7" s="1">
        <f>DCOUNT(Data!$A$1:$E$11,"ID",Sheet2!B6:E7)</f>
        <v>3</v>
      </c>
      <c r="H7">
        <f>SUM(F7:G7)</f>
        <v>7</v>
      </c>
      <c r="I7">
        <f>IF(F7=0,0,(F7/$H$7)*LOG(F7/$H$7,2))</f>
        <v>-0.46134566974720242</v>
      </c>
      <c r="J7">
        <f>IF(G7=0,0,(G7/$H$7)*LOG(G7/$H$7,2))</f>
        <v>-0.52388246628704915</v>
      </c>
      <c r="K7">
        <f>-SUM(I7:J7)</f>
        <v>0.98522813603425163</v>
      </c>
    </row>
    <row r="8" spans="1:11" x14ac:dyDescent="0.25">
      <c r="A8" s="2" t="s">
        <v>20</v>
      </c>
      <c r="B8" s="2"/>
      <c r="C8" s="2"/>
      <c r="D8" s="2"/>
      <c r="E8" s="2"/>
      <c r="F8" s="3"/>
      <c r="G8" s="2"/>
      <c r="H8" s="2"/>
      <c r="I8" s="2"/>
      <c r="J8" s="2"/>
      <c r="K8" s="2"/>
    </row>
    <row r="9" spans="1:11" x14ac:dyDescent="0.25">
      <c r="A9" s="2" t="s">
        <v>19</v>
      </c>
      <c r="B9" s="9">
        <f>SUMPRODUCT(H11:H15,K11:K15)/SUM(H11:H15)</f>
        <v>0.6</v>
      </c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t="s">
        <v>4</v>
      </c>
      <c r="B10" t="s">
        <v>1</v>
      </c>
      <c r="C10" t="s">
        <v>2</v>
      </c>
      <c r="D10" t="s">
        <v>3</v>
      </c>
      <c r="E10" s="4" t="s">
        <v>4</v>
      </c>
      <c r="F10" s="1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8</v>
      </c>
      <c r="C11" t="s">
        <v>6</v>
      </c>
      <c r="E11" s="4" t="s">
        <v>5</v>
      </c>
      <c r="F11" s="1">
        <f>DCOUNT(Data!$A$1:$E$11,"ID",Sheet2!A10:D11)</f>
        <v>2</v>
      </c>
      <c r="G11" s="1">
        <f>DCOUNT(Data!$A$1:$E$11,"ID",Sheet2!B10:E11)</f>
        <v>2</v>
      </c>
      <c r="H11">
        <f>SUM(F11:G11)</f>
        <v>4</v>
      </c>
      <c r="I11">
        <f>IF(F11=0,0,(F11/$H$11)*LOG(F11/$H$11,2))</f>
        <v>-0.5</v>
      </c>
      <c r="J11">
        <f>IF(G11=0,0,(G11/$H$11)*LOG(G11/$H11,2))</f>
        <v>-0.5</v>
      </c>
      <c r="K11">
        <f>-SUM(I11:J11)</f>
        <v>1</v>
      </c>
    </row>
    <row r="12" spans="1:11" x14ac:dyDescent="0.25">
      <c r="A12" t="s">
        <v>4</v>
      </c>
      <c r="B12" t="s">
        <v>1</v>
      </c>
      <c r="C12" t="s">
        <v>2</v>
      </c>
      <c r="D12" t="s">
        <v>3</v>
      </c>
      <c r="E12" s="4" t="s">
        <v>4</v>
      </c>
    </row>
    <row r="13" spans="1:11" x14ac:dyDescent="0.25">
      <c r="A13" t="s">
        <v>8</v>
      </c>
      <c r="C13" t="s">
        <v>9</v>
      </c>
      <c r="E13" s="4" t="s">
        <v>5</v>
      </c>
      <c r="F13" s="1">
        <f>DCOUNT(Data!$A$1:$E$11,"ID",Sheet2!A12:D13)</f>
        <v>4</v>
      </c>
      <c r="G13" s="1">
        <f>DCOUNT(Data!$A$1:$E$11,"ID",Sheet2!B12:E13)</f>
        <v>0</v>
      </c>
      <c r="H13">
        <f>SUM(F13:G13)</f>
        <v>4</v>
      </c>
      <c r="I13">
        <f>IF(F13=0,0,(F13/$H$13)*LOG(F13/$H$13,2))</f>
        <v>0</v>
      </c>
      <c r="J13">
        <f>IF(G13=0,0,(G13/$H$13)*LOG(G13/$H$13,2))</f>
        <v>0</v>
      </c>
      <c r="K13">
        <f>-SUM(I13:J13)</f>
        <v>0</v>
      </c>
    </row>
    <row r="14" spans="1:11" x14ac:dyDescent="0.25">
      <c r="A14" t="s">
        <v>4</v>
      </c>
      <c r="B14" t="s">
        <v>1</v>
      </c>
      <c r="C14" t="s">
        <v>2</v>
      </c>
      <c r="D14" t="s">
        <v>3</v>
      </c>
      <c r="E14" s="4" t="s">
        <v>4</v>
      </c>
    </row>
    <row r="15" spans="1:11" x14ac:dyDescent="0.25">
      <c r="A15" t="s">
        <v>8</v>
      </c>
      <c r="C15" t="s">
        <v>12</v>
      </c>
      <c r="E15" s="4" t="s">
        <v>5</v>
      </c>
      <c r="F15" s="1">
        <f>DCOUNT(Data!$A$1:$E$11,"ID",Sheet2!A14:D15)</f>
        <v>1</v>
      </c>
      <c r="G15" s="1">
        <f>DCOUNT(Data!$A$1:$E$11,"ID",Sheet2!B14:E15)</f>
        <v>1</v>
      </c>
      <c r="H15">
        <f>SUM(F15:G15)</f>
        <v>2</v>
      </c>
      <c r="I15">
        <f>IF(F15=0,0,(F15/$H$15)*LOG(F15/$H$15,2))</f>
        <v>-0.5</v>
      </c>
      <c r="J15">
        <f>IF(G15=0,0,(G15/$H$15)*LOG(G15/$H$15,2))</f>
        <v>-0.5</v>
      </c>
      <c r="K15">
        <f>-SUM(I15:J15)</f>
        <v>1</v>
      </c>
    </row>
    <row r="16" spans="1:11" x14ac:dyDescent="0.25">
      <c r="A16" s="2" t="s">
        <v>22</v>
      </c>
      <c r="B16" s="2"/>
      <c r="C16" s="2"/>
      <c r="D16" s="2"/>
      <c r="E16" s="2"/>
      <c r="F16" s="3"/>
      <c r="G16" s="2"/>
      <c r="H16" s="2"/>
      <c r="I16" s="2"/>
      <c r="J16" s="2"/>
      <c r="K16" s="2"/>
    </row>
    <row r="17" spans="1:11" x14ac:dyDescent="0.25">
      <c r="A17" s="2" t="s">
        <v>19</v>
      </c>
      <c r="B17" s="9">
        <f>SUMPRODUCT(H19:H23,K19:K23)/SUM(H19:H23)</f>
        <v>0.32451124978365314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t="s">
        <v>4</v>
      </c>
      <c r="B18" t="s">
        <v>1</v>
      </c>
      <c r="C18" t="s">
        <v>2</v>
      </c>
      <c r="D18" t="s">
        <v>3</v>
      </c>
      <c r="E18" s="4" t="s">
        <v>4</v>
      </c>
      <c r="F18" s="1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25">
      <c r="A19" t="s">
        <v>8</v>
      </c>
      <c r="D19" t="s">
        <v>11</v>
      </c>
      <c r="E19" s="4" t="s">
        <v>5</v>
      </c>
      <c r="F19" s="1">
        <f>DCOUNT(Data!$A$1:$E$11,"ID",Sheet2!A18:D19)</f>
        <v>3</v>
      </c>
      <c r="G19" s="1">
        <f>DCOUNT(Data!$A$1:$E$11,"ID",Sheet2!B18:E19)</f>
        <v>0</v>
      </c>
      <c r="H19">
        <f>SUM(F19:G19)</f>
        <v>3</v>
      </c>
      <c r="I19">
        <f>IF(F19=0,0,(F19/$H$19)*LOG(F19/$H$19,2))</f>
        <v>0</v>
      </c>
      <c r="J19">
        <f t="shared" ref="J19" si="0">IF(G19=0,0,(G19/$H$19)*LOG(G19/$H$19,2))</f>
        <v>0</v>
      </c>
      <c r="K19">
        <f>-SUM(I19:J19)</f>
        <v>0</v>
      </c>
    </row>
    <row r="20" spans="1:11" x14ac:dyDescent="0.25">
      <c r="A20" t="s">
        <v>4</v>
      </c>
      <c r="B20" t="s">
        <v>1</v>
      </c>
      <c r="C20" t="s">
        <v>2</v>
      </c>
      <c r="D20" t="s">
        <v>3</v>
      </c>
      <c r="E20" s="4" t="s">
        <v>4</v>
      </c>
    </row>
    <row r="21" spans="1:11" x14ac:dyDescent="0.25">
      <c r="A21" t="s">
        <v>8</v>
      </c>
      <c r="D21" t="s">
        <v>10</v>
      </c>
      <c r="E21" s="4" t="s">
        <v>5</v>
      </c>
      <c r="F21" s="1">
        <f>DCOUNT(Data!$A$1:$E$11,"ID",Sheet2!A20:D21)</f>
        <v>1</v>
      </c>
      <c r="G21" s="1">
        <f>DCOUNT(Data!$A$1:$E$11,"ID",Sheet2!B20:E21)</f>
        <v>3</v>
      </c>
      <c r="H21">
        <f>SUM(F21:G21)</f>
        <v>4</v>
      </c>
      <c r="I21">
        <f>IF(F21=0,0,(F21/$H$21)*LOG(F21/$H$21,2))</f>
        <v>-0.5</v>
      </c>
      <c r="J21">
        <f t="shared" ref="J21" si="1">IF(G21=0,0,(G21/$H$21)*LOG(G21/$H$21,2))</f>
        <v>-0.31127812445913283</v>
      </c>
      <c r="K21">
        <f>-SUM(I21:J21)</f>
        <v>0.81127812445913283</v>
      </c>
    </row>
    <row r="22" spans="1:11" x14ac:dyDescent="0.25">
      <c r="A22" t="s">
        <v>4</v>
      </c>
      <c r="B22" t="s">
        <v>1</v>
      </c>
      <c r="C22" t="s">
        <v>2</v>
      </c>
      <c r="D22" t="s">
        <v>3</v>
      </c>
      <c r="E22" s="4" t="s">
        <v>4</v>
      </c>
    </row>
    <row r="23" spans="1:11" x14ac:dyDescent="0.25">
      <c r="A23" t="s">
        <v>8</v>
      </c>
      <c r="D23" t="s">
        <v>7</v>
      </c>
      <c r="E23" s="4" t="s">
        <v>5</v>
      </c>
      <c r="F23" s="1">
        <f>DCOUNT(Data!$A$1:$E$11,"ID",Sheet2!A22:D23)</f>
        <v>3</v>
      </c>
      <c r="G23" s="1">
        <f>DCOUNT(Data!$A$1:$E$11,"ID",Sheet2!B22:E23)</f>
        <v>0</v>
      </c>
      <c r="H23">
        <f>SUM(F23:G23)</f>
        <v>3</v>
      </c>
      <c r="I23">
        <f>IF(F23=0,0,(F23/$H$23)*LOG(F23/$H$23,2))</f>
        <v>0</v>
      </c>
      <c r="J23">
        <f>IF(G23=0,0,(G23/$H$15)*LOG(G23/$H$15,2))</f>
        <v>0</v>
      </c>
      <c r="K23">
        <f>-SUM(I23:J23)</f>
        <v>0</v>
      </c>
    </row>
  </sheetData>
  <mergeCells count="4">
    <mergeCell ref="A2:K2"/>
    <mergeCell ref="B3:K3"/>
    <mergeCell ref="B9:K9"/>
    <mergeCell ref="B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Mangaiyarakarasi Thiagarajan</dc:creator>
  <cp:lastModifiedBy>Infant Raina</cp:lastModifiedBy>
  <dcterms:created xsi:type="dcterms:W3CDTF">2024-08-22T15:50:15Z</dcterms:created>
  <dcterms:modified xsi:type="dcterms:W3CDTF">2024-09-21T13:50:33Z</dcterms:modified>
</cp:coreProperties>
</file>