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3780" tabRatio="500"/>
  </bookViews>
  <sheets>
    <sheet name="Sheet1" sheetId="1" r:id="rId1"/>
  </sheets>
  <externalReferences>
    <externalReference r:id="rId2"/>
  </externalReferences>
  <definedNames>
    <definedName name="ModelType">[1]Data!$G$1:$G$2</definedName>
    <definedName name="OpenSolverResult">[1]Data!$A$1:$A$7</definedName>
    <definedName name="OpenSolverResultCodes">[1]Data!$A$1:$B$7</definedName>
    <definedName name="TestType">[1]Data!$D$1:$D$2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A10" i="1"/>
  <c r="H9" i="1"/>
  <c r="A9" i="1"/>
  <c r="H8" i="1"/>
  <c r="H7" i="1"/>
  <c r="A6" i="1"/>
  <c r="H5" i="1"/>
</calcChain>
</file>

<file path=xl/sharedStrings.xml><?xml version="1.0" encoding="utf-8"?>
<sst xmlns="http://schemas.openxmlformats.org/spreadsheetml/2006/main" count="23" uniqueCount="16">
  <si>
    <t>Test Type</t>
  </si>
  <si>
    <t>Normal</t>
  </si>
  <si>
    <t>X1</t>
  </si>
  <si>
    <t>X2</t>
  </si>
  <si>
    <t>X3</t>
  </si>
  <si>
    <t>X4</t>
  </si>
  <si>
    <t>Model Type</t>
  </si>
  <si>
    <t>Non-linear</t>
  </si>
  <si>
    <t>Correct Result?</t>
  </si>
  <si>
    <t>min</t>
  </si>
  <si>
    <t>Expected Result</t>
  </si>
  <si>
    <t>st</t>
  </si>
  <si>
    <t>&gt;=</t>
  </si>
  <si>
    <t>Optimal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</si>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</sst>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2" name="OpenSolver1"/>
        <xdr:cNvSpPr/>
      </xdr:nvSpPr>
      <xdr:spPr>
        <a:xfrm>
          <a:off x="939800" y="368300"/>
          <a:ext cx="2692400" cy="177800"/>
        </a:xfrm>
        <a:prstGeom prst="rect">
          <a:avLst/>
        </a:prstGeom>
        <a:solidFill>
          <a:srgbClr val="FF00FF">
            <a:alpha val="40000"/>
          </a:srgbClr>
        </a:solidFill>
        <a:ln w="95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OpenSolver2"/>
        <xdr:cNvSpPr/>
      </xdr:nvSpPr>
      <xdr:spPr>
        <a:xfrm>
          <a:off x="3632200" y="736600"/>
          <a:ext cx="838200" cy="1778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660400</xdr:colOff>
      <xdr:row>3</xdr:row>
      <xdr:rowOff>114300</xdr:rowOff>
    </xdr:from>
    <xdr:to>
      <xdr:col>7</xdr:col>
      <xdr:colOff>192271</xdr:colOff>
      <xdr:row>4</xdr:row>
      <xdr:rowOff>50800</xdr:rowOff>
    </xdr:to>
    <xdr:sp macro="" textlink="">
      <xdr:nvSpPr>
        <xdr:cNvPr id="4" name="OpenSolver3"/>
        <xdr:cNvSpPr/>
      </xdr:nvSpPr>
      <xdr:spPr>
        <a:xfrm>
          <a:off x="3619500" y="660400"/>
          <a:ext cx="204971" cy="127000"/>
        </a:xfrm>
        <a:prstGeom prst="rect">
          <a:avLst/>
        </a:prstGeom>
        <a:solidFill>
          <a:srgbClr val="FFFFFF">
            <a:alpha val="80000"/>
          </a:srgbClr>
        </a:solidFill>
        <a:ln w="95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min </a:t>
          </a: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5" name="OpenSolver4"/>
        <xdr:cNvSpPr/>
      </xdr:nvSpPr>
      <xdr:spPr>
        <a:xfrm>
          <a:off x="3632200" y="1104900"/>
          <a:ext cx="838200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" name="OpenSolver5"/>
        <xdr:cNvSpPr/>
      </xdr:nvSpPr>
      <xdr:spPr>
        <a:xfrm>
          <a:off x="5143500" y="1104900"/>
          <a:ext cx="673100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6</xdr:row>
      <xdr:rowOff>88900</xdr:rowOff>
    </xdr:from>
    <xdr:to>
      <xdr:col>9</xdr:col>
      <xdr:colOff>0</xdr:colOff>
      <xdr:row>6</xdr:row>
      <xdr:rowOff>88900</xdr:rowOff>
    </xdr:to>
    <xdr:cxnSp macro="">
      <xdr:nvCxnSpPr>
        <xdr:cNvPr id="7" name="OpenSolver6"/>
        <xdr:cNvCxnSpPr>
          <a:stCxn id="5" idx="3"/>
          <a:endCxn id="6" idx="1"/>
        </xdr:cNvCxnSpPr>
      </xdr:nvCxnSpPr>
      <xdr:spPr>
        <a:xfrm>
          <a:off x="4470400" y="1193800"/>
          <a:ext cx="6731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5</xdr:row>
      <xdr:rowOff>152400</xdr:rowOff>
    </xdr:from>
    <xdr:to>
      <xdr:col>8</xdr:col>
      <xdr:colOff>527050</xdr:colOff>
      <xdr:row>7</xdr:row>
      <xdr:rowOff>38100</xdr:rowOff>
    </xdr:to>
    <xdr:sp macro="" textlink="">
      <xdr:nvSpPr>
        <xdr:cNvPr id="8" name="OpenSolver7"/>
        <xdr:cNvSpPr/>
      </xdr:nvSpPr>
      <xdr:spPr>
        <a:xfrm>
          <a:off x="4616450" y="10668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" name="OpenSolver8"/>
        <xdr:cNvSpPr/>
      </xdr:nvSpPr>
      <xdr:spPr>
        <a:xfrm>
          <a:off x="3632200" y="1282700"/>
          <a:ext cx="8382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" name="OpenSolver9"/>
        <xdr:cNvSpPr/>
      </xdr:nvSpPr>
      <xdr:spPr>
        <a:xfrm>
          <a:off x="5143500" y="1282700"/>
          <a:ext cx="6731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8</xdr:col>
      <xdr:colOff>0</xdr:colOff>
      <xdr:row>7</xdr:row>
      <xdr:rowOff>88900</xdr:rowOff>
    </xdr:from>
    <xdr:to>
      <xdr:col>9</xdr:col>
      <xdr:colOff>0</xdr:colOff>
      <xdr:row>7</xdr:row>
      <xdr:rowOff>88900</xdr:rowOff>
    </xdr:to>
    <xdr:cxnSp macro="">
      <xdr:nvCxnSpPr>
        <xdr:cNvPr id="11" name="OpenSolver10"/>
        <xdr:cNvCxnSpPr>
          <a:stCxn id="9" idx="3"/>
          <a:endCxn id="10" idx="1"/>
        </xdr:cNvCxnSpPr>
      </xdr:nvCxnSpPr>
      <xdr:spPr>
        <a:xfrm>
          <a:off x="4470400" y="1371600"/>
          <a:ext cx="6731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6</xdr:row>
      <xdr:rowOff>139700</xdr:rowOff>
    </xdr:from>
    <xdr:to>
      <xdr:col>8</xdr:col>
      <xdr:colOff>527050</xdr:colOff>
      <xdr:row>8</xdr:row>
      <xdr:rowOff>38100</xdr:rowOff>
    </xdr:to>
    <xdr:sp macro="" textlink="">
      <xdr:nvSpPr>
        <xdr:cNvPr id="12" name="OpenSolver11"/>
        <xdr:cNvSpPr/>
      </xdr:nvSpPr>
      <xdr:spPr>
        <a:xfrm>
          <a:off x="4616450" y="12446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3" name="OpenSolver12"/>
        <xdr:cNvSpPr/>
      </xdr:nvSpPr>
      <xdr:spPr>
        <a:xfrm>
          <a:off x="3632200" y="1460500"/>
          <a:ext cx="8382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14" name="OpenSolver13"/>
        <xdr:cNvSpPr/>
      </xdr:nvSpPr>
      <xdr:spPr>
        <a:xfrm>
          <a:off x="5143500" y="1460500"/>
          <a:ext cx="6731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8</xdr:row>
      <xdr:rowOff>95250</xdr:rowOff>
    </xdr:from>
    <xdr:to>
      <xdr:col>9</xdr:col>
      <xdr:colOff>0</xdr:colOff>
      <xdr:row>8</xdr:row>
      <xdr:rowOff>95250</xdr:rowOff>
    </xdr:to>
    <xdr:cxnSp macro="">
      <xdr:nvCxnSpPr>
        <xdr:cNvPr id="15" name="OpenSolver14"/>
        <xdr:cNvCxnSpPr>
          <a:stCxn id="13" idx="3"/>
          <a:endCxn id="14" idx="1"/>
        </xdr:cNvCxnSpPr>
      </xdr:nvCxnSpPr>
      <xdr:spPr>
        <a:xfrm>
          <a:off x="4470400" y="1555750"/>
          <a:ext cx="6731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7</xdr:row>
      <xdr:rowOff>146050</xdr:rowOff>
    </xdr:from>
    <xdr:to>
      <xdr:col>8</xdr:col>
      <xdr:colOff>527050</xdr:colOff>
      <xdr:row>9</xdr:row>
      <xdr:rowOff>31750</xdr:rowOff>
    </xdr:to>
    <xdr:sp macro="" textlink="">
      <xdr:nvSpPr>
        <xdr:cNvPr id="16" name="OpenSolver15"/>
        <xdr:cNvSpPr/>
      </xdr:nvSpPr>
      <xdr:spPr>
        <a:xfrm>
          <a:off x="4616450" y="142875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OpenSolver16"/>
        <xdr:cNvSpPr/>
      </xdr:nvSpPr>
      <xdr:spPr>
        <a:xfrm>
          <a:off x="3632200" y="1651000"/>
          <a:ext cx="8382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10</xdr:col>
      <xdr:colOff>0</xdr:colOff>
      <xdr:row>10</xdr:row>
      <xdr:rowOff>0</xdr:rowOff>
    </xdr:to>
    <xdr:sp macro="" textlink="">
      <xdr:nvSpPr>
        <xdr:cNvPr id="18" name="OpenSolver17"/>
        <xdr:cNvSpPr/>
      </xdr:nvSpPr>
      <xdr:spPr>
        <a:xfrm>
          <a:off x="5143500" y="1651000"/>
          <a:ext cx="673100" cy="1905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9</xdr:row>
      <xdr:rowOff>95250</xdr:rowOff>
    </xdr:from>
    <xdr:to>
      <xdr:col>9</xdr:col>
      <xdr:colOff>0</xdr:colOff>
      <xdr:row>9</xdr:row>
      <xdr:rowOff>95250</xdr:rowOff>
    </xdr:to>
    <xdr:cxnSp macro="">
      <xdr:nvCxnSpPr>
        <xdr:cNvPr id="19" name="OpenSolver18"/>
        <xdr:cNvCxnSpPr>
          <a:stCxn id="17" idx="3"/>
          <a:endCxn id="18" idx="1"/>
        </xdr:cNvCxnSpPr>
      </xdr:nvCxnSpPr>
      <xdr:spPr>
        <a:xfrm>
          <a:off x="4470400" y="1746250"/>
          <a:ext cx="6731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8</xdr:row>
      <xdr:rowOff>158750</xdr:rowOff>
    </xdr:from>
    <xdr:to>
      <xdr:col>8</xdr:col>
      <xdr:colOff>527050</xdr:colOff>
      <xdr:row>10</xdr:row>
      <xdr:rowOff>31750</xdr:rowOff>
    </xdr:to>
    <xdr:sp macro="" textlink="">
      <xdr:nvSpPr>
        <xdr:cNvPr id="20" name="OpenSolver19"/>
        <xdr:cNvSpPr/>
      </xdr:nvSpPr>
      <xdr:spPr>
        <a:xfrm>
          <a:off x="4616450" y="161925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1" name="OpenSolver20"/>
        <xdr:cNvSpPr/>
      </xdr:nvSpPr>
      <xdr:spPr>
        <a:xfrm>
          <a:off x="3632200" y="1841500"/>
          <a:ext cx="838200" cy="1778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2" name="OpenSolver21"/>
        <xdr:cNvSpPr/>
      </xdr:nvSpPr>
      <xdr:spPr>
        <a:xfrm>
          <a:off x="5143500" y="1841500"/>
          <a:ext cx="673100" cy="1778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10</xdr:row>
      <xdr:rowOff>88900</xdr:rowOff>
    </xdr:from>
    <xdr:to>
      <xdr:col>9</xdr:col>
      <xdr:colOff>0</xdr:colOff>
      <xdr:row>10</xdr:row>
      <xdr:rowOff>88900</xdr:rowOff>
    </xdr:to>
    <xdr:cxnSp macro="">
      <xdr:nvCxnSpPr>
        <xdr:cNvPr id="23" name="OpenSolver22"/>
        <xdr:cNvCxnSpPr>
          <a:stCxn id="21" idx="3"/>
          <a:endCxn id="22" idx="1"/>
        </xdr:cNvCxnSpPr>
      </xdr:nvCxnSpPr>
      <xdr:spPr>
        <a:xfrm>
          <a:off x="4470400" y="1930400"/>
          <a:ext cx="6731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9</xdr:row>
      <xdr:rowOff>152400</xdr:rowOff>
    </xdr:from>
    <xdr:to>
      <xdr:col>8</xdr:col>
      <xdr:colOff>527050</xdr:colOff>
      <xdr:row>11</xdr:row>
      <xdr:rowOff>38100</xdr:rowOff>
    </xdr:to>
    <xdr:sp macro="" textlink="">
      <xdr:nvSpPr>
        <xdr:cNvPr id="24" name="OpenSolver23"/>
        <xdr:cNvSpPr/>
      </xdr:nvSpPr>
      <xdr:spPr>
        <a:xfrm>
          <a:off x="4616450" y="18034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5" name="OpenSolver24"/>
        <xdr:cNvSpPr/>
      </xdr:nvSpPr>
      <xdr:spPr>
        <a:xfrm>
          <a:off x="3632200" y="2019300"/>
          <a:ext cx="838200" cy="1778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26" name="OpenSolver25"/>
        <xdr:cNvSpPr/>
      </xdr:nvSpPr>
      <xdr:spPr>
        <a:xfrm>
          <a:off x="5143500" y="2019300"/>
          <a:ext cx="673100" cy="1778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11</xdr:row>
      <xdr:rowOff>88900</xdr:rowOff>
    </xdr:from>
    <xdr:to>
      <xdr:col>9</xdr:col>
      <xdr:colOff>0</xdr:colOff>
      <xdr:row>11</xdr:row>
      <xdr:rowOff>88900</xdr:rowOff>
    </xdr:to>
    <xdr:cxnSp macro="">
      <xdr:nvCxnSpPr>
        <xdr:cNvPr id="27" name="OpenSolver26"/>
        <xdr:cNvCxnSpPr>
          <a:stCxn id="25" idx="3"/>
          <a:endCxn id="26" idx="1"/>
        </xdr:cNvCxnSpPr>
      </xdr:nvCxnSpPr>
      <xdr:spPr>
        <a:xfrm>
          <a:off x="4470400" y="2108200"/>
          <a:ext cx="6731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10</xdr:row>
      <xdr:rowOff>139700</xdr:rowOff>
    </xdr:from>
    <xdr:to>
      <xdr:col>8</xdr:col>
      <xdr:colOff>527050</xdr:colOff>
      <xdr:row>12</xdr:row>
      <xdr:rowOff>38100</xdr:rowOff>
    </xdr:to>
    <xdr:sp macro="" textlink="">
      <xdr:nvSpPr>
        <xdr:cNvPr id="28" name="OpenSolver27"/>
        <xdr:cNvSpPr/>
      </xdr:nvSpPr>
      <xdr:spPr>
        <a:xfrm>
          <a:off x="4616450" y="19812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29" name="OpenSolver28"/>
        <xdr:cNvSpPr/>
      </xdr:nvSpPr>
      <xdr:spPr>
        <a:xfrm>
          <a:off x="3632200" y="2197100"/>
          <a:ext cx="838200" cy="1778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0" name="OpenSolver29"/>
        <xdr:cNvSpPr/>
      </xdr:nvSpPr>
      <xdr:spPr>
        <a:xfrm>
          <a:off x="5143500" y="2197100"/>
          <a:ext cx="673100" cy="1778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12</xdr:row>
      <xdr:rowOff>88900</xdr:rowOff>
    </xdr:from>
    <xdr:to>
      <xdr:col>9</xdr:col>
      <xdr:colOff>0</xdr:colOff>
      <xdr:row>12</xdr:row>
      <xdr:rowOff>88900</xdr:rowOff>
    </xdr:to>
    <xdr:cxnSp macro="">
      <xdr:nvCxnSpPr>
        <xdr:cNvPr id="31" name="OpenSolver30"/>
        <xdr:cNvCxnSpPr>
          <a:stCxn id="29" idx="3"/>
          <a:endCxn id="30" idx="1"/>
        </xdr:cNvCxnSpPr>
      </xdr:nvCxnSpPr>
      <xdr:spPr>
        <a:xfrm>
          <a:off x="4470400" y="2286000"/>
          <a:ext cx="6731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11</xdr:row>
      <xdr:rowOff>139700</xdr:rowOff>
    </xdr:from>
    <xdr:to>
      <xdr:col>8</xdr:col>
      <xdr:colOff>527050</xdr:colOff>
      <xdr:row>13</xdr:row>
      <xdr:rowOff>38100</xdr:rowOff>
    </xdr:to>
    <xdr:sp macro="" textlink="">
      <xdr:nvSpPr>
        <xdr:cNvPr id="32" name="OpenSolver31"/>
        <xdr:cNvSpPr/>
      </xdr:nvSpPr>
      <xdr:spPr>
        <a:xfrm>
          <a:off x="4616450" y="21590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33" name="OpenSolver32"/>
        <xdr:cNvSpPr/>
      </xdr:nvSpPr>
      <xdr:spPr>
        <a:xfrm>
          <a:off x="3632200" y="2374900"/>
          <a:ext cx="838200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10</xdr:col>
      <xdr:colOff>0</xdr:colOff>
      <xdr:row>14</xdr:row>
      <xdr:rowOff>0</xdr:rowOff>
    </xdr:to>
    <xdr:sp macro="" textlink="">
      <xdr:nvSpPr>
        <xdr:cNvPr id="34" name="OpenSolver33"/>
        <xdr:cNvSpPr/>
      </xdr:nvSpPr>
      <xdr:spPr>
        <a:xfrm>
          <a:off x="5143500" y="2374900"/>
          <a:ext cx="673100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13</xdr:row>
      <xdr:rowOff>88900</xdr:rowOff>
    </xdr:from>
    <xdr:to>
      <xdr:col>9</xdr:col>
      <xdr:colOff>0</xdr:colOff>
      <xdr:row>13</xdr:row>
      <xdr:rowOff>88900</xdr:rowOff>
    </xdr:to>
    <xdr:cxnSp macro="">
      <xdr:nvCxnSpPr>
        <xdr:cNvPr id="35" name="OpenSolver34"/>
        <xdr:cNvCxnSpPr>
          <a:stCxn id="33" idx="3"/>
          <a:endCxn id="34" idx="1"/>
        </xdr:cNvCxnSpPr>
      </xdr:nvCxnSpPr>
      <xdr:spPr>
        <a:xfrm>
          <a:off x="4470400" y="2463800"/>
          <a:ext cx="6731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12</xdr:row>
      <xdr:rowOff>139700</xdr:rowOff>
    </xdr:from>
    <xdr:to>
      <xdr:col>8</xdr:col>
      <xdr:colOff>527050</xdr:colOff>
      <xdr:row>14</xdr:row>
      <xdr:rowOff>38100</xdr:rowOff>
    </xdr:to>
    <xdr:sp macro="" textlink="">
      <xdr:nvSpPr>
        <xdr:cNvPr id="36" name="OpenSolver35"/>
        <xdr:cNvSpPr/>
      </xdr:nvSpPr>
      <xdr:spPr>
        <a:xfrm>
          <a:off x="4616450" y="23368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OpenSolver36"/>
        <xdr:cNvSpPr/>
      </xdr:nvSpPr>
      <xdr:spPr>
        <a:xfrm>
          <a:off x="3632200" y="2552700"/>
          <a:ext cx="8382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38" name="OpenSolver37"/>
        <xdr:cNvSpPr/>
      </xdr:nvSpPr>
      <xdr:spPr>
        <a:xfrm>
          <a:off x="5143500" y="2552700"/>
          <a:ext cx="6731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14</xdr:row>
      <xdr:rowOff>88900</xdr:rowOff>
    </xdr:from>
    <xdr:to>
      <xdr:col>9</xdr:col>
      <xdr:colOff>0</xdr:colOff>
      <xdr:row>14</xdr:row>
      <xdr:rowOff>88900</xdr:rowOff>
    </xdr:to>
    <xdr:cxnSp macro="">
      <xdr:nvCxnSpPr>
        <xdr:cNvPr id="39" name="OpenSolver38"/>
        <xdr:cNvCxnSpPr>
          <a:stCxn id="37" idx="3"/>
          <a:endCxn id="38" idx="1"/>
        </xdr:cNvCxnSpPr>
      </xdr:nvCxnSpPr>
      <xdr:spPr>
        <a:xfrm>
          <a:off x="4470400" y="2641600"/>
          <a:ext cx="6731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13</xdr:row>
      <xdr:rowOff>139700</xdr:rowOff>
    </xdr:from>
    <xdr:to>
      <xdr:col>8</xdr:col>
      <xdr:colOff>527050</xdr:colOff>
      <xdr:row>15</xdr:row>
      <xdr:rowOff>38100</xdr:rowOff>
    </xdr:to>
    <xdr:sp macro="" textlink="">
      <xdr:nvSpPr>
        <xdr:cNvPr id="40" name="OpenSolver39"/>
        <xdr:cNvSpPr/>
      </xdr:nvSpPr>
      <xdr:spPr>
        <a:xfrm>
          <a:off x="4616450" y="25146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1" name="OpenSolver40"/>
        <xdr:cNvSpPr/>
      </xdr:nvSpPr>
      <xdr:spPr>
        <a:xfrm>
          <a:off x="3632200" y="2730500"/>
          <a:ext cx="838200" cy="177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OpenSolver41"/>
        <xdr:cNvSpPr/>
      </xdr:nvSpPr>
      <xdr:spPr>
        <a:xfrm>
          <a:off x="5143500" y="2730500"/>
          <a:ext cx="673100" cy="1778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8</xdr:col>
      <xdr:colOff>0</xdr:colOff>
      <xdr:row>15</xdr:row>
      <xdr:rowOff>88900</xdr:rowOff>
    </xdr:from>
    <xdr:to>
      <xdr:col>9</xdr:col>
      <xdr:colOff>0</xdr:colOff>
      <xdr:row>15</xdr:row>
      <xdr:rowOff>88900</xdr:rowOff>
    </xdr:to>
    <xdr:cxnSp macro="">
      <xdr:nvCxnSpPr>
        <xdr:cNvPr id="43" name="OpenSolver42"/>
        <xdr:cNvCxnSpPr>
          <a:stCxn id="41" idx="3"/>
          <a:endCxn id="42" idx="1"/>
        </xdr:cNvCxnSpPr>
      </xdr:nvCxnSpPr>
      <xdr:spPr>
        <a:xfrm>
          <a:off x="4470400" y="2819400"/>
          <a:ext cx="6731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a14:hiddenEffects>
          </a:ext>
        </a:extLst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146050</xdr:colOff>
      <xdr:row>14</xdr:row>
      <xdr:rowOff>139700</xdr:rowOff>
    </xdr:from>
    <xdr:to>
      <xdr:col>8</xdr:col>
      <xdr:colOff>527050</xdr:colOff>
      <xdr:row>16</xdr:row>
      <xdr:rowOff>38100</xdr:rowOff>
    </xdr:to>
    <xdr:sp macro="" textlink="">
      <xdr:nvSpPr>
        <xdr:cNvPr id="44" name="OpenSolver43"/>
        <xdr:cNvSpPr/>
      </xdr:nvSpPr>
      <xdr:spPr>
        <a:xfrm>
          <a:off x="4616450" y="2692400"/>
          <a:ext cx="381000" cy="254000"/>
        </a:xfrm>
        <a:prstGeom prst="rect">
          <a:avLst/>
        </a:prstGeom>
        <a:noFill/>
        <a:ln w="9525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zarqureshi/Library/Containers/com.apple.mail/Data/Library/Mail%20Downloads/C4162E96-8561-4029-ABE6-40B01F43493F/OpenSolver%20Tester%20(2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Results"/>
      <sheetName val="SimpleLP"/>
      <sheetName val="SimpleIP"/>
      <sheetName val="OverlappingVars"/>
      <sheetName val="BlankRHS"/>
      <sheetName val="BlankLHS"/>
      <sheetName val="TextRHS"/>
      <sheetName val="ErrorRHS"/>
      <sheetName val="ErrorLHS"/>
      <sheetName val="ErrorObj"/>
      <sheetName val="TextObj"/>
      <sheetName val="MergedVarsSubset"/>
      <sheetName val="MergedVarsOK"/>
      <sheetName val="MergedVarsBad"/>
      <sheetName val="MergedRHS_OK"/>
      <sheetName val="MergedLHS_OK"/>
      <sheetName val="MergedLHSMultiple_OK"/>
      <sheetName val="BinIntOverlap"/>
      <sheetName val="ConFormula"/>
      <sheetName val="ConFormulaInf"/>
      <sheetName val="BadName!"/>
      <sheetName val="EscapeSheetName(1)+2-1"/>
      <sheetName val="DeletedConRef"/>
      <sheetName val="DeletedObjRef"/>
      <sheetName val="InfConstConstraint"/>
      <sheetName val="FeasConstConstraint"/>
      <sheetName val="Unbounded"/>
      <sheetName val="ProtectedSheet"/>
      <sheetName val="IndirectLBs"/>
      <sheetName val="DirectLBs"/>
      <sheetName val="SingleRangeLB"/>
      <sheetName val="BinLB"/>
      <sheetName val="BinIntLB"/>
      <sheetName val="Relaxation"/>
      <sheetName val="LargeRangeLB"/>
      <sheetName val="OverlapRangeLB"/>
      <sheetName val="OverlapRangeLBwithFormula"/>
      <sheetName val="ConstFormulaRangeLB"/>
      <sheetName val="VariableFormulaRangeLB"/>
      <sheetName val="ConstraintLB"/>
      <sheetName val="ConstantLB"/>
      <sheetName val="FormulaLB"/>
      <sheetName val="VarConstraintLB"/>
      <sheetName val="FractionalCoeffs"/>
      <sheetName val="ComplexLayout"/>
      <sheetName val="InfModel"/>
      <sheetName val="IterativeCalc"/>
      <sheetName val="NoObj"/>
      <sheetName val="SeekObj"/>
      <sheetName val="DiffSheetObj"/>
      <sheetName val="NamedRanges"/>
      <sheetName val="QuickSolve"/>
      <sheetName val="SolverParameters"/>
      <sheetName val="Sensitivity"/>
      <sheetName val="SensitivityNames"/>
      <sheetName val="NonLinSimple"/>
      <sheetName val="NonLinLarge"/>
      <sheetName val="NonLinPruning"/>
      <sheetName val="NonLinMinMax"/>
      <sheetName val="NonLinConstraints"/>
      <sheetName val="NonLin"/>
      <sheetName val="NonLin2"/>
      <sheetName val="NonLin3"/>
      <sheetName val="NonLin4"/>
      <sheetName val="NonLin5"/>
      <sheetName val="NonLin6"/>
      <sheetName val="Highlighting"/>
      <sheetName val="AutoModel"/>
      <sheetName val="Test-Khizar"/>
    </sheetNames>
    <sheetDataSet>
      <sheetData sheetId="0">
        <row r="1">
          <cell r="A1" t="str">
            <v>AbortedThruUserAction</v>
          </cell>
          <cell r="B1">
            <v>-3</v>
          </cell>
          <cell r="D1" t="str">
            <v>Normal</v>
          </cell>
          <cell r="G1" t="str">
            <v>Linear</v>
          </cell>
        </row>
        <row r="2">
          <cell r="A2" t="str">
            <v>ErrorOccurred</v>
          </cell>
          <cell r="B2">
            <v>-2</v>
          </cell>
          <cell r="D2" t="str">
            <v>Custom</v>
          </cell>
          <cell r="G2" t="str">
            <v>Non-linear</v>
          </cell>
        </row>
        <row r="3">
          <cell r="A3" t="str">
            <v>Unsolved</v>
          </cell>
          <cell r="B3">
            <v>-1</v>
          </cell>
        </row>
        <row r="4">
          <cell r="A4" t="str">
            <v>Optimal</v>
          </cell>
          <cell r="B4">
            <v>0</v>
          </cell>
        </row>
        <row r="5">
          <cell r="A5" t="str">
            <v>Unbounded</v>
          </cell>
          <cell r="B5">
            <v>4</v>
          </cell>
        </row>
        <row r="6">
          <cell r="A6" t="str">
            <v>Infeasible</v>
          </cell>
          <cell r="B6">
            <v>5</v>
          </cell>
        </row>
        <row r="7">
          <cell r="A7" t="str">
            <v>TimeLimitedSubOptimal</v>
          </cell>
          <cell r="B7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B1" workbookViewId="0">
      <selection activeCell="O27" sqref="O27"/>
    </sheetView>
  </sheetViews>
  <sheetFormatPr baseColWidth="10" defaultColWidth="8.83203125" defaultRowHeight="15" x14ac:dyDescent="0"/>
  <cols>
    <col min="1" max="1" width="0.6640625" style="8" hidden="1" customWidth="1"/>
    <col min="2" max="2" width="3.5" style="2" customWidth="1"/>
    <col min="8" max="8" width="11" bestFit="1" customWidth="1"/>
  </cols>
  <sheetData>
    <row r="1" spans="1:10">
      <c r="A1" s="1" t="s">
        <v>0</v>
      </c>
    </row>
    <row r="2" spans="1:10" ht="16" thickBot="1">
      <c r="A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/>
      <c r="I2" s="4"/>
      <c r="J2" s="4"/>
    </row>
    <row r="3" spans="1:10">
      <c r="A3" s="1" t="s">
        <v>6</v>
      </c>
      <c r="D3" s="4">
        <v>0.99999999000632434</v>
      </c>
      <c r="E3" s="4">
        <v>4.7429996435388411</v>
      </c>
      <c r="F3" s="5">
        <v>3.8211499789761292</v>
      </c>
      <c r="G3" s="4">
        <v>1.3794082932806451</v>
      </c>
    </row>
    <row r="4" spans="1:10" ht="16" thickBot="1">
      <c r="A4" s="3" t="s">
        <v>7</v>
      </c>
      <c r="D4" s="4"/>
      <c r="E4" s="4"/>
      <c r="F4" s="4"/>
      <c r="G4" s="4"/>
      <c r="H4" s="4"/>
      <c r="I4" s="4"/>
      <c r="J4" s="4"/>
    </row>
    <row r="5" spans="1:10">
      <c r="A5" s="1" t="s">
        <v>8</v>
      </c>
      <c r="C5" t="s">
        <v>9</v>
      </c>
      <c r="D5" s="4">
        <v>1</v>
      </c>
      <c r="E5" s="4">
        <v>1</v>
      </c>
      <c r="F5" s="4">
        <v>1</v>
      </c>
      <c r="G5" s="4">
        <v>1</v>
      </c>
      <c r="H5" s="5">
        <f>(D3*G3)*(SUM(D3:F3))+F3</f>
        <v>17.014017140819636</v>
      </c>
      <c r="I5" s="4"/>
      <c r="J5" s="4"/>
    </row>
    <row r="6" spans="1:10" ht="16" thickBot="1">
      <c r="A6" s="3" t="e">
        <f>AND(D28,E28,F28,D32)</f>
        <v>#VALUE!</v>
      </c>
      <c r="D6" s="4"/>
      <c r="E6" s="4"/>
      <c r="F6" s="4"/>
      <c r="G6" s="4"/>
      <c r="H6" s="4"/>
      <c r="I6" s="4"/>
      <c r="J6" s="4"/>
    </row>
    <row r="7" spans="1:10">
      <c r="A7" s="1" t="s">
        <v>10</v>
      </c>
      <c r="C7" t="s">
        <v>11</v>
      </c>
      <c r="D7" s="4"/>
      <c r="E7" s="4"/>
      <c r="F7" s="4"/>
      <c r="G7" s="4"/>
      <c r="H7" s="4">
        <f>PRODUCT(D3:G3)</f>
        <v>24.999999751108611</v>
      </c>
      <c r="I7" s="4" t="s">
        <v>12</v>
      </c>
      <c r="J7" s="4">
        <v>25</v>
      </c>
    </row>
    <row r="8" spans="1:10">
      <c r="A8" s="6" t="s">
        <v>13</v>
      </c>
      <c r="D8" s="4"/>
      <c r="E8" s="4"/>
      <c r="F8" s="4"/>
      <c r="G8" s="4"/>
      <c r="H8" s="4">
        <f>(D3^2+E3^2+F3^2+G3^2)</f>
        <v>40.000000000022922</v>
      </c>
      <c r="I8" s="4" t="s">
        <v>14</v>
      </c>
      <c r="J8" s="4">
        <v>40</v>
      </c>
    </row>
    <row r="9" spans="1:10" ht="16" thickBot="1">
      <c r="A9" s="3">
        <f>VLOOKUP(A8,OpenSolverResultCodes,2,FALSE)</f>
        <v>0</v>
      </c>
      <c r="D9" s="4">
        <v>1</v>
      </c>
      <c r="E9" s="4">
        <v>0</v>
      </c>
      <c r="F9" s="4">
        <v>0</v>
      </c>
      <c r="G9" s="4">
        <v>0</v>
      </c>
      <c r="H9" s="4">
        <f>D3</f>
        <v>0.99999999000632434</v>
      </c>
      <c r="I9" s="4" t="s">
        <v>12</v>
      </c>
      <c r="J9" s="4">
        <v>1</v>
      </c>
    </row>
    <row r="10" spans="1:10" ht="16" thickBot="1">
      <c r="A10" s="7" t="str">
        <f>HYPERLINK("[OpenSolver Tester.xlsm]Results!A1", "&lt;- Results")</f>
        <v>&lt;- Results</v>
      </c>
      <c r="D10" s="4">
        <v>0</v>
      </c>
      <c r="E10" s="4">
        <v>1</v>
      </c>
      <c r="F10" s="4">
        <v>0</v>
      </c>
      <c r="G10" s="4">
        <v>0</v>
      </c>
      <c r="H10" s="4">
        <f>E3</f>
        <v>4.7429996435388411</v>
      </c>
      <c r="I10" s="4" t="s">
        <v>12</v>
      </c>
      <c r="J10" s="4">
        <v>1</v>
      </c>
    </row>
    <row r="11" spans="1:10">
      <c r="D11" s="4">
        <v>0</v>
      </c>
      <c r="E11" s="4">
        <v>0</v>
      </c>
      <c r="F11" s="4">
        <v>1</v>
      </c>
      <c r="G11" s="4">
        <v>0</v>
      </c>
      <c r="H11" s="5">
        <f>F3</f>
        <v>3.8211499789761292</v>
      </c>
      <c r="I11" s="4" t="s">
        <v>12</v>
      </c>
      <c r="J11" s="4">
        <v>1</v>
      </c>
    </row>
    <row r="12" spans="1:10">
      <c r="D12" s="4">
        <v>0</v>
      </c>
      <c r="E12" s="4">
        <v>0</v>
      </c>
      <c r="F12" s="4">
        <v>0</v>
      </c>
      <c r="G12" s="4">
        <v>1</v>
      </c>
      <c r="H12" s="4">
        <f>G3</f>
        <v>1.3794082932806451</v>
      </c>
      <c r="I12" s="4" t="s">
        <v>12</v>
      </c>
      <c r="J12" s="4">
        <v>1</v>
      </c>
    </row>
    <row r="13" spans="1:10">
      <c r="D13" s="4">
        <v>1</v>
      </c>
      <c r="E13" s="4">
        <v>0</v>
      </c>
      <c r="F13" s="4">
        <v>0</v>
      </c>
      <c r="G13" s="4">
        <v>0</v>
      </c>
      <c r="H13" s="4">
        <f>D3</f>
        <v>0.99999999000632434</v>
      </c>
      <c r="I13" s="4" t="s">
        <v>15</v>
      </c>
      <c r="J13" s="4">
        <v>5</v>
      </c>
    </row>
    <row r="14" spans="1:10">
      <c r="D14" s="4">
        <v>0</v>
      </c>
      <c r="E14" s="4">
        <v>1</v>
      </c>
      <c r="F14" s="4">
        <v>0</v>
      </c>
      <c r="G14" s="4">
        <v>0</v>
      </c>
      <c r="H14" s="4">
        <f>E3</f>
        <v>4.7429996435388411</v>
      </c>
      <c r="I14" s="4" t="s">
        <v>15</v>
      </c>
      <c r="J14" s="4">
        <v>5</v>
      </c>
    </row>
    <row r="15" spans="1:10">
      <c r="D15" s="4">
        <v>0</v>
      </c>
      <c r="E15" s="4">
        <v>0</v>
      </c>
      <c r="F15" s="4">
        <v>1</v>
      </c>
      <c r="G15" s="4">
        <v>0</v>
      </c>
      <c r="H15" s="5">
        <f>F3</f>
        <v>3.8211499789761292</v>
      </c>
      <c r="I15" s="4" t="s">
        <v>15</v>
      </c>
      <c r="J15" s="4">
        <v>5</v>
      </c>
    </row>
    <row r="16" spans="1:10">
      <c r="D16" s="4">
        <v>0</v>
      </c>
      <c r="E16" s="4">
        <v>0</v>
      </c>
      <c r="F16" s="4">
        <v>0</v>
      </c>
      <c r="G16" s="4">
        <v>1</v>
      </c>
      <c r="H16" s="4">
        <f>G3</f>
        <v>1.3794082932806451</v>
      </c>
      <c r="I16" s="4" t="s">
        <v>15</v>
      </c>
      <c r="J16" s="4">
        <v>5</v>
      </c>
    </row>
    <row r="17" spans="3:10" customFormat="1">
      <c r="D17" s="4"/>
      <c r="E17" s="4"/>
      <c r="F17" s="4"/>
      <c r="G17" s="4"/>
      <c r="H17" s="4"/>
      <c r="I17" s="4"/>
      <c r="J17" s="4"/>
    </row>
    <row r="18" spans="3:10" customFormat="1">
      <c r="D18" s="4"/>
      <c r="E18" s="4"/>
      <c r="F18" s="4"/>
      <c r="G18" s="4"/>
      <c r="H18" s="4"/>
      <c r="I18" s="4"/>
      <c r="J18" s="4"/>
    </row>
    <row r="19" spans="3:10" customFormat="1">
      <c r="D19" s="4"/>
      <c r="E19" s="4"/>
      <c r="F19" s="4"/>
      <c r="G19" s="4"/>
      <c r="H19" s="4"/>
      <c r="I19" s="4"/>
      <c r="J19" s="4"/>
    </row>
    <row r="20" spans="3:10" customFormat="1">
      <c r="D20" s="4"/>
      <c r="E20" s="4"/>
      <c r="F20" s="4"/>
      <c r="G20" s="4"/>
      <c r="H20" s="4"/>
      <c r="I20" s="4"/>
      <c r="J20" s="4"/>
    </row>
    <row r="21" spans="3:10" customFormat="1">
      <c r="D21" s="4"/>
      <c r="E21" s="4"/>
      <c r="F21" s="4"/>
      <c r="G21" s="4"/>
      <c r="H21" s="4"/>
      <c r="I21" s="4"/>
      <c r="J21" s="4"/>
    </row>
    <row r="22" spans="3:10" customFormat="1">
      <c r="D22" s="4"/>
      <c r="E22" s="4"/>
      <c r="F22" s="4"/>
      <c r="G22" s="4"/>
      <c r="H22" s="4"/>
      <c r="I22" s="4"/>
      <c r="J22" s="4"/>
    </row>
    <row r="23" spans="3:10" customFormat="1">
      <c r="D23" s="4"/>
      <c r="E23" s="4"/>
      <c r="F23" s="4"/>
      <c r="G23" s="4"/>
      <c r="H23" s="4"/>
      <c r="I23" s="4"/>
      <c r="J23" s="4"/>
    </row>
    <row r="24" spans="3:10" customFormat="1">
      <c r="D24" s="4"/>
      <c r="E24" s="4"/>
      <c r="F24" s="4"/>
      <c r="G24" s="4"/>
      <c r="H24" s="4"/>
      <c r="I24" s="4"/>
      <c r="J24" s="4"/>
    </row>
    <row r="25" spans="3:10" customFormat="1">
      <c r="D25" s="4"/>
      <c r="E25" s="4"/>
      <c r="F25" s="4"/>
      <c r="G25" s="4"/>
      <c r="H25" s="4"/>
      <c r="I25" s="4"/>
      <c r="J25" s="4"/>
    </row>
    <row r="26" spans="3:10" customFormat="1">
      <c r="C26" s="9"/>
      <c r="D26" s="4"/>
      <c r="E26" s="4"/>
      <c r="F26" s="4"/>
      <c r="G26" s="4"/>
      <c r="H26" s="4"/>
      <c r="I26" s="4"/>
      <c r="J26" s="4"/>
    </row>
    <row r="27" spans="3:10" customFormat="1">
      <c r="D27" s="4"/>
      <c r="E27" s="4"/>
      <c r="F27" s="4"/>
      <c r="G27" s="4"/>
      <c r="H27" s="4"/>
      <c r="I27" s="4"/>
      <c r="J27" s="4"/>
    </row>
    <row r="28" spans="3:10" customFormat="1">
      <c r="D28" s="10"/>
      <c r="E28" s="10"/>
      <c r="F28" s="10"/>
      <c r="G28" s="4"/>
      <c r="H28" s="4"/>
      <c r="I28" s="4"/>
      <c r="J28" s="4"/>
    </row>
    <row r="29" spans="3:10" customFormat="1">
      <c r="D29" s="4"/>
      <c r="E29" s="4"/>
      <c r="F29" s="4"/>
      <c r="G29" s="4"/>
      <c r="H29" s="4"/>
      <c r="I29" s="4"/>
      <c r="J29" s="4"/>
    </row>
    <row r="30" spans="3:10" customFormat="1">
      <c r="C30" s="9"/>
      <c r="D30" s="4"/>
      <c r="E30" s="4"/>
      <c r="F30" s="4"/>
      <c r="G30" s="4"/>
      <c r="H30" s="4"/>
      <c r="I30" s="4"/>
      <c r="J30" s="4"/>
    </row>
    <row r="31" spans="3:10" customFormat="1">
      <c r="D31" s="4"/>
      <c r="E31" s="4"/>
      <c r="F31" s="4"/>
      <c r="G31" s="4"/>
      <c r="H31" s="4"/>
      <c r="I31" s="4"/>
      <c r="J31" s="4"/>
    </row>
    <row r="32" spans="3:10" customFormat="1">
      <c r="D32" s="10"/>
      <c r="E32" s="4"/>
      <c r="F32" s="4"/>
      <c r="G32" s="4"/>
      <c r="H32" s="4"/>
      <c r="I32" s="4"/>
      <c r="J32" s="4"/>
    </row>
  </sheetData>
  <dataValidations count="3">
    <dataValidation type="list" allowBlank="1" showInputMessage="1" showErrorMessage="1" sqref="A2:B2">
      <formula1>TestType</formula1>
    </dataValidation>
    <dataValidation type="list" allowBlank="1" showInputMessage="1" showErrorMessage="1" sqref="A4:B4">
      <formula1>ModelType</formula1>
    </dataValidation>
    <dataValidation type="list" allowBlank="1" showInputMessage="1" showErrorMessage="1" sqref="A8:B8">
      <formula1>OpenSolverResult</formula1>
    </dataValidation>
  </dataValidation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Khizar Qureshi</dc:creator>
  <cp:lastModifiedBy>Khizar Qureshi</cp:lastModifiedBy>
  <dcterms:created xsi:type="dcterms:W3CDTF">2016-05-29T17:54:23Z</dcterms:created>
  <dcterms:modified xsi:type="dcterms:W3CDTF">2016-05-29T17:55:11Z</dcterms:modified>
</cp:coreProperties>
</file>