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FPO_SAP_TFS_File\SAP\00 PMO\10 Development Tracking\"/>
    </mc:Choice>
  </mc:AlternateContent>
  <bookViews>
    <workbookView xWindow="116550" yWindow="0" windowWidth="11220" windowHeight="7530" tabRatio="411"/>
  </bookViews>
  <sheets>
    <sheet name="New Program" sheetId="2" r:id="rId1"/>
    <sheet name="统计" sheetId="3" state="hidden" r:id="rId2"/>
  </sheets>
  <definedNames>
    <definedName name="_xlnm._FilterDatabase" localSheetId="0" hidden="1">'New Program'!$A$1:$AC$27</definedName>
  </definedNames>
  <calcPr calcId="152511"/>
  <pivotCaches>
    <pivotCache cacheId="1" r:id="rId3"/>
  </pivotCaches>
</workbook>
</file>

<file path=xl/calcChain.xml><?xml version="1.0" encoding="utf-8"?>
<calcChain xmlns="http://schemas.openxmlformats.org/spreadsheetml/2006/main">
  <c r="L7" i="2" l="1"/>
  <c r="L29" i="2" l="1"/>
  <c r="L28" i="2" l="1"/>
  <c r="L27" i="2" l="1"/>
  <c r="L26" i="2"/>
  <c r="L25" i="2" l="1"/>
  <c r="L24" i="2" l="1"/>
  <c r="L23" i="2" l="1"/>
  <c r="T8" i="2"/>
  <c r="L8" i="2"/>
  <c r="L17" i="2"/>
  <c r="T22" i="2"/>
  <c r="L22" i="2"/>
  <c r="T21" i="2"/>
  <c r="L21" i="2"/>
  <c r="T20" i="2"/>
  <c r="L20" i="2"/>
  <c r="T3" i="2"/>
  <c r="S4" i="2" s="1"/>
  <c r="T4" i="2" s="1"/>
  <c r="T6" i="2"/>
  <c r="L16" i="2"/>
  <c r="T2" i="2"/>
  <c r="T7" i="2"/>
  <c r="T9" i="2"/>
  <c r="S10" i="2" s="1"/>
  <c r="T10" i="2" s="1"/>
  <c r="T11" i="2"/>
  <c r="T12" i="2"/>
  <c r="S13" i="2" s="1"/>
  <c r="T13" i="2" s="1"/>
  <c r="S14" i="2" s="1"/>
  <c r="T14" i="2" s="1"/>
  <c r="S16" i="2" s="1"/>
  <c r="T16" i="2" s="1"/>
  <c r="L13" i="2"/>
  <c r="L4" i="2"/>
  <c r="L3" i="2"/>
  <c r="L5" i="2"/>
  <c r="L9" i="2"/>
  <c r="L10" i="2"/>
  <c r="L14" i="2"/>
  <c r="L15" i="2"/>
  <c r="L18" i="2"/>
  <c r="L19" i="2"/>
  <c r="T15" i="2"/>
  <c r="T17" i="2"/>
  <c r="S19" i="2" s="1"/>
  <c r="T19" i="2" s="1"/>
  <c r="T18" i="2"/>
</calcChain>
</file>

<file path=xl/comments1.xml><?xml version="1.0" encoding="utf-8"?>
<comments xmlns="http://schemas.openxmlformats.org/spreadsheetml/2006/main">
  <authors>
    <author xml:space="preserve"> </author>
    <author>Yu-Bing Zhu</author>
    <author>Author</author>
  </authors>
  <commentList>
    <comment ref="B1" authorId="0" shapeId="0">
      <text>
        <r>
          <rPr>
            <sz val="8"/>
            <color indexed="81"/>
            <rFont val="宋体"/>
            <family val="3"/>
            <charset val="134"/>
          </rPr>
          <t>实现的流程功能，一个报表等。一个索引号对应一个程序功能说明书，但可能对应多个事务代码和程序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宋体"/>
            <family val="3"/>
            <charset val="134"/>
          </rPr>
          <t xml:space="preserve">于支持阶段，索引号可以是变更批准号
命名规则：&lt;模块&gt;_&lt;类型&gt;_&lt;流水号&gt; 如：MM_UL_001
RP：Report
FC：一套程序(含增强、对话、FORM、函数等）
IF：interface
EN: 增强；UL：上传； FR：Form； DL： Dialog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L2" authorId="2" shape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<sst xmlns="http://schemas.openxmlformats.org/spreadsheetml/2006/main" count="351" uniqueCount="142">
  <si>
    <t>所属部门 End User Department</t>
    <phoneticPr fontId="4" type="noConversion"/>
  </si>
  <si>
    <t>总体状态
Overall Status</t>
    <phoneticPr fontId="4" type="noConversion"/>
  </si>
  <si>
    <t>Report</t>
  </si>
  <si>
    <t>Enhancement</t>
  </si>
  <si>
    <t>H</t>
  </si>
  <si>
    <t>M</t>
  </si>
  <si>
    <r>
      <t xml:space="preserve">程序说明
</t>
    </r>
    <r>
      <rPr>
        <b/>
        <sz val="10"/>
        <rFont val="Arial"/>
        <family val="2"/>
      </rPr>
      <t>Description</t>
    </r>
  </si>
  <si>
    <t>开发功能说明书
(Function Spec)</t>
  </si>
  <si>
    <t>有内部权限控制? Has internal authority control?</t>
  </si>
  <si>
    <r>
      <t xml:space="preserve">程序类型
</t>
    </r>
    <r>
      <rPr>
        <b/>
        <sz val="10"/>
        <rFont val="Arial"/>
        <family val="2"/>
      </rPr>
      <t>Program Type</t>
    </r>
  </si>
  <si>
    <r>
      <t xml:space="preserve">复杂程度
</t>
    </r>
    <r>
      <rPr>
        <b/>
        <sz val="10"/>
        <rFont val="Arial"/>
        <family val="2"/>
      </rPr>
      <t>Difficulty</t>
    </r>
  </si>
  <si>
    <r>
      <t xml:space="preserve">优先级
</t>
    </r>
    <r>
      <rPr>
        <b/>
        <sz val="10"/>
        <rFont val="Arial"/>
        <family val="2"/>
      </rPr>
      <t>Priority</t>
    </r>
  </si>
  <si>
    <t>开发类
Package</t>
  </si>
  <si>
    <r>
      <t>功能说明书负责人</t>
    </r>
    <r>
      <rPr>
        <b/>
        <sz val="10"/>
        <rFont val="Arial"/>
        <family val="2"/>
      </rPr>
      <t>Function Spec Owner</t>
    </r>
  </si>
  <si>
    <t>单元测试状态
Unit Test Status</t>
  </si>
  <si>
    <t>事务代码/功能组
Tcode/FG</t>
  </si>
  <si>
    <t>主程序及相关程序名称(Main Prog name and relevant)</t>
  </si>
  <si>
    <r>
      <t>功能说明所需人天</t>
    </r>
    <r>
      <rPr>
        <b/>
        <sz val="10"/>
        <rFont val="Arial"/>
        <family val="2"/>
      </rPr>
      <t>Function Spec Man Days</t>
    </r>
  </si>
  <si>
    <r>
      <t>开发程序所需人天</t>
    </r>
    <r>
      <rPr>
        <b/>
        <sz val="10"/>
        <rFont val="Arial"/>
        <family val="2"/>
      </rPr>
      <t>Development Man Days</t>
    </r>
  </si>
  <si>
    <r>
      <t>单元测试所需人天</t>
    </r>
    <r>
      <rPr>
        <b/>
        <sz val="10"/>
        <rFont val="Arial"/>
        <family val="2"/>
      </rPr>
      <t>Unit Testing Man Days</t>
    </r>
  </si>
  <si>
    <r>
      <t>原型开发结束和功能说明书结束等待审核日期</t>
    </r>
    <r>
      <rPr>
        <b/>
        <sz val="10"/>
        <rFont val="Arial"/>
        <family val="2"/>
      </rPr>
      <t>Prototype and Function Spec complete date</t>
    </r>
  </si>
  <si>
    <r>
      <t xml:space="preserve">功能说明书结束获得客户认可日期
</t>
    </r>
    <r>
      <rPr>
        <b/>
        <sz val="10"/>
        <rFont val="Arial"/>
        <family val="2"/>
      </rPr>
      <t>Date on Function Spec Confirmation</t>
    </r>
  </si>
  <si>
    <t>模块
Module</t>
  </si>
  <si>
    <r>
      <t xml:space="preserve">功能说明书开始日期
</t>
    </r>
    <r>
      <rPr>
        <b/>
        <sz val="10"/>
        <rFont val="Arial"/>
        <family val="2"/>
      </rPr>
      <t>Function Spec Start date</t>
    </r>
  </si>
  <si>
    <t>KBU测试人员
KBU Tester</t>
  </si>
  <si>
    <t>KBU测试开始日期
KBU Test Start Date</t>
  </si>
  <si>
    <t>KBU测试结束日期
KBU Test Finish Date</t>
  </si>
  <si>
    <r>
      <t xml:space="preserve">备注
</t>
    </r>
    <r>
      <rPr>
        <b/>
        <sz val="10"/>
        <rFont val="Arial"/>
        <family val="2"/>
      </rPr>
      <t>Remark</t>
    </r>
  </si>
  <si>
    <t>开发实际完成日期Dev Actual End Date</t>
  </si>
  <si>
    <t>开发计划完成日期Dev Plan End Date</t>
  </si>
  <si>
    <t>开发实际开始日期Dev Plan Start Date</t>
  </si>
  <si>
    <t>PP</t>
  </si>
  <si>
    <t>Upload</t>
  </si>
  <si>
    <t>Upload</t>
    <phoneticPr fontId="4" type="noConversion"/>
  </si>
  <si>
    <t>ALL</t>
    <phoneticPr fontId="4" type="noConversion"/>
  </si>
  <si>
    <t>工厂</t>
    <phoneticPr fontId="4" type="noConversion"/>
  </si>
  <si>
    <t>张凯凯</t>
    <phoneticPr fontId="4" type="noConversion"/>
  </si>
  <si>
    <t>L</t>
  </si>
  <si>
    <t>ZPP01</t>
  </si>
  <si>
    <r>
      <t>编号</t>
    </r>
    <r>
      <rPr>
        <b/>
        <sz val="10"/>
        <rFont val="Arial"/>
        <family val="2"/>
      </rPr>
      <t xml:space="preserve">
Index ID</t>
    </r>
  </si>
  <si>
    <t>PP_EN_001</t>
    <phoneticPr fontId="4" type="noConversion"/>
  </si>
  <si>
    <t>PP_UL_002</t>
    <phoneticPr fontId="4" type="noConversion"/>
  </si>
  <si>
    <t>PP_UL_003</t>
    <phoneticPr fontId="4" type="noConversion"/>
  </si>
  <si>
    <t>PP_UL_004</t>
    <phoneticPr fontId="4" type="noConversion"/>
  </si>
  <si>
    <t>PP_UL_006</t>
    <phoneticPr fontId="4" type="noConversion"/>
  </si>
  <si>
    <t>PP_UL_007</t>
    <phoneticPr fontId="4" type="noConversion"/>
  </si>
  <si>
    <t>PP_UL_008</t>
    <phoneticPr fontId="4" type="noConversion"/>
  </si>
  <si>
    <t>PP_UL_010</t>
    <phoneticPr fontId="4" type="noConversion"/>
  </si>
  <si>
    <t>PP_FC_011</t>
    <phoneticPr fontId="4" type="noConversion"/>
  </si>
  <si>
    <t>PP_FC_012</t>
    <phoneticPr fontId="4" type="noConversion"/>
  </si>
  <si>
    <t>PP_UL_013</t>
    <phoneticPr fontId="4" type="noConversion"/>
  </si>
  <si>
    <t>PP_RP_014</t>
    <phoneticPr fontId="4" type="noConversion"/>
  </si>
  <si>
    <t>PP_RP_015</t>
    <phoneticPr fontId="4" type="noConversion"/>
  </si>
  <si>
    <t>PP_FC_016</t>
    <phoneticPr fontId="4" type="noConversion"/>
  </si>
  <si>
    <t>Function</t>
  </si>
  <si>
    <t>Not Start</t>
  </si>
  <si>
    <t>PP_EN_018</t>
    <phoneticPr fontId="4" type="noConversion"/>
  </si>
  <si>
    <t>曲凯</t>
  </si>
  <si>
    <t>N/A</t>
    <phoneticPr fontId="4" type="noConversion"/>
  </si>
  <si>
    <t>ZPP001</t>
    <phoneticPr fontId="4" type="noConversion"/>
  </si>
  <si>
    <t>ZPP002</t>
  </si>
  <si>
    <t>ZPP003</t>
  </si>
  <si>
    <t>ZPP006</t>
  </si>
  <si>
    <t>ZPP007</t>
  </si>
  <si>
    <t>ZPP008</t>
  </si>
  <si>
    <t>ZPP010</t>
  </si>
  <si>
    <t>ZPP011</t>
  </si>
  <si>
    <t>ZPP012</t>
  </si>
  <si>
    <t>Y</t>
    <phoneticPr fontId="4" type="noConversion"/>
  </si>
  <si>
    <t>PP_UL_019</t>
    <phoneticPr fontId="4" type="noConversion"/>
  </si>
  <si>
    <t>ZPP005</t>
    <phoneticPr fontId="4" type="noConversion"/>
  </si>
  <si>
    <t>ZPP014</t>
  </si>
  <si>
    <t>ZPP015</t>
    <phoneticPr fontId="4" type="noConversion"/>
  </si>
  <si>
    <t>王毅</t>
    <phoneticPr fontId="4" type="noConversion"/>
  </si>
  <si>
    <t>ZPP036</t>
    <phoneticPr fontId="4" type="noConversion"/>
  </si>
  <si>
    <t>ZPP037</t>
  </si>
  <si>
    <t>白官玺</t>
    <phoneticPr fontId="4" type="noConversion"/>
  </si>
  <si>
    <t>支志兵</t>
    <phoneticPr fontId="4" type="noConversion"/>
  </si>
  <si>
    <t>L</t>
    <phoneticPr fontId="4" type="noConversion"/>
  </si>
  <si>
    <t>FS Approved</t>
  </si>
  <si>
    <t>徐志新</t>
    <phoneticPr fontId="4" type="noConversion"/>
  </si>
  <si>
    <t>邱砾佶</t>
    <phoneticPr fontId="4" type="noConversion"/>
  </si>
  <si>
    <r>
      <t>2. SAP</t>
    </r>
    <r>
      <rPr>
        <sz val="10"/>
        <color indexed="8"/>
        <rFont val="宋体"/>
        <family val="3"/>
        <charset val="134"/>
      </rPr>
      <t>系统内采用</t>
    </r>
    <r>
      <rPr>
        <sz val="10"/>
        <color indexed="8"/>
        <rFont val="Arial"/>
        <family val="2"/>
      </rPr>
      <t>Y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YSL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YSR</t>
    </r>
    <r>
      <rPr>
        <sz val="10"/>
        <color indexed="8"/>
        <rFont val="宋体"/>
        <family val="3"/>
        <charset val="134"/>
      </rPr>
      <t>来归类扰流板。如下图。</t>
    </r>
    <r>
      <rPr>
        <sz val="10"/>
        <color indexed="8"/>
        <rFont val="Arial"/>
        <family val="2"/>
      </rPr>
      <t>SAP</t>
    </r>
    <r>
      <rPr>
        <sz val="10"/>
        <color indexed="8"/>
        <rFont val="宋体"/>
        <family val="3"/>
        <charset val="134"/>
      </rPr>
      <t xml:space="preserve">导入程序中自动进行匹配转换。
</t>
    </r>
    <r>
      <rPr>
        <sz val="10"/>
        <color indexed="8"/>
        <rFont val="Arial"/>
        <family val="2"/>
      </rPr>
      <t>DS-</t>
    </r>
    <r>
      <rPr>
        <sz val="10"/>
        <color indexed="8"/>
        <rFont val="宋体"/>
        <family val="3"/>
        <charset val="134"/>
      </rPr>
      <t>》</t>
    </r>
    <r>
      <rPr>
        <sz val="10"/>
        <color indexed="8"/>
        <rFont val="Arial"/>
        <family val="2"/>
      </rPr>
      <t xml:space="preserve">Y 2 Spoiler </t>
    </r>
    <r>
      <rPr>
        <sz val="10"/>
        <color indexed="8"/>
        <rFont val="宋体"/>
        <family val="3"/>
        <charset val="134"/>
      </rPr>
      <t>扰流板</t>
    </r>
    <r>
      <rPr>
        <sz val="10"/>
        <color indexed="8"/>
        <rFont val="Arial"/>
        <family val="2"/>
      </rPr>
      <t xml:space="preserve"> 
DSL—</t>
    </r>
    <r>
      <rPr>
        <sz val="10"/>
        <color indexed="8"/>
        <rFont val="宋体"/>
        <family val="3"/>
        <charset val="134"/>
      </rPr>
      <t>》</t>
    </r>
    <r>
      <rPr>
        <sz val="10"/>
        <color indexed="8"/>
        <rFont val="Arial"/>
        <family val="2"/>
      </rPr>
      <t xml:space="preserve">YSL 2 Side spoiler-Left </t>
    </r>
    <r>
      <rPr>
        <sz val="10"/>
        <color indexed="8"/>
        <rFont val="宋体"/>
        <family val="3"/>
        <charset val="134"/>
      </rPr>
      <t>侧扰流板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左</t>
    </r>
    <r>
      <rPr>
        <sz val="10"/>
        <color indexed="8"/>
        <rFont val="Arial"/>
        <family val="2"/>
      </rPr>
      <t xml:space="preserve"> 
DSR—</t>
    </r>
    <r>
      <rPr>
        <sz val="10"/>
        <color indexed="8"/>
        <rFont val="宋体"/>
        <family val="3"/>
        <charset val="134"/>
      </rPr>
      <t>》</t>
    </r>
    <r>
      <rPr>
        <sz val="10"/>
        <color indexed="8"/>
        <rFont val="Arial"/>
        <family val="2"/>
      </rPr>
      <t xml:space="preserve">YSR 2 Side spoiler-Right </t>
    </r>
    <r>
      <rPr>
        <sz val="10"/>
        <color indexed="8"/>
        <rFont val="宋体"/>
        <family val="3"/>
        <charset val="134"/>
      </rPr>
      <t>侧扰流板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右</t>
    </r>
    <r>
      <rPr>
        <sz val="10"/>
        <color indexed="8"/>
        <rFont val="Arial"/>
        <family val="2"/>
      </rPr>
      <t xml:space="preserve"> </t>
    </r>
    <phoneticPr fontId="4" type="noConversion"/>
  </si>
  <si>
    <t>ZPP013</t>
    <phoneticPr fontId="4" type="noConversion"/>
  </si>
  <si>
    <t>Unit tested by Application</t>
  </si>
  <si>
    <t>In Develop</t>
  </si>
  <si>
    <t>ZPP016</t>
    <phoneticPr fontId="4" type="noConversion"/>
  </si>
  <si>
    <t>ZPP017</t>
    <phoneticPr fontId="4" type="noConversion"/>
  </si>
  <si>
    <t>PP_RP_022</t>
    <phoneticPr fontId="4" type="noConversion"/>
  </si>
  <si>
    <t>PP_EN_020</t>
    <phoneticPr fontId="4" type="noConversion"/>
  </si>
  <si>
    <t>PP_RP_021</t>
    <phoneticPr fontId="4" type="noConversion"/>
  </si>
  <si>
    <t>物料主数据客户化字段
Material master data customized fields</t>
    <phoneticPr fontId="4" type="noConversion"/>
  </si>
  <si>
    <t>生产计划查询
production planning query</t>
    <phoneticPr fontId="4" type="noConversion"/>
  </si>
  <si>
    <t>创建新品生产订单
create tryout production order</t>
    <phoneticPr fontId="11" type="noConversion"/>
  </si>
  <si>
    <t xml:space="preserve">生产计划与实际生产差异报表
the difference report between Production plan and actual production 
</t>
    <phoneticPr fontId="4" type="noConversion"/>
  </si>
  <si>
    <t>物料主数据导入
Material master data batch input</t>
    <phoneticPr fontId="4" type="noConversion"/>
  </si>
  <si>
    <t>物料主数据销售视图导入
Material Master Data batch input(Sales View)</t>
    <phoneticPr fontId="4" type="noConversion"/>
  </si>
  <si>
    <t>物料主数据分类视图导入
Material Master Data batch input</t>
    <phoneticPr fontId="4" type="noConversion"/>
  </si>
  <si>
    <r>
      <t>车型BOM</t>
    </r>
    <r>
      <rPr>
        <sz val="10"/>
        <color theme="1"/>
        <rFont val="宋体"/>
        <family val="3"/>
        <charset val="134"/>
      </rPr>
      <t>主数据导入
Vehicle BOM Master Data Batch input</t>
    </r>
    <phoneticPr fontId="4" type="noConversion"/>
  </si>
  <si>
    <t>工作中心主数据导入程序
Work center batch input</t>
    <phoneticPr fontId="4" type="noConversion"/>
  </si>
  <si>
    <t>工艺路线主数据导入程序
Routing batch input</t>
    <phoneticPr fontId="4" type="noConversion"/>
  </si>
  <si>
    <t>车型计划传输（年度/18周预测）
Transfer vehicle plan to PIR</t>
    <phoneticPr fontId="4" type="noConversion"/>
  </si>
  <si>
    <t>生产计划导入
Production planning batch input</t>
    <phoneticPr fontId="4" type="noConversion"/>
  </si>
  <si>
    <r>
      <rPr>
        <b/>
        <sz val="10"/>
        <color theme="1"/>
        <rFont val="宋体"/>
        <family val="3"/>
        <charset val="134"/>
      </rPr>
      <t>MRP逻辑增强</t>
    </r>
    <r>
      <rPr>
        <sz val="10"/>
        <color theme="1"/>
        <rFont val="宋体"/>
        <family val="3"/>
        <charset val="134"/>
      </rPr>
      <t xml:space="preserve">
安全库存按当天（第二天）需求的设定比例提高
MRP Enhancement</t>
    </r>
    <phoneticPr fontId="4" type="noConversion"/>
  </si>
  <si>
    <r>
      <rPr>
        <b/>
        <sz val="10"/>
        <color theme="1"/>
        <rFont val="宋体"/>
        <family val="3"/>
        <charset val="134"/>
      </rPr>
      <t>计划订单（含计划表）增强</t>
    </r>
    <r>
      <rPr>
        <sz val="10"/>
        <color theme="1"/>
        <rFont val="宋体"/>
        <family val="3"/>
        <charset val="134"/>
      </rPr>
      <t xml:space="preserve">
当订单计划手工固定或在计划表MF50 - 更改模式中被固定时，同步更新到ZTPP生产计划激活版本表，以集成生产计划导入功能与SAP标准功能
plan order enhancement</t>
    </r>
    <phoneticPr fontId="4" type="noConversion"/>
  </si>
  <si>
    <t>MRP结果查询
MRP result query</t>
    <phoneticPr fontId="4" type="noConversion"/>
  </si>
  <si>
    <t>PP_FC_024</t>
    <phoneticPr fontId="4" type="noConversion"/>
  </si>
  <si>
    <r>
      <t>W2件BOM</t>
    </r>
    <r>
      <rPr>
        <sz val="10"/>
        <color theme="1"/>
        <rFont val="宋体"/>
        <family val="3"/>
        <charset val="134"/>
      </rPr>
      <t>主数据创建
Create BOM for W2 parts</t>
    </r>
    <phoneticPr fontId="4" type="noConversion"/>
  </si>
  <si>
    <t>ZPP039</t>
    <phoneticPr fontId="4" type="noConversion"/>
  </si>
  <si>
    <r>
      <t>BOM</t>
    </r>
    <r>
      <rPr>
        <sz val="10"/>
        <color theme="1"/>
        <rFont val="宋体"/>
        <family val="3"/>
        <charset val="134"/>
      </rPr>
      <t>主数据导入（</t>
    </r>
    <r>
      <rPr>
        <sz val="10"/>
        <color rgb="FFFF0000"/>
        <rFont val="宋体"/>
        <family val="3"/>
        <charset val="134"/>
      </rPr>
      <t>FS合并至接口文档</t>
    </r>
    <r>
      <rPr>
        <sz val="10"/>
        <color theme="1"/>
        <rFont val="宋体"/>
        <family val="3"/>
        <charset val="134"/>
      </rPr>
      <t>）
BOM Master Data Batch input</t>
    </r>
    <phoneticPr fontId="4" type="noConversion"/>
  </si>
  <si>
    <t>Completed by Developer</t>
  </si>
  <si>
    <r>
      <rPr>
        <b/>
        <sz val="9"/>
        <rFont val="宋体"/>
        <family val="3"/>
        <charset val="134"/>
      </rPr>
      <t>开发负责人</t>
    </r>
    <r>
      <rPr>
        <b/>
        <sz val="10"/>
        <rFont val="Arial"/>
        <family val="2"/>
      </rPr>
      <t>ABAP Owner</t>
    </r>
    <phoneticPr fontId="4" type="noConversion"/>
  </si>
  <si>
    <t>行标签</t>
  </si>
  <si>
    <t>总计</t>
  </si>
  <si>
    <t>计数项:</t>
  </si>
  <si>
    <t>FS Wait for Approval</t>
  </si>
  <si>
    <t xml:space="preserve">库存的客户需求覆盖期报表
Customer demand coverage period of stock Report
</t>
    <phoneticPr fontId="4" type="noConversion"/>
  </si>
  <si>
    <t>PP_RP_023</t>
    <phoneticPr fontId="4" type="noConversion"/>
  </si>
  <si>
    <t>ZPP038</t>
    <phoneticPr fontId="4" type="noConversion"/>
  </si>
  <si>
    <t>车型计划导入（年度/18周预测）
Vehicle plan batch input(annual/18weeks forecast</t>
    <phoneticPr fontId="4" type="noConversion"/>
  </si>
  <si>
    <t>车型计划分解（年度/18周预测）
Vehicle plan disaggregation(annual/18weeks forecast)</t>
    <phoneticPr fontId="4" type="noConversion"/>
  </si>
  <si>
    <t>PP_UL_025</t>
    <phoneticPr fontId="4" type="noConversion"/>
  </si>
  <si>
    <t>PP_UL_026</t>
    <phoneticPr fontId="4" type="noConversion"/>
  </si>
  <si>
    <t>独立需求导入
PIR Batch input</t>
    <phoneticPr fontId="4" type="noConversion"/>
  </si>
  <si>
    <t>ZPP041</t>
    <phoneticPr fontId="4" type="noConversion"/>
  </si>
  <si>
    <t>PP_FC_027</t>
    <phoneticPr fontId="4" type="noConversion"/>
  </si>
  <si>
    <t>In-WFM 物料主数据清单
In-WFM material list batch input</t>
    <phoneticPr fontId="4" type="noConversion"/>
  </si>
  <si>
    <t>ZPP040</t>
    <phoneticPr fontId="4" type="noConversion"/>
  </si>
  <si>
    <t>Complete</t>
  </si>
  <si>
    <t>PP_FC_028</t>
    <phoneticPr fontId="4" type="noConversion"/>
  </si>
  <si>
    <t>PP_FC_029</t>
    <phoneticPr fontId="4" type="noConversion"/>
  </si>
  <si>
    <t>工艺路线批量更改
Routing mass change</t>
    <phoneticPr fontId="4" type="noConversion"/>
  </si>
  <si>
    <t>代开票业务销售价格导入自动扩充物料主数据
Auto extent material to billing company before sales price batch input</t>
    <phoneticPr fontId="4" type="noConversion"/>
  </si>
  <si>
    <t xml:space="preserve">客户预测与实际库存消耗差异报表
The difference report between customer forecast and actual inventory consumption
</t>
    <phoneticPr fontId="4" type="noConversion"/>
  </si>
  <si>
    <t>Cancel</t>
  </si>
  <si>
    <t>PP_RP_030</t>
    <phoneticPr fontId="4" type="noConversion"/>
  </si>
  <si>
    <t>MRP结果Excel导出
MRP Result Excel Export</t>
    <phoneticPr fontId="4" type="noConversion"/>
  </si>
  <si>
    <t>PP_RP_031</t>
    <phoneticPr fontId="4" type="noConversion"/>
  </si>
  <si>
    <t>标准工时报表
TimeTicket</t>
    <phoneticPr fontId="4" type="noConversion"/>
  </si>
  <si>
    <t>MRP计划订单保存(合并至PP_EN_020)
Saving Planned Order after MRP</t>
    <phoneticPr fontId="4" type="noConversion"/>
  </si>
  <si>
    <t>L</t>
    <phoneticPr fontId="4" type="noConversion"/>
  </si>
  <si>
    <t>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</si>
</sst>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;@"/>
  </numFmts>
  <fonts count="23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宋体"/>
      <family val="3"/>
      <charset val="134"/>
    </font>
    <font>
      <b/>
      <sz val="15"/>
      <color theme="3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protection locked="0"/>
    </xf>
    <xf numFmtId="0" fontId="5" fillId="0" borderId="0"/>
    <xf numFmtId="0" fontId="3" fillId="0" borderId="0">
      <protection locked="0"/>
    </xf>
    <xf numFmtId="0" fontId="5" fillId="0" borderId="0"/>
    <xf numFmtId="0" fontId="2" fillId="0" borderId="0"/>
    <xf numFmtId="0" fontId="3" fillId="0" borderId="0"/>
    <xf numFmtId="0" fontId="1" fillId="0" borderId="0"/>
    <xf numFmtId="0" fontId="19" fillId="0" borderId="0"/>
  </cellStyleXfs>
  <cellXfs count="31"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</xf>
    <xf numFmtId="176" fontId="0" fillId="0" borderId="0" xfId="0" applyNumberFormat="1" applyAlignment="1" applyProtection="1">
      <alignment horizontal="left" vertical="center" wrapText="1"/>
    </xf>
    <xf numFmtId="0" fontId="14" fillId="2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177" fontId="5" fillId="0" borderId="1" xfId="3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14" fontId="5" fillId="0" borderId="1" xfId="2" applyNumberFormat="1" applyFont="1" applyFill="1" applyBorder="1" applyAlignment="1" applyProtection="1">
      <alignment horizontal="left" vertical="center"/>
    </xf>
    <xf numFmtId="0" fontId="15" fillId="0" borderId="1" xfId="2" applyFont="1" applyFill="1" applyBorder="1" applyAlignment="1" applyProtection="1">
      <alignment vertical="center" wrapText="1"/>
    </xf>
    <xf numFmtId="14" fontId="5" fillId="0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1" xfId="2" applyFont="1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vertical="center" wrapText="1"/>
    </xf>
    <xf numFmtId="0" fontId="16" fillId="0" borderId="1" xfId="4" applyFont="1" applyBorder="1" applyAlignment="1">
      <alignment vertical="center" wrapText="1"/>
    </xf>
    <xf numFmtId="0" fontId="16" fillId="0" borderId="1" xfId="4" applyFont="1" applyBorder="1" applyAlignment="1">
      <alignment vertical="center"/>
    </xf>
    <xf numFmtId="0" fontId="5" fillId="0" borderId="1" xfId="1" applyFont="1" applyFill="1" applyBorder="1" applyAlignment="1">
      <alignment vertical="center" wrapText="1"/>
    </xf>
    <xf numFmtId="0" fontId="17" fillId="0" borderId="1" xfId="4" applyFont="1" applyBorder="1" applyAlignment="1">
      <alignment vertical="center" wrapText="1"/>
    </xf>
    <xf numFmtId="0" fontId="15" fillId="0" borderId="1" xfId="0" applyFont="1" applyFill="1" applyBorder="1" applyAlignment="1" applyProtection="1">
      <alignment vertical="center"/>
    </xf>
    <xf numFmtId="0" fontId="15" fillId="0" borderId="1" xfId="0" applyFont="1" applyBorder="1" applyAlignment="1" applyProtection="1">
      <alignment vertical="center"/>
    </xf>
    <xf numFmtId="0" fontId="15" fillId="3" borderId="1" xfId="0" applyFont="1" applyFill="1" applyBorder="1" applyAlignment="1" applyProtection="1">
      <alignment vertical="center" wrapText="1"/>
    </xf>
    <xf numFmtId="177" fontId="5" fillId="3" borderId="1" xfId="3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  <protection locked="0"/>
    </xf>
    <xf numFmtId="0" fontId="7" fillId="0" borderId="1" xfId="0" applyFont="1" applyBorder="1" applyAlignment="1">
      <alignment vertical="center" wrapText="1"/>
      <protection locked="0"/>
    </xf>
    <xf numFmtId="0" fontId="0" fillId="0" borderId="0" xfId="0" pivotButton="1" applyAlignment="1" applyProtection="1">
      <alignment vertical="center"/>
    </xf>
    <xf numFmtId="0" fontId="0" fillId="0" borderId="0" xfId="0" applyNumberFormat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</cellXfs>
  <cellStyles count="8">
    <cellStyle name="_x000a_mouse.drv=lm" xfId="1"/>
    <cellStyle name="??" xfId="5"/>
    <cellStyle name="Normal 2" xfId="2"/>
    <cellStyle name="Normal 3" xfId="4"/>
    <cellStyle name="Normal 3 2" xfId="6"/>
    <cellStyle name="Normal_Two Weeks Task Plan_0618~0629" xfId="3"/>
    <cellStyle name="常规" xfId="0" builtinId="0"/>
    <cellStyle name="常规 2" xfId="7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kai zhang" refreshedDate="42398.578258912035" createdVersion="5" refreshedVersion="5" minRefreshableVersion="3" recordCount="22">
  <cacheSource type="worksheet">
    <worksheetSource ref="A1:AC22" sheet="New Program"/>
  </cacheSource>
  <cacheFields count="29">
    <cacheField name="模块_x000a_Module" numFmtId="0">
      <sharedItems/>
    </cacheField>
    <cacheField name="编号_x000a_Index ID" numFmtId="0">
      <sharedItems/>
    </cacheField>
    <cacheField name="开发功能说明书_x000a_(Function Spec)" numFmtId="0">
      <sharedItems containsNonDate="0" containsString="0" containsBlank="1"/>
    </cacheField>
    <cacheField name="程序说明_x000a_Description" numFmtId="0">
      <sharedItems/>
    </cacheField>
    <cacheField name="事务代码/功能组_x000a_Tcode/FG" numFmtId="0">
      <sharedItems/>
    </cacheField>
    <cacheField name="主程序及相关程序名称(Main Prog name and relevant)" numFmtId="0">
      <sharedItems containsNonDate="0" containsString="0" containsBlank="1"/>
    </cacheField>
    <cacheField name="有内部权限控制? Has internal authority control?" numFmtId="0">
      <sharedItems containsBlank="1"/>
    </cacheField>
    <cacheField name="所属部门 End User Department" numFmtId="0">
      <sharedItems/>
    </cacheField>
    <cacheField name="功能说明书负责人Function Spec Owner" numFmtId="0">
      <sharedItems/>
    </cacheField>
    <cacheField name="开发负责人ABAP Owner" numFmtId="0">
      <sharedItems/>
    </cacheField>
    <cacheField name="程序类型_x000a_Program Type" numFmtId="0">
      <sharedItems/>
    </cacheField>
    <cacheField name="复杂程度_x000a_Difficulty" numFmtId="0">
      <sharedItems/>
    </cacheField>
    <cacheField name="优先级_x000a_Priority" numFmtId="0">
      <sharedItems/>
    </cacheField>
    <cacheField name="开发类_x000a_Package" numFmtId="0">
      <sharedItems/>
    </cacheField>
    <cacheField name="功能说明所需人天Function Spec Man Days" numFmtId="0">
      <sharedItems containsSemiMixedTypes="0" containsString="0" containsNumber="1" minValue="0.5" maxValue="5"/>
    </cacheField>
    <cacheField name="开发程序所需人天Development Man Days" numFmtId="0">
      <sharedItems containsSemiMixedTypes="0" containsString="0" containsNumber="1" containsInteger="1" minValue="1" maxValue="5"/>
    </cacheField>
    <cacheField name="单元测试所需人天Unit Testing Man Days" numFmtId="0">
      <sharedItems containsSemiMixedTypes="0" containsString="0" containsNumber="1" containsInteger="1" minValue="1" maxValue="3"/>
    </cacheField>
    <cacheField name="总体状态_x000a_Overall Status" numFmtId="0">
      <sharedItems count="6">
        <s v="Unit tested by Application"/>
        <s v="Completed by Developer"/>
        <s v="In Develop"/>
        <s v="FS Approved"/>
        <s v="FS Wait for Approval"/>
        <s v="Not Start"/>
      </sharedItems>
    </cacheField>
    <cacheField name="功能说明书开始日期_x000a_Function Spec Start date" numFmtId="177">
      <sharedItems containsSemiMixedTypes="0" containsNonDate="0" containsDate="1" containsString="0" minDate="2015-11-25T00:00:00" maxDate="2016-01-28T00:00:00"/>
    </cacheField>
    <cacheField name="原型开发结束和功能说明书结束等待审核日期Prototype and Function Spec complete date" numFmtId="177">
      <sharedItems containsSemiMixedTypes="0" containsNonDate="0" containsDate="1" containsString="0" minDate="2015-11-26T00:00:00" maxDate="2016-01-29T00:00:00"/>
    </cacheField>
    <cacheField name="功能说明书结束获得客户认可日期_x000a_Date on Function Spec Confirmation" numFmtId="0">
      <sharedItems containsNonDate="0" containsString="0" containsBlank="1"/>
    </cacheField>
    <cacheField name="开发实际开始日期Dev Plan Start Date" numFmtId="177">
      <sharedItems containsNonDate="0" containsDate="1" containsString="0" containsBlank="1" minDate="2015-01-04T00:00:00" maxDate="2016-01-30T00:00:00"/>
    </cacheField>
    <cacheField name="开发计划完成日期Dev Plan End Date" numFmtId="0">
      <sharedItems containsNonDate="0" containsDate="1" containsString="0" containsBlank="1" minDate="2015-01-07T00:00:00" maxDate="2016-01-16T00:00:00"/>
    </cacheField>
    <cacheField name="开发实际完成日期Dev Actual End Date" numFmtId="0">
      <sharedItems containsNonDate="0" containsString="0" containsBlank="1"/>
    </cacheField>
    <cacheField name="单元测试状态_x000a_Unit Test Status" numFmtId="0">
      <sharedItems containsNonDate="0" containsString="0" containsBlank="1"/>
    </cacheField>
    <cacheField name="KBU测试人员_x000a_KBU Tester" numFmtId="0">
      <sharedItems containsNonDate="0" containsString="0" containsBlank="1"/>
    </cacheField>
    <cacheField name="KBU测试开始日期_x000a_KBU Test Start Date" numFmtId="0">
      <sharedItems containsNonDate="0" containsString="0" containsBlank="1"/>
    </cacheField>
    <cacheField name="KBU测试结束日期_x000a_KBU Test Finish Date" numFmtId="0">
      <sharedItems containsNonDate="0" containsString="0" containsBlank="1"/>
    </cacheField>
    <cacheField name="备注_x000a_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PP"/>
    <s v="PP_EN_001"/>
    <m/>
    <s v="物料主数据客户化字段_x000a_Material master data customized fields"/>
    <s v="N/A"/>
    <m/>
    <m/>
    <s v="ALL"/>
    <s v="张凯凯"/>
    <s v="徐志新"/>
    <s v="Enhancement"/>
    <s v="L"/>
    <s v="H"/>
    <s v="ZPP01"/>
    <n v="1.5"/>
    <n v="2"/>
    <n v="1"/>
    <x v="0"/>
    <d v="2015-11-25T00:00:00"/>
    <d v="2015-11-26T00:00:00"/>
    <m/>
    <d v="2015-12-17T00:00:00"/>
    <d v="2015-12-21T00:00:00"/>
    <m/>
    <m/>
    <m/>
    <m/>
    <m/>
    <m/>
  </r>
  <r>
    <s v="PP"/>
    <s v="PP_UL_002"/>
    <m/>
    <s v="物料主数据导入_x000a_Material master data batch input"/>
    <s v="ZPP001"/>
    <m/>
    <s v="Y"/>
    <s v="ALL"/>
    <s v="张凯凯"/>
    <s v="王毅"/>
    <s v="Upload"/>
    <s v="L"/>
    <s v="H"/>
    <s v="ZPP01"/>
    <n v="1"/>
    <n v="2"/>
    <n v="2"/>
    <x v="1"/>
    <d v="2015-12-02T00:00:00"/>
    <d v="2015-12-03T00:00:00"/>
    <m/>
    <d v="2015-12-18T00:00:00"/>
    <d v="2015-12-22T00:00:00"/>
    <m/>
    <m/>
    <m/>
    <m/>
    <m/>
    <m/>
  </r>
  <r>
    <s v="PP"/>
    <s v="PP_UL_003"/>
    <m/>
    <s v="物料主数据销售视图导入_x000a_Material Master Data batch input(Sales View)"/>
    <s v="ZPP002"/>
    <m/>
    <s v="Y"/>
    <s v="ALL"/>
    <s v="张凯凯"/>
    <s v="王毅"/>
    <s v="Upload"/>
    <s v="L"/>
    <s v="H"/>
    <s v="ZPP01"/>
    <n v="1"/>
    <n v="1"/>
    <n v="1"/>
    <x v="1"/>
    <d v="2015-12-03T00:00:00"/>
    <d v="2015-12-04T00:00:00"/>
    <m/>
    <d v="2015-12-18T00:00:00"/>
    <d v="2015-12-21T00:00:00"/>
    <m/>
    <m/>
    <m/>
    <m/>
    <m/>
    <m/>
  </r>
  <r>
    <s v="PP"/>
    <s v="PP_UL_004"/>
    <m/>
    <s v="物料主数据分类视图导入_x000a_Material Master Data batch input"/>
    <s v="ZPP003"/>
    <m/>
    <s v="Y"/>
    <s v="ALL"/>
    <s v="张凯凯"/>
    <s v="王毅"/>
    <s v="Upload"/>
    <s v="L"/>
    <s v="H"/>
    <s v="ZPP01"/>
    <n v="1"/>
    <n v="2"/>
    <n v="2"/>
    <x v="1"/>
    <d v="2015-12-22T00:00:00"/>
    <d v="2015-12-22T00:00:00"/>
    <m/>
    <d v="2015-12-23T00:00:00"/>
    <d v="2015-12-25T00:00:00"/>
    <m/>
    <m/>
    <m/>
    <m/>
    <m/>
    <s v="2. SAP系统内采用Y，YSL和YSR来归类扰流板。如下图。SAP导入程序中自动进行匹配转换。_x000a__x000a_DS-》Y 2 Spoiler 扰流板 _x000a_DSL—》YSL 2 Side spoiler-Left 侧扰流板-左 _x000a_DSR—》YSR 2 Side spoiler-Right 侧扰流板-右 "/>
  </r>
  <r>
    <s v="PP"/>
    <s v="PP_UL_019"/>
    <m/>
    <s v="车型BOM主数据导入_x000a_Vehicle BOM Master Data Batch input"/>
    <s v="ZPP005"/>
    <m/>
    <m/>
    <s v="工厂"/>
    <s v="支志兵"/>
    <s v="曲凯"/>
    <s v="Upload"/>
    <s v="L"/>
    <s v="H"/>
    <s v="ZPP01"/>
    <n v="5"/>
    <n v="5"/>
    <n v="1"/>
    <x v="1"/>
    <d v="2015-12-17T00:00:00"/>
    <d v="2015-12-24T00:00:00"/>
    <m/>
    <d v="2016-01-08T00:00:00"/>
    <d v="2016-01-15T00:00:00"/>
    <m/>
    <m/>
    <m/>
    <m/>
    <m/>
    <m/>
  </r>
  <r>
    <s v="PP"/>
    <s v="PP_UL_006"/>
    <m/>
    <s v="BOM主数据导入（FS合并至接口文档）_x000a_BOM Master Data Batch input"/>
    <s v="ZPP006"/>
    <m/>
    <m/>
    <s v="工厂"/>
    <s v="张凯凯"/>
    <s v="白官玺"/>
    <s v="Upload"/>
    <s v="M"/>
    <s v="H"/>
    <s v="ZPP01"/>
    <n v="3"/>
    <n v="5"/>
    <n v="3"/>
    <x v="2"/>
    <d v="2015-12-30T00:00:00"/>
    <d v="2016-01-04T00:00:00"/>
    <m/>
    <d v="2016-01-11T00:00:00"/>
    <m/>
    <m/>
    <m/>
    <m/>
    <m/>
    <m/>
    <m/>
  </r>
  <r>
    <s v="PP"/>
    <s v="PP_FC_024"/>
    <m/>
    <s v="W2件BOM主数据创建_x000a_Create BOM for W2 parts"/>
    <s v="ZPP039"/>
    <m/>
    <m/>
    <s v="工厂"/>
    <s v="张凯凯"/>
    <s v="曲凯"/>
    <s v="Function"/>
    <s v="L"/>
    <s v="M"/>
    <s v="ZPP01"/>
    <n v="1"/>
    <n v="1"/>
    <n v="1"/>
    <x v="3"/>
    <d v="2016-01-05T00:00:00"/>
    <d v="2016-01-06T00:00:00"/>
    <m/>
    <m/>
    <m/>
    <m/>
    <m/>
    <m/>
    <m/>
    <m/>
    <m/>
  </r>
  <r>
    <s v="PP"/>
    <s v="PP_UL_007"/>
    <m/>
    <s v="工作中心主数据导入程序_x000a_Work center batch input"/>
    <s v="ZPP007"/>
    <m/>
    <m/>
    <s v="工厂"/>
    <s v="张凯凯"/>
    <s v="曲凯"/>
    <s v="Upload"/>
    <s v="L"/>
    <s v="H"/>
    <s v="ZPP01"/>
    <n v="0.5"/>
    <n v="1"/>
    <n v="1"/>
    <x v="0"/>
    <d v="2015-12-09T00:00:00"/>
    <d v="2015-12-09T00:00:00"/>
    <m/>
    <d v="2015-12-22T00:00:00"/>
    <d v="2015-12-23T00:00:00"/>
    <m/>
    <m/>
    <m/>
    <m/>
    <m/>
    <m/>
  </r>
  <r>
    <s v="PP"/>
    <s v="PP_UL_008"/>
    <m/>
    <s v="工艺路线主数据导入程序_x000a_Routing batch input"/>
    <s v="ZPP008"/>
    <m/>
    <m/>
    <s v="工厂"/>
    <s v="张凯凯"/>
    <s v="曲凯"/>
    <s v="Upload"/>
    <s v="L"/>
    <s v="H"/>
    <s v="ZPP01"/>
    <n v="1"/>
    <n v="1"/>
    <n v="1"/>
    <x v="0"/>
    <d v="2015-12-09T00:00:00"/>
    <d v="2015-12-10T00:00:00"/>
    <m/>
    <d v="2015-12-22T00:00:00"/>
    <d v="2015-12-23T00:00:00"/>
    <m/>
    <m/>
    <m/>
    <m/>
    <m/>
    <m/>
  </r>
  <r>
    <s v="PP"/>
    <s v="PP_UL_010"/>
    <m/>
    <s v="车型计划导入（年度/18周预测）_x000a_Vehicle plan batch input(anniversary/18weeks forecast"/>
    <s v="ZPP010"/>
    <m/>
    <m/>
    <s v="工厂"/>
    <s v="邱砾佶"/>
    <s v="曲凯"/>
    <s v="Upload"/>
    <s v="M"/>
    <s v="H"/>
    <s v="ZPP01"/>
    <n v="5"/>
    <n v="3"/>
    <n v="2"/>
    <x v="1"/>
    <d v="2015-12-16T00:00:00"/>
    <d v="2015-12-23T00:00:00"/>
    <m/>
    <d v="2015-12-30T00:00:00"/>
    <d v="2016-01-04T00:00:00"/>
    <m/>
    <m/>
    <m/>
    <m/>
    <m/>
    <m/>
  </r>
  <r>
    <s v="PP"/>
    <s v="PP_FC_011"/>
    <m/>
    <s v="车型计划分解（年度/18周预测）_x000a_Vehicle plan disaggregation(anniversary/18weeks forecast)"/>
    <s v="ZPP011"/>
    <m/>
    <m/>
    <s v="工厂"/>
    <s v="张凯凯"/>
    <s v="曲凯"/>
    <s v="Function"/>
    <s v="M"/>
    <s v="H"/>
    <s v="ZPP01"/>
    <n v="2"/>
    <n v="3"/>
    <n v="2"/>
    <x v="1"/>
    <d v="2015-12-17T00:00:00"/>
    <d v="2015-12-21T00:00:00"/>
    <m/>
    <d v="2015-01-04T00:00:00"/>
    <d v="2015-01-07T00:00:00"/>
    <m/>
    <m/>
    <m/>
    <m/>
    <m/>
    <m/>
  </r>
  <r>
    <s v="PP"/>
    <s v="PP_FC_012"/>
    <m/>
    <s v="车型计划传输（年度/18周预测）_x000a_Transfer vehicle plan to PIR"/>
    <s v="ZPP012"/>
    <m/>
    <m/>
    <s v="工厂"/>
    <s v="张凯凯"/>
    <s v="曲凯"/>
    <s v="Function"/>
    <s v="L"/>
    <s v="H"/>
    <s v="ZPP01"/>
    <n v="1"/>
    <n v="2"/>
    <n v="1"/>
    <x v="1"/>
    <d v="2015-12-21T00:00:00"/>
    <d v="2015-12-22T00:00:00"/>
    <m/>
    <d v="2015-01-05T00:00:00"/>
    <d v="2015-01-07T00:00:00"/>
    <m/>
    <m/>
    <m/>
    <m/>
    <m/>
    <m/>
  </r>
  <r>
    <s v="PP"/>
    <s v="PP_UL_013"/>
    <m/>
    <s v="生产计划导入_x000a_Production planning batch input"/>
    <s v="ZPP013"/>
    <m/>
    <m/>
    <s v="工厂"/>
    <s v="张凯凯"/>
    <s v="曲凯"/>
    <s v="Upload"/>
    <s v="M"/>
    <s v="H"/>
    <s v="ZPP01"/>
    <n v="2"/>
    <n v="5"/>
    <n v="2"/>
    <x v="1"/>
    <d v="2015-12-22T00:00:00"/>
    <d v="2015-12-24T00:00:00"/>
    <m/>
    <d v="2015-01-07T00:00:00"/>
    <m/>
    <m/>
    <m/>
    <m/>
    <m/>
    <m/>
    <m/>
  </r>
  <r>
    <s v="PP"/>
    <s v="PP_RP_014"/>
    <m/>
    <s v="生产计划查询_x000a_production planning query"/>
    <s v="ZPP014"/>
    <m/>
    <m/>
    <s v="工厂"/>
    <s v="张凯凯"/>
    <s v="曲凯"/>
    <s v="Report"/>
    <s v="L"/>
    <s v="L"/>
    <s v="ZPP01"/>
    <n v="1"/>
    <n v="2"/>
    <n v="1"/>
    <x v="4"/>
    <d v="2016-01-20T00:00:00"/>
    <d v="2016-01-21T00:00:00"/>
    <m/>
    <m/>
    <m/>
    <m/>
    <m/>
    <m/>
    <m/>
    <m/>
    <m/>
  </r>
  <r>
    <s v="PP"/>
    <s v="PP_EN_018"/>
    <m/>
    <s v="MRP逻辑增强_x000a_安全库存按当天（第二天）需求的设定比例提高_x000a_MRP Enhancement"/>
    <s v="ZPP015"/>
    <m/>
    <m/>
    <s v="工厂"/>
    <s v="张凯凯"/>
    <s v="曲凯"/>
    <s v="Report"/>
    <s v="L"/>
    <s v="L"/>
    <s v="ZPP01"/>
    <n v="1"/>
    <n v="1"/>
    <n v="1"/>
    <x v="0"/>
    <d v="2015-12-24T00:00:00"/>
    <d v="2015-12-25T00:00:00"/>
    <m/>
    <d v="2016-01-13T00:00:00"/>
    <d v="2016-01-14T00:00:00"/>
    <m/>
    <m/>
    <m/>
    <m/>
    <m/>
    <m/>
  </r>
  <r>
    <s v="PP"/>
    <s v="PP_EN_020"/>
    <m/>
    <s v="计划订单（含计划表）增强_x000a_当订单计划手工固定或在计划表MF50 - 更改模式中被固定时，同步更新到ZTPP生产计划激活版本表，以集成生产计划导入功能与SAP标准功能_x000a_plan order enhancement"/>
    <s v="N/A"/>
    <m/>
    <m/>
    <s v="工厂"/>
    <s v="张凯凯"/>
    <s v="曲凯"/>
    <s v="Report"/>
    <s v="L"/>
    <s v="L"/>
    <s v="ZPP01"/>
    <n v="1"/>
    <n v="1"/>
    <n v="1"/>
    <x v="1"/>
    <d v="2015-12-25T00:00:00"/>
    <d v="2015-12-28T00:00:00"/>
    <m/>
    <d v="2016-01-13T00:00:00"/>
    <d v="2016-01-14T00:00:00"/>
    <m/>
    <m/>
    <m/>
    <m/>
    <m/>
    <m/>
  </r>
  <r>
    <s v="PP"/>
    <s v="PP_RP_015"/>
    <m/>
    <s v="MRP结果查询_x000a_MRP result query"/>
    <s v="ZPP016"/>
    <m/>
    <m/>
    <s v="工厂"/>
    <s v="张凯凯"/>
    <s v="曲凯"/>
    <s v="Report"/>
    <s v="L"/>
    <s v="L"/>
    <s v="ZPP01"/>
    <n v="1"/>
    <n v="2"/>
    <n v="2"/>
    <x v="4"/>
    <d v="2016-01-18T00:00:00"/>
    <d v="2016-01-19T00:00:00"/>
    <m/>
    <m/>
    <m/>
    <m/>
    <m/>
    <m/>
    <m/>
    <m/>
    <m/>
  </r>
  <r>
    <s v="PP"/>
    <s v="PP_FC_016"/>
    <m/>
    <s v="创建新品生产订单_x000a_create tryout production order"/>
    <s v="ZPP017"/>
    <m/>
    <m/>
    <s v="工厂"/>
    <s v="张凯凯"/>
    <s v="曲凯"/>
    <s v="Function"/>
    <s v="L"/>
    <s v="M"/>
    <s v="ZPP01"/>
    <n v="2"/>
    <n v="3"/>
    <n v="2"/>
    <x v="1"/>
    <d v="2015-12-28T00:00:00"/>
    <d v="2015-12-30T00:00:00"/>
    <m/>
    <d v="2016-01-11T00:00:00"/>
    <d v="2016-01-14T00:00:00"/>
    <m/>
    <m/>
    <m/>
    <m/>
    <m/>
    <m/>
  </r>
  <r>
    <s v="PP"/>
    <s v="PP_EN_017"/>
    <m/>
    <s v="生产执行查询（COOIS)增强字段显示_x000a_Show the enhancement fields of COOIS"/>
    <s v="N/A"/>
    <m/>
    <m/>
    <s v="工厂"/>
    <s v="张凯凯"/>
    <s v="曲凯"/>
    <s v="Enhancement"/>
    <s v="L"/>
    <s v="M"/>
    <s v="ZPP01"/>
    <n v="1"/>
    <n v="1"/>
    <n v="1"/>
    <x v="5"/>
    <d v="2016-01-18T00:00:00"/>
    <d v="2016-01-19T00:00:00"/>
    <m/>
    <d v="2016-01-25T00:00:00"/>
    <m/>
    <m/>
    <m/>
    <m/>
    <m/>
    <m/>
    <m/>
  </r>
  <r>
    <s v="PP"/>
    <s v="PP_RP_021"/>
    <m/>
    <s v="客户预测与实际库存消耗差异报表_x000a_The difference report between customer forecast and actual inventory consumption_x000a_"/>
    <s v="ZPP036"/>
    <m/>
    <m/>
    <s v="工厂"/>
    <s v="张凯凯"/>
    <s v="曲凯"/>
    <s v="Report"/>
    <s v="L"/>
    <s v="L"/>
    <s v="ZPP01"/>
    <n v="1"/>
    <n v="2"/>
    <n v="2"/>
    <x v="5"/>
    <d v="2016-01-25T00:00:00"/>
    <d v="2016-01-26T00:00:00"/>
    <m/>
    <d v="2016-01-26T00:00:00"/>
    <m/>
    <m/>
    <m/>
    <m/>
    <m/>
    <m/>
    <m/>
  </r>
  <r>
    <s v="PP"/>
    <s v="PP_RP_022"/>
    <m/>
    <s v="生产计划与实际生产差异报表_x000a_the difference report between Production plan and actual production _x000a_"/>
    <s v="ZPP037"/>
    <m/>
    <m/>
    <s v="工厂"/>
    <s v="张凯凯"/>
    <s v="曲凯"/>
    <s v="Report"/>
    <s v="L"/>
    <s v="L"/>
    <s v="ZPP01"/>
    <n v="1"/>
    <n v="2"/>
    <n v="2"/>
    <x v="4"/>
    <d v="2016-01-26T00:00:00"/>
    <d v="2016-01-27T00:00:00"/>
    <m/>
    <d v="2016-01-28T00:00:00"/>
    <m/>
    <m/>
    <m/>
    <m/>
    <m/>
    <m/>
    <m/>
  </r>
  <r>
    <s v="PP"/>
    <s v="PP_RP_023"/>
    <m/>
    <s v="库存的客户需求覆盖期报表_x000a_Customer demand coverage period of stock Report_x000a_"/>
    <s v="ZPP038"/>
    <m/>
    <m/>
    <s v="工厂"/>
    <s v="张凯凯"/>
    <s v="曲凯"/>
    <s v="Report"/>
    <s v="L"/>
    <s v="L"/>
    <s v="ZPP01"/>
    <n v="1"/>
    <n v="2"/>
    <n v="2"/>
    <x v="5"/>
    <d v="2016-01-27T00:00:00"/>
    <d v="2016-01-28T00:00:00"/>
    <m/>
    <d v="2016-01-29T00:00:0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0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3"/>
        <item x="2"/>
        <item x="5"/>
        <item x="0"/>
        <item x="4"/>
        <item t="default"/>
      </items>
    </pivotField>
    <pivotField numFmtId="177"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29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5" sqref="E5"/>
    </sheetView>
  </sheetViews>
  <sheetFormatPr defaultRowHeight="14.25" outlineLevelCol="1" x14ac:dyDescent="0.15"/>
  <cols>
    <col min="1" max="1" width="8.125" style="1" customWidth="1"/>
    <col min="2" max="2" width="12.25" style="1" customWidth="1"/>
    <col min="3" max="3" width="7.875" style="1" customWidth="1"/>
    <col min="4" max="4" width="38.875" style="3" customWidth="1"/>
    <col min="5" max="5" width="15" style="1" customWidth="1" outlineLevel="1"/>
    <col min="6" max="6" width="15.75" style="1" customWidth="1" outlineLevel="1"/>
    <col min="7" max="7" width="13.125" style="1" customWidth="1" outlineLevel="1"/>
    <col min="8" max="8" width="15.75" style="1" customWidth="1" outlineLevel="1"/>
    <col min="9" max="10" width="8.375" style="1" customWidth="1"/>
    <col min="11" max="11" width="11.125" style="1" customWidth="1" outlineLevel="1"/>
    <col min="12" max="17" width="8.375" style="1" customWidth="1" outlineLevel="1"/>
    <col min="18" max="18" width="23.5" style="1" customWidth="1"/>
    <col min="19" max="22" width="16.625" style="1" customWidth="1" outlineLevel="1"/>
    <col min="23" max="24" width="16.625" style="1" customWidth="1"/>
    <col min="25" max="25" width="23.875" style="1" bestFit="1" customWidth="1"/>
    <col min="26" max="26" width="14" style="1" customWidth="1"/>
    <col min="27" max="28" width="12" style="1" bestFit="1" customWidth="1"/>
    <col min="29" max="29" width="41.5" style="1" customWidth="1"/>
    <col min="30" max="30" width="11" style="1" bestFit="1" customWidth="1"/>
    <col min="31" max="32" width="9" style="1"/>
    <col min="33" max="33" width="29.375" style="1" bestFit="1" customWidth="1"/>
    <col min="34" max="34" width="6" style="1" customWidth="1"/>
    <col min="35" max="16384" width="9" style="1"/>
  </cols>
  <sheetData>
    <row r="1" spans="1:36" s="2" customFormat="1" ht="62.25" x14ac:dyDescent="0.15">
      <c r="A1" s="5" t="s">
        <v>22</v>
      </c>
      <c r="B1" s="4" t="s">
        <v>39</v>
      </c>
      <c r="C1" s="4" t="s">
        <v>7</v>
      </c>
      <c r="D1" s="4" t="s">
        <v>6</v>
      </c>
      <c r="E1" s="4" t="s">
        <v>15</v>
      </c>
      <c r="F1" s="4" t="s">
        <v>16</v>
      </c>
      <c r="G1" s="4" t="s">
        <v>8</v>
      </c>
      <c r="H1" s="4" t="s">
        <v>0</v>
      </c>
      <c r="I1" s="4" t="s">
        <v>13</v>
      </c>
      <c r="J1" s="4" t="s">
        <v>111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17</v>
      </c>
      <c r="P1" s="4" t="s">
        <v>18</v>
      </c>
      <c r="Q1" s="4" t="s">
        <v>19</v>
      </c>
      <c r="R1" s="4" t="s">
        <v>1</v>
      </c>
      <c r="S1" s="4" t="s">
        <v>23</v>
      </c>
      <c r="T1" s="4" t="s">
        <v>20</v>
      </c>
      <c r="U1" s="4" t="s">
        <v>21</v>
      </c>
      <c r="V1" s="4" t="s">
        <v>30</v>
      </c>
      <c r="W1" s="5" t="s">
        <v>29</v>
      </c>
      <c r="X1" s="5" t="s">
        <v>28</v>
      </c>
      <c r="Y1" s="5" t="s">
        <v>14</v>
      </c>
      <c r="Z1" s="4" t="s">
        <v>24</v>
      </c>
      <c r="AA1" s="4" t="s">
        <v>25</v>
      </c>
      <c r="AB1" s="4" t="s">
        <v>26</v>
      </c>
      <c r="AC1" s="4" t="s">
        <v>27</v>
      </c>
      <c r="AG1"/>
      <c r="AH1"/>
      <c r="AI1" s="30"/>
      <c r="AJ1" s="30"/>
    </row>
    <row r="2" spans="1:36" s="12" customFormat="1" ht="24" x14ac:dyDescent="0.15">
      <c r="A2" s="18" t="s">
        <v>31</v>
      </c>
      <c r="B2" s="19" t="s">
        <v>40</v>
      </c>
      <c r="C2" s="20"/>
      <c r="D2" s="21" t="s">
        <v>91</v>
      </c>
      <c r="E2" s="8" t="s">
        <v>58</v>
      </c>
      <c r="F2" s="8"/>
      <c r="G2" s="8"/>
      <c r="H2" s="8" t="s">
        <v>34</v>
      </c>
      <c r="I2" s="17" t="s">
        <v>36</v>
      </c>
      <c r="J2" s="17" t="s">
        <v>80</v>
      </c>
      <c r="K2" s="18" t="s">
        <v>3</v>
      </c>
      <c r="L2" s="24" t="s">
        <v>37</v>
      </c>
      <c r="M2" s="22" t="s">
        <v>4</v>
      </c>
      <c r="N2" s="22" t="s">
        <v>38</v>
      </c>
      <c r="O2" s="20">
        <v>1.5</v>
      </c>
      <c r="P2" s="20">
        <v>2</v>
      </c>
      <c r="Q2" s="20">
        <v>1</v>
      </c>
      <c r="R2" s="22" t="s">
        <v>128</v>
      </c>
      <c r="S2" s="25">
        <v>42333</v>
      </c>
      <c r="T2" s="6">
        <f t="shared" ref="T2:T4" si="0">WORKDAY(S2,O2)</f>
        <v>42334</v>
      </c>
      <c r="U2" s="6"/>
      <c r="V2" s="6">
        <v>42355</v>
      </c>
      <c r="W2" s="6">
        <v>42359</v>
      </c>
      <c r="X2" s="6"/>
      <c r="Y2" s="22"/>
      <c r="Z2" s="7"/>
      <c r="AA2" s="9"/>
      <c r="AB2" s="9"/>
      <c r="AC2" s="10"/>
      <c r="AD2" s="11"/>
      <c r="AG2" s="1"/>
      <c r="AH2" s="29"/>
      <c r="AI2"/>
    </row>
    <row r="3" spans="1:36" s="12" customFormat="1" ht="24" x14ac:dyDescent="0.15">
      <c r="A3" s="18" t="s">
        <v>31</v>
      </c>
      <c r="B3" s="19" t="s">
        <v>41</v>
      </c>
      <c r="C3" s="20"/>
      <c r="D3" s="21" t="s">
        <v>95</v>
      </c>
      <c r="E3" s="8" t="s">
        <v>59</v>
      </c>
      <c r="F3" s="8"/>
      <c r="G3" s="8" t="s">
        <v>68</v>
      </c>
      <c r="H3" s="8" t="s">
        <v>34</v>
      </c>
      <c r="I3" s="17" t="s">
        <v>36</v>
      </c>
      <c r="J3" s="17" t="s">
        <v>73</v>
      </c>
      <c r="K3" s="18" t="s">
        <v>32</v>
      </c>
      <c r="L3" s="22" t="str">
        <f t="shared" ref="L3:L4" si="1">IF(P3&lt;5,"L",IF(P3&lt;=15,"M","H"))</f>
        <v>L</v>
      </c>
      <c r="M3" s="22" t="s">
        <v>4</v>
      </c>
      <c r="N3" s="22" t="s">
        <v>38</v>
      </c>
      <c r="O3" s="20">
        <v>1</v>
      </c>
      <c r="P3" s="20">
        <v>2</v>
      </c>
      <c r="Q3" s="20">
        <v>2</v>
      </c>
      <c r="R3" s="22" t="s">
        <v>84</v>
      </c>
      <c r="S3" s="25">
        <v>42340</v>
      </c>
      <c r="T3" s="6">
        <f t="shared" si="0"/>
        <v>42341</v>
      </c>
      <c r="U3" s="6"/>
      <c r="V3" s="6">
        <v>42356</v>
      </c>
      <c r="W3" s="6">
        <v>42360</v>
      </c>
      <c r="X3" s="6"/>
      <c r="Y3" s="22"/>
      <c r="Z3" s="7"/>
      <c r="AA3" s="9"/>
      <c r="AB3" s="9"/>
      <c r="AC3" s="10"/>
      <c r="AG3" s="1"/>
      <c r="AH3" s="29"/>
      <c r="AI3"/>
    </row>
    <row r="4" spans="1:36" s="12" customFormat="1" ht="36" x14ac:dyDescent="0.15">
      <c r="A4" s="18" t="s">
        <v>31</v>
      </c>
      <c r="B4" s="19" t="s">
        <v>42</v>
      </c>
      <c r="C4" s="20"/>
      <c r="D4" s="21" t="s">
        <v>96</v>
      </c>
      <c r="E4" s="8" t="s">
        <v>60</v>
      </c>
      <c r="F4" s="8"/>
      <c r="G4" s="8" t="s">
        <v>68</v>
      </c>
      <c r="H4" s="8" t="s">
        <v>34</v>
      </c>
      <c r="I4" s="17" t="s">
        <v>36</v>
      </c>
      <c r="J4" s="17" t="s">
        <v>73</v>
      </c>
      <c r="K4" s="18" t="s">
        <v>32</v>
      </c>
      <c r="L4" s="22" t="str">
        <f t="shared" si="1"/>
        <v>L</v>
      </c>
      <c r="M4" s="22" t="s">
        <v>4</v>
      </c>
      <c r="N4" s="22" t="s">
        <v>38</v>
      </c>
      <c r="O4" s="20">
        <v>1</v>
      </c>
      <c r="P4" s="20">
        <v>1</v>
      </c>
      <c r="Q4" s="20">
        <v>1</v>
      </c>
      <c r="R4" s="22" t="s">
        <v>84</v>
      </c>
      <c r="S4" s="25">
        <f>T3</f>
        <v>42341</v>
      </c>
      <c r="T4" s="6">
        <f t="shared" si="0"/>
        <v>42342</v>
      </c>
      <c r="U4" s="6"/>
      <c r="V4" s="6">
        <v>42356</v>
      </c>
      <c r="W4" s="6">
        <v>42359</v>
      </c>
      <c r="X4" s="6"/>
      <c r="Y4" s="22"/>
      <c r="Z4" s="7"/>
      <c r="AA4" s="9"/>
      <c r="AB4" s="9"/>
      <c r="AC4" s="10"/>
      <c r="AG4" s="1"/>
      <c r="AH4" s="29"/>
      <c r="AI4"/>
    </row>
    <row r="5" spans="1:36" s="12" customFormat="1" ht="75.75" x14ac:dyDescent="0.15">
      <c r="A5" s="18" t="s">
        <v>31</v>
      </c>
      <c r="B5" s="19" t="s">
        <v>43</v>
      </c>
      <c r="C5" s="20"/>
      <c r="D5" s="21" t="s">
        <v>97</v>
      </c>
      <c r="E5" s="8" t="s">
        <v>61</v>
      </c>
      <c r="F5" s="8"/>
      <c r="G5" s="8" t="s">
        <v>68</v>
      </c>
      <c r="H5" s="8" t="s">
        <v>34</v>
      </c>
      <c r="I5" s="17" t="s">
        <v>36</v>
      </c>
      <c r="J5" s="17" t="s">
        <v>73</v>
      </c>
      <c r="K5" s="18" t="s">
        <v>32</v>
      </c>
      <c r="L5" s="22" t="str">
        <f t="shared" ref="L5:L19" si="2">IF(P5&lt;5,"L",IF(P5&lt;=15,"M","H"))</f>
        <v>L</v>
      </c>
      <c r="M5" s="22" t="s">
        <v>4</v>
      </c>
      <c r="N5" s="22" t="s">
        <v>38</v>
      </c>
      <c r="O5" s="20">
        <v>1</v>
      </c>
      <c r="P5" s="20">
        <v>2</v>
      </c>
      <c r="Q5" s="20">
        <v>2</v>
      </c>
      <c r="R5" s="22" t="s">
        <v>84</v>
      </c>
      <c r="S5" s="6">
        <v>42360</v>
      </c>
      <c r="T5" s="6">
        <v>42360</v>
      </c>
      <c r="U5" s="6"/>
      <c r="V5" s="6">
        <v>42361</v>
      </c>
      <c r="W5" s="6">
        <v>42363</v>
      </c>
      <c r="X5" s="6"/>
      <c r="Y5" s="22"/>
      <c r="Z5" s="7"/>
      <c r="AA5" s="9"/>
      <c r="AB5" s="9"/>
      <c r="AC5" s="10" t="s">
        <v>82</v>
      </c>
      <c r="AG5" s="1"/>
      <c r="AH5" s="29"/>
      <c r="AI5"/>
    </row>
    <row r="6" spans="1:36" s="12" customFormat="1" ht="24" x14ac:dyDescent="0.15">
      <c r="A6" s="18" t="s">
        <v>31</v>
      </c>
      <c r="B6" s="19" t="s">
        <v>69</v>
      </c>
      <c r="C6" s="20"/>
      <c r="D6" s="26" t="s">
        <v>98</v>
      </c>
      <c r="E6" s="8" t="s">
        <v>70</v>
      </c>
      <c r="F6" s="8"/>
      <c r="G6" s="8"/>
      <c r="H6" s="16" t="s">
        <v>35</v>
      </c>
      <c r="I6" s="17" t="s">
        <v>77</v>
      </c>
      <c r="J6" s="7" t="s">
        <v>57</v>
      </c>
      <c r="K6" s="18" t="s">
        <v>33</v>
      </c>
      <c r="L6" s="22" t="s">
        <v>78</v>
      </c>
      <c r="M6" s="22" t="s">
        <v>4</v>
      </c>
      <c r="N6" s="22" t="s">
        <v>38</v>
      </c>
      <c r="O6" s="20">
        <v>5</v>
      </c>
      <c r="P6" s="20">
        <v>5</v>
      </c>
      <c r="Q6" s="20">
        <v>1</v>
      </c>
      <c r="R6" s="22" t="s">
        <v>128</v>
      </c>
      <c r="S6" s="6">
        <v>42355</v>
      </c>
      <c r="T6" s="6">
        <f t="shared" ref="T6" si="3">WORKDAY(S6,O6)</f>
        <v>42362</v>
      </c>
      <c r="U6" s="8"/>
      <c r="V6" s="6">
        <v>42377</v>
      </c>
      <c r="W6" s="6">
        <v>42384</v>
      </c>
      <c r="X6" s="6"/>
      <c r="Y6" s="22"/>
      <c r="Z6" s="7"/>
      <c r="AA6" s="9"/>
      <c r="AB6" s="9"/>
      <c r="AC6" s="10"/>
      <c r="AD6" s="11"/>
      <c r="AG6" s="1"/>
      <c r="AH6" s="29"/>
      <c r="AI6"/>
    </row>
    <row r="7" spans="1:36" s="12" customFormat="1" ht="24" x14ac:dyDescent="0.15">
      <c r="A7" s="18" t="s">
        <v>31</v>
      </c>
      <c r="B7" s="19" t="s">
        <v>44</v>
      </c>
      <c r="C7" s="20"/>
      <c r="D7" s="26" t="s">
        <v>109</v>
      </c>
      <c r="E7" s="8" t="s">
        <v>62</v>
      </c>
      <c r="F7" s="8"/>
      <c r="G7" s="8"/>
      <c r="H7" s="16" t="s">
        <v>35</v>
      </c>
      <c r="I7" s="17" t="s">
        <v>36</v>
      </c>
      <c r="J7" s="17" t="s">
        <v>76</v>
      </c>
      <c r="K7" s="18" t="s">
        <v>33</v>
      </c>
      <c r="L7" s="22" t="str">
        <f t="shared" si="2"/>
        <v>M</v>
      </c>
      <c r="M7" s="22" t="s">
        <v>4</v>
      </c>
      <c r="N7" s="22" t="s">
        <v>38</v>
      </c>
      <c r="O7" s="20">
        <v>3</v>
      </c>
      <c r="P7" s="20">
        <v>5</v>
      </c>
      <c r="Q7" s="20">
        <v>3</v>
      </c>
      <c r="R7" s="22" t="s">
        <v>128</v>
      </c>
      <c r="S7" s="6">
        <v>42368</v>
      </c>
      <c r="T7" s="6">
        <f t="shared" ref="T7:T19" si="4">WORKDAY(S7,O7)</f>
        <v>42373</v>
      </c>
      <c r="U7" s="8"/>
      <c r="V7" s="6">
        <v>42380</v>
      </c>
      <c r="W7" s="6"/>
      <c r="X7" s="6"/>
      <c r="Y7" s="22"/>
      <c r="Z7" s="7"/>
      <c r="AA7" s="9"/>
      <c r="AB7" s="9"/>
      <c r="AC7" s="10"/>
      <c r="AD7" s="11"/>
      <c r="AG7" s="1"/>
      <c r="AH7" s="29"/>
    </row>
    <row r="8" spans="1:36" s="12" customFormat="1" ht="24" x14ac:dyDescent="0.15">
      <c r="A8" s="18" t="s">
        <v>31</v>
      </c>
      <c r="B8" s="19" t="s">
        <v>106</v>
      </c>
      <c r="C8" s="20"/>
      <c r="D8" s="26" t="s">
        <v>107</v>
      </c>
      <c r="E8" s="8" t="s">
        <v>108</v>
      </c>
      <c r="F8" s="8"/>
      <c r="G8" s="8"/>
      <c r="H8" s="16" t="s">
        <v>35</v>
      </c>
      <c r="I8" s="17" t="s">
        <v>36</v>
      </c>
      <c r="J8" s="7" t="s">
        <v>57</v>
      </c>
      <c r="K8" s="18" t="s">
        <v>54</v>
      </c>
      <c r="L8" s="22" t="str">
        <f t="shared" ref="L8" si="5">IF(P8&lt;5,"L",IF(P8&lt;=15,"M","H"))</f>
        <v>L</v>
      </c>
      <c r="M8" s="22" t="s">
        <v>5</v>
      </c>
      <c r="N8" s="22" t="s">
        <v>38</v>
      </c>
      <c r="O8" s="20">
        <v>1</v>
      </c>
      <c r="P8" s="20">
        <v>1</v>
      </c>
      <c r="Q8" s="20">
        <v>1</v>
      </c>
      <c r="R8" s="22" t="s">
        <v>110</v>
      </c>
      <c r="S8" s="6">
        <v>42374</v>
      </c>
      <c r="T8" s="6">
        <f t="shared" si="4"/>
        <v>42375</v>
      </c>
      <c r="U8" s="8"/>
      <c r="V8" s="6"/>
      <c r="W8" s="6"/>
      <c r="X8" s="6"/>
      <c r="Y8" s="22"/>
      <c r="Z8" s="7"/>
      <c r="AA8" s="9"/>
      <c r="AB8" s="9"/>
      <c r="AC8" s="10"/>
      <c r="AD8" s="11"/>
      <c r="AG8"/>
      <c r="AH8"/>
    </row>
    <row r="9" spans="1:36" s="12" customFormat="1" ht="24" x14ac:dyDescent="0.15">
      <c r="A9" s="18" t="s">
        <v>31</v>
      </c>
      <c r="B9" s="19" t="s">
        <v>45</v>
      </c>
      <c r="C9" s="20"/>
      <c r="D9" s="27" t="s">
        <v>99</v>
      </c>
      <c r="E9" s="8" t="s">
        <v>63</v>
      </c>
      <c r="F9" s="8"/>
      <c r="G9" s="8"/>
      <c r="H9" s="16" t="s">
        <v>35</v>
      </c>
      <c r="I9" s="17" t="s">
        <v>36</v>
      </c>
      <c r="J9" s="7" t="s">
        <v>57</v>
      </c>
      <c r="K9" s="18" t="s">
        <v>33</v>
      </c>
      <c r="L9" s="22" t="str">
        <f t="shared" si="2"/>
        <v>L</v>
      </c>
      <c r="M9" s="22" t="s">
        <v>4</v>
      </c>
      <c r="N9" s="22" t="s">
        <v>38</v>
      </c>
      <c r="O9" s="20">
        <v>0.5</v>
      </c>
      <c r="P9" s="20">
        <v>1</v>
      </c>
      <c r="Q9" s="20">
        <v>1</v>
      </c>
      <c r="R9" s="22" t="s">
        <v>128</v>
      </c>
      <c r="S9" s="6">
        <v>42347</v>
      </c>
      <c r="T9" s="6">
        <f t="shared" si="4"/>
        <v>42347</v>
      </c>
      <c r="U9" s="8"/>
      <c r="V9" s="6">
        <v>42360</v>
      </c>
      <c r="W9" s="6">
        <v>42361</v>
      </c>
      <c r="X9" s="6"/>
      <c r="Y9" s="22"/>
      <c r="Z9" s="7"/>
      <c r="AA9" s="9"/>
      <c r="AB9" s="13"/>
      <c r="AC9" s="10"/>
      <c r="AD9" s="11"/>
      <c r="AG9"/>
      <c r="AH9"/>
      <c r="AI9"/>
    </row>
    <row r="10" spans="1:36" s="12" customFormat="1" ht="24" x14ac:dyDescent="0.15">
      <c r="A10" s="18" t="s">
        <v>31</v>
      </c>
      <c r="B10" s="19" t="s">
        <v>46</v>
      </c>
      <c r="C10" s="20"/>
      <c r="D10" s="27" t="s">
        <v>100</v>
      </c>
      <c r="E10" s="8" t="s">
        <v>64</v>
      </c>
      <c r="F10" s="8"/>
      <c r="G10" s="8"/>
      <c r="H10" s="16" t="s">
        <v>35</v>
      </c>
      <c r="I10" s="17" t="s">
        <v>36</v>
      </c>
      <c r="J10" s="7" t="s">
        <v>57</v>
      </c>
      <c r="K10" s="18" t="s">
        <v>33</v>
      </c>
      <c r="L10" s="22" t="str">
        <f t="shared" si="2"/>
        <v>L</v>
      </c>
      <c r="M10" s="22" t="s">
        <v>4</v>
      </c>
      <c r="N10" s="22" t="s">
        <v>38</v>
      </c>
      <c r="O10" s="20">
        <v>1</v>
      </c>
      <c r="P10" s="20">
        <v>1</v>
      </c>
      <c r="Q10" s="20">
        <v>1</v>
      </c>
      <c r="R10" s="22" t="s">
        <v>128</v>
      </c>
      <c r="S10" s="6">
        <f t="shared" ref="S10:S14" si="6">T9</f>
        <v>42347</v>
      </c>
      <c r="T10" s="6">
        <f t="shared" si="4"/>
        <v>42348</v>
      </c>
      <c r="U10" s="8"/>
      <c r="V10" s="6">
        <v>42360</v>
      </c>
      <c r="W10" s="6">
        <v>42361</v>
      </c>
      <c r="X10" s="6"/>
      <c r="Y10" s="22"/>
      <c r="Z10" s="7"/>
      <c r="AA10" s="9"/>
      <c r="AB10" s="13"/>
      <c r="AC10" s="10"/>
      <c r="AD10" s="11"/>
      <c r="AG10"/>
      <c r="AH10"/>
      <c r="AI10"/>
    </row>
    <row r="11" spans="1:36" s="12" customFormat="1" ht="36" x14ac:dyDescent="0.15">
      <c r="A11" s="18" t="s">
        <v>31</v>
      </c>
      <c r="B11" s="19" t="s">
        <v>47</v>
      </c>
      <c r="C11" s="20"/>
      <c r="D11" s="21" t="s">
        <v>119</v>
      </c>
      <c r="E11" s="8" t="s">
        <v>65</v>
      </c>
      <c r="F11" s="8"/>
      <c r="G11" s="8"/>
      <c r="H11" s="16" t="s">
        <v>35</v>
      </c>
      <c r="I11" s="17" t="s">
        <v>81</v>
      </c>
      <c r="J11" s="7" t="s">
        <v>57</v>
      </c>
      <c r="K11" s="18" t="s">
        <v>33</v>
      </c>
      <c r="L11" s="22" t="s">
        <v>5</v>
      </c>
      <c r="M11" s="22" t="s">
        <v>4</v>
      </c>
      <c r="N11" s="22" t="s">
        <v>38</v>
      </c>
      <c r="O11" s="20">
        <v>5</v>
      </c>
      <c r="P11" s="20">
        <v>3</v>
      </c>
      <c r="Q11" s="20">
        <v>2</v>
      </c>
      <c r="R11" s="22" t="s">
        <v>128</v>
      </c>
      <c r="S11" s="6">
        <v>42354</v>
      </c>
      <c r="T11" s="6">
        <f t="shared" si="4"/>
        <v>42361</v>
      </c>
      <c r="U11" s="6"/>
      <c r="V11" s="6">
        <v>42368</v>
      </c>
      <c r="W11" s="6">
        <v>42373</v>
      </c>
      <c r="X11" s="6"/>
      <c r="Y11" s="22"/>
      <c r="Z11" s="7"/>
      <c r="AA11" s="9"/>
      <c r="AB11" s="9"/>
      <c r="AC11" s="10"/>
      <c r="AD11" s="11"/>
      <c r="AG11"/>
      <c r="AH11"/>
      <c r="AI11"/>
    </row>
    <row r="12" spans="1:36" s="15" customFormat="1" ht="36" x14ac:dyDescent="0.15">
      <c r="A12" s="18" t="s">
        <v>31</v>
      </c>
      <c r="B12" s="19" t="s">
        <v>48</v>
      </c>
      <c r="C12" s="23"/>
      <c r="D12" s="21" t="s">
        <v>120</v>
      </c>
      <c r="E12" s="8" t="s">
        <v>66</v>
      </c>
      <c r="F12" s="23"/>
      <c r="G12" s="23"/>
      <c r="H12" s="16" t="s">
        <v>35</v>
      </c>
      <c r="I12" s="17" t="s">
        <v>36</v>
      </c>
      <c r="J12" s="7" t="s">
        <v>57</v>
      </c>
      <c r="K12" s="18" t="s">
        <v>54</v>
      </c>
      <c r="L12" s="22" t="s">
        <v>5</v>
      </c>
      <c r="M12" s="22" t="s">
        <v>4</v>
      </c>
      <c r="N12" s="22" t="s">
        <v>38</v>
      </c>
      <c r="O12" s="23">
        <v>2</v>
      </c>
      <c r="P12" s="23">
        <v>3</v>
      </c>
      <c r="Q12" s="23">
        <v>2</v>
      </c>
      <c r="R12" s="22" t="s">
        <v>128</v>
      </c>
      <c r="S12" s="6">
        <v>42355</v>
      </c>
      <c r="T12" s="6">
        <f t="shared" si="4"/>
        <v>42359</v>
      </c>
      <c r="U12" s="23"/>
      <c r="V12" s="6">
        <v>42008</v>
      </c>
      <c r="W12" s="6">
        <v>42011</v>
      </c>
      <c r="X12" s="23"/>
      <c r="Y12" s="23"/>
      <c r="Z12" s="14"/>
      <c r="AA12" s="14"/>
      <c r="AB12" s="14"/>
      <c r="AC12" s="23"/>
      <c r="AG12"/>
      <c r="AH12"/>
      <c r="AI12"/>
    </row>
    <row r="13" spans="1:36" s="15" customFormat="1" ht="24" x14ac:dyDescent="0.15">
      <c r="A13" s="18" t="s">
        <v>31</v>
      </c>
      <c r="B13" s="19" t="s">
        <v>49</v>
      </c>
      <c r="C13" s="23"/>
      <c r="D13" s="21" t="s">
        <v>101</v>
      </c>
      <c r="E13" s="8" t="s">
        <v>67</v>
      </c>
      <c r="F13" s="23"/>
      <c r="G13" s="23"/>
      <c r="H13" s="16" t="s">
        <v>35</v>
      </c>
      <c r="I13" s="17" t="s">
        <v>36</v>
      </c>
      <c r="J13" s="7" t="s">
        <v>57</v>
      </c>
      <c r="K13" s="18" t="s">
        <v>54</v>
      </c>
      <c r="L13" s="22" t="str">
        <f t="shared" ref="L13" si="7">IF(P13&lt;5,"L",IF(P13&lt;=15,"M","H"))</f>
        <v>L</v>
      </c>
      <c r="M13" s="22" t="s">
        <v>4</v>
      </c>
      <c r="N13" s="22" t="s">
        <v>38</v>
      </c>
      <c r="O13" s="23">
        <v>1</v>
      </c>
      <c r="P13" s="23">
        <v>2</v>
      </c>
      <c r="Q13" s="23">
        <v>1</v>
      </c>
      <c r="R13" s="22" t="s">
        <v>128</v>
      </c>
      <c r="S13" s="6">
        <f t="shared" si="6"/>
        <v>42359</v>
      </c>
      <c r="T13" s="6">
        <f t="shared" si="4"/>
        <v>42360</v>
      </c>
      <c r="U13" s="23"/>
      <c r="V13" s="6">
        <v>42009</v>
      </c>
      <c r="W13" s="6">
        <v>42011</v>
      </c>
      <c r="X13" s="23"/>
      <c r="Y13" s="23"/>
      <c r="Z13" s="14"/>
      <c r="AA13" s="14"/>
      <c r="AB13" s="14"/>
      <c r="AC13" s="23"/>
      <c r="AG13"/>
      <c r="AH13"/>
      <c r="AI13"/>
    </row>
    <row r="14" spans="1:36" s="15" customFormat="1" ht="24" x14ac:dyDescent="0.15">
      <c r="A14" s="18" t="s">
        <v>31</v>
      </c>
      <c r="B14" s="19" t="s">
        <v>50</v>
      </c>
      <c r="C14" s="23"/>
      <c r="D14" s="21" t="s">
        <v>102</v>
      </c>
      <c r="E14" s="8" t="s">
        <v>83</v>
      </c>
      <c r="F14" s="23"/>
      <c r="G14" s="23"/>
      <c r="H14" s="16" t="s">
        <v>35</v>
      </c>
      <c r="I14" s="17" t="s">
        <v>36</v>
      </c>
      <c r="J14" s="7" t="s">
        <v>57</v>
      </c>
      <c r="K14" s="18" t="s">
        <v>33</v>
      </c>
      <c r="L14" s="22" t="str">
        <f t="shared" si="2"/>
        <v>M</v>
      </c>
      <c r="M14" s="22" t="s">
        <v>4</v>
      </c>
      <c r="N14" s="22" t="s">
        <v>38</v>
      </c>
      <c r="O14" s="23">
        <v>2</v>
      </c>
      <c r="P14" s="23">
        <v>5</v>
      </c>
      <c r="Q14" s="23">
        <v>2</v>
      </c>
      <c r="R14" s="22" t="s">
        <v>128</v>
      </c>
      <c r="S14" s="6">
        <f t="shared" si="6"/>
        <v>42360</v>
      </c>
      <c r="T14" s="6">
        <f t="shared" si="4"/>
        <v>42362</v>
      </c>
      <c r="U14" s="23"/>
      <c r="V14" s="6">
        <v>42011</v>
      </c>
      <c r="W14" s="23"/>
      <c r="X14" s="23"/>
      <c r="Y14" s="23"/>
      <c r="Z14" s="14"/>
      <c r="AA14" s="14"/>
      <c r="AB14" s="14"/>
      <c r="AC14" s="23"/>
      <c r="AG14"/>
      <c r="AH14"/>
      <c r="AI14"/>
    </row>
    <row r="15" spans="1:36" s="15" customFormat="1" ht="24" x14ac:dyDescent="0.15">
      <c r="A15" s="18" t="s">
        <v>31</v>
      </c>
      <c r="B15" s="19" t="s">
        <v>51</v>
      </c>
      <c r="C15" s="23"/>
      <c r="D15" s="21" t="s">
        <v>92</v>
      </c>
      <c r="E15" s="8" t="s">
        <v>71</v>
      </c>
      <c r="F15" s="23"/>
      <c r="G15" s="23"/>
      <c r="H15" s="16" t="s">
        <v>35</v>
      </c>
      <c r="I15" s="17" t="s">
        <v>36</v>
      </c>
      <c r="J15" s="7" t="s">
        <v>57</v>
      </c>
      <c r="K15" s="18" t="s">
        <v>2</v>
      </c>
      <c r="L15" s="22" t="str">
        <f t="shared" si="2"/>
        <v>L</v>
      </c>
      <c r="M15" s="22" t="s">
        <v>37</v>
      </c>
      <c r="N15" s="22" t="s">
        <v>38</v>
      </c>
      <c r="O15" s="23">
        <v>1</v>
      </c>
      <c r="P15" s="23">
        <v>2</v>
      </c>
      <c r="Q15" s="23">
        <v>1</v>
      </c>
      <c r="R15" s="22" t="s">
        <v>128</v>
      </c>
      <c r="S15" s="6">
        <v>42389</v>
      </c>
      <c r="T15" s="6">
        <f t="shared" si="4"/>
        <v>42390</v>
      </c>
      <c r="U15" s="23"/>
      <c r="V15" s="6"/>
      <c r="W15" s="23"/>
      <c r="X15" s="23"/>
      <c r="Y15" s="23"/>
      <c r="Z15" s="14"/>
      <c r="AA15" s="14"/>
      <c r="AB15" s="14"/>
      <c r="AC15" s="23"/>
      <c r="AG15"/>
      <c r="AH15"/>
      <c r="AI15"/>
    </row>
    <row r="16" spans="1:36" s="15" customFormat="1" ht="36" x14ac:dyDescent="0.15">
      <c r="A16" s="18" t="s">
        <v>31</v>
      </c>
      <c r="B16" s="19" t="s">
        <v>56</v>
      </c>
      <c r="C16" s="23"/>
      <c r="D16" s="21" t="s">
        <v>103</v>
      </c>
      <c r="E16" s="8" t="s">
        <v>72</v>
      </c>
      <c r="F16" s="23"/>
      <c r="G16" s="23"/>
      <c r="H16" s="16" t="s">
        <v>35</v>
      </c>
      <c r="I16" s="17" t="s">
        <v>36</v>
      </c>
      <c r="J16" s="7" t="s">
        <v>57</v>
      </c>
      <c r="K16" s="18" t="s">
        <v>2</v>
      </c>
      <c r="L16" s="22" t="str">
        <f t="shared" ref="L16" si="8">IF(P16&lt;5,"L",IF(P16&lt;=15,"M","H"))</f>
        <v>L</v>
      </c>
      <c r="M16" s="22" t="s">
        <v>37</v>
      </c>
      <c r="N16" s="22" t="s">
        <v>38</v>
      </c>
      <c r="O16" s="23">
        <v>1</v>
      </c>
      <c r="P16" s="23">
        <v>1</v>
      </c>
      <c r="Q16" s="23">
        <v>1</v>
      </c>
      <c r="R16" s="22" t="s">
        <v>128</v>
      </c>
      <c r="S16" s="6">
        <f>T14</f>
        <v>42362</v>
      </c>
      <c r="T16" s="6">
        <f t="shared" ref="T16" si="9">WORKDAY(S16,O16)</f>
        <v>42363</v>
      </c>
      <c r="U16" s="23"/>
      <c r="V16" s="6">
        <v>42382</v>
      </c>
      <c r="W16" s="6">
        <v>42383</v>
      </c>
      <c r="X16" s="23"/>
      <c r="Y16" s="23"/>
      <c r="Z16" s="14"/>
      <c r="AA16" s="14"/>
      <c r="AB16" s="14"/>
      <c r="AC16" s="23"/>
      <c r="AG16"/>
      <c r="AH16"/>
      <c r="AI16"/>
    </row>
    <row r="17" spans="1:35" s="15" customFormat="1" ht="60" x14ac:dyDescent="0.15">
      <c r="A17" s="18" t="s">
        <v>31</v>
      </c>
      <c r="B17" s="19" t="s">
        <v>89</v>
      </c>
      <c r="C17" s="23"/>
      <c r="D17" s="21" t="s">
        <v>104</v>
      </c>
      <c r="E17" s="8" t="s">
        <v>58</v>
      </c>
      <c r="F17" s="23"/>
      <c r="G17" s="23"/>
      <c r="H17" s="16" t="s">
        <v>35</v>
      </c>
      <c r="I17" s="17" t="s">
        <v>36</v>
      </c>
      <c r="J17" s="7" t="s">
        <v>57</v>
      </c>
      <c r="K17" s="18" t="s">
        <v>2</v>
      </c>
      <c r="L17" s="22" t="str">
        <f t="shared" ref="L17" si="10">IF(P17&lt;5,"L",IF(P17&lt;=15,"M","H"))</f>
        <v>L</v>
      </c>
      <c r="M17" s="22" t="s">
        <v>37</v>
      </c>
      <c r="N17" s="22" t="s">
        <v>38</v>
      </c>
      <c r="O17" s="23">
        <v>1</v>
      </c>
      <c r="P17" s="23">
        <v>1</v>
      </c>
      <c r="Q17" s="23">
        <v>1</v>
      </c>
      <c r="R17" s="22" t="s">
        <v>128</v>
      </c>
      <c r="S17" s="6">
        <v>42363</v>
      </c>
      <c r="T17" s="6">
        <f t="shared" ref="T17" si="11">WORKDAY(S17,O17)</f>
        <v>42366</v>
      </c>
      <c r="U17" s="23"/>
      <c r="V17" s="6">
        <v>42382</v>
      </c>
      <c r="W17" s="6">
        <v>42383</v>
      </c>
      <c r="X17" s="23"/>
      <c r="Y17" s="23"/>
      <c r="Z17" s="14"/>
      <c r="AA17" s="14"/>
      <c r="AB17" s="14"/>
      <c r="AC17" s="23"/>
    </row>
    <row r="18" spans="1:35" s="15" customFormat="1" ht="24" x14ac:dyDescent="0.15">
      <c r="A18" s="18" t="s">
        <v>31</v>
      </c>
      <c r="B18" s="19" t="s">
        <v>52</v>
      </c>
      <c r="C18" s="23"/>
      <c r="D18" s="21" t="s">
        <v>105</v>
      </c>
      <c r="E18" s="8" t="s">
        <v>86</v>
      </c>
      <c r="F18" s="23"/>
      <c r="G18" s="23"/>
      <c r="H18" s="16" t="s">
        <v>35</v>
      </c>
      <c r="I18" s="17" t="s">
        <v>36</v>
      </c>
      <c r="J18" s="7" t="s">
        <v>57</v>
      </c>
      <c r="K18" s="18" t="s">
        <v>2</v>
      </c>
      <c r="L18" s="22" t="str">
        <f t="shared" si="2"/>
        <v>L</v>
      </c>
      <c r="M18" s="22" t="s">
        <v>37</v>
      </c>
      <c r="N18" s="22" t="s">
        <v>38</v>
      </c>
      <c r="O18" s="23">
        <v>1</v>
      </c>
      <c r="P18" s="23">
        <v>2</v>
      </c>
      <c r="Q18" s="23">
        <v>2</v>
      </c>
      <c r="R18" s="22" t="s">
        <v>85</v>
      </c>
      <c r="S18" s="6">
        <v>42387</v>
      </c>
      <c r="T18" s="6">
        <f t="shared" si="4"/>
        <v>42388</v>
      </c>
      <c r="U18" s="23"/>
      <c r="V18" s="6"/>
      <c r="W18" s="23"/>
      <c r="X18" s="23"/>
      <c r="Y18" s="23"/>
      <c r="Z18" s="14"/>
      <c r="AA18" s="14"/>
      <c r="AB18" s="14"/>
      <c r="AC18" s="23"/>
    </row>
    <row r="19" spans="1:35" s="15" customFormat="1" ht="24" x14ac:dyDescent="0.15">
      <c r="A19" s="18" t="s">
        <v>31</v>
      </c>
      <c r="B19" s="19" t="s">
        <v>53</v>
      </c>
      <c r="C19" s="23"/>
      <c r="D19" s="27" t="s">
        <v>93</v>
      </c>
      <c r="E19" s="8" t="s">
        <v>87</v>
      </c>
      <c r="F19" s="23"/>
      <c r="G19" s="23"/>
      <c r="H19" s="16" t="s">
        <v>35</v>
      </c>
      <c r="I19" s="17" t="s">
        <v>36</v>
      </c>
      <c r="J19" s="7" t="s">
        <v>57</v>
      </c>
      <c r="K19" s="18" t="s">
        <v>54</v>
      </c>
      <c r="L19" s="22" t="str">
        <f t="shared" si="2"/>
        <v>L</v>
      </c>
      <c r="M19" s="23" t="s">
        <v>5</v>
      </c>
      <c r="N19" s="22" t="s">
        <v>38</v>
      </c>
      <c r="O19" s="23">
        <v>2</v>
      </c>
      <c r="P19" s="23">
        <v>3</v>
      </c>
      <c r="Q19" s="23">
        <v>2</v>
      </c>
      <c r="R19" s="22" t="s">
        <v>110</v>
      </c>
      <c r="S19" s="6">
        <f>T17</f>
        <v>42366</v>
      </c>
      <c r="T19" s="6">
        <f t="shared" si="4"/>
        <v>42368</v>
      </c>
      <c r="U19" s="23"/>
      <c r="V19" s="6">
        <v>42380</v>
      </c>
      <c r="W19" s="6">
        <v>42383</v>
      </c>
      <c r="X19" s="23"/>
      <c r="Y19" s="23"/>
      <c r="Z19" s="14"/>
      <c r="AA19" s="14"/>
      <c r="AB19" s="14"/>
      <c r="AC19" s="23"/>
    </row>
    <row r="20" spans="1:35" ht="48" x14ac:dyDescent="0.15">
      <c r="A20" s="18" t="s">
        <v>31</v>
      </c>
      <c r="B20" s="19" t="s">
        <v>90</v>
      </c>
      <c r="C20" s="23"/>
      <c r="D20" s="21" t="s">
        <v>133</v>
      </c>
      <c r="E20" s="8" t="s">
        <v>74</v>
      </c>
      <c r="F20" s="23"/>
      <c r="G20" s="23"/>
      <c r="H20" s="16" t="s">
        <v>35</v>
      </c>
      <c r="I20" s="17" t="s">
        <v>36</v>
      </c>
      <c r="J20" s="7" t="s">
        <v>57</v>
      </c>
      <c r="K20" s="18" t="s">
        <v>2</v>
      </c>
      <c r="L20" s="22" t="str">
        <f t="shared" ref="L20:L23" si="12">IF(P20&lt;5,"L",IF(P20&lt;=15,"M","H"))</f>
        <v>L</v>
      </c>
      <c r="M20" s="22" t="s">
        <v>37</v>
      </c>
      <c r="N20" s="22" t="s">
        <v>38</v>
      </c>
      <c r="O20" s="23">
        <v>1</v>
      </c>
      <c r="P20" s="23">
        <v>2</v>
      </c>
      <c r="Q20" s="23">
        <v>2</v>
      </c>
      <c r="R20" s="22" t="s">
        <v>134</v>
      </c>
      <c r="S20" s="6">
        <v>42394</v>
      </c>
      <c r="T20" s="6">
        <f t="shared" ref="T20:T22" si="13">WORKDAY(S20,O20)</f>
        <v>42395</v>
      </c>
      <c r="U20" s="23"/>
      <c r="V20" s="6">
        <v>42395</v>
      </c>
      <c r="W20" s="23"/>
      <c r="X20" s="23"/>
      <c r="Y20" s="23"/>
      <c r="Z20" s="14"/>
      <c r="AA20" s="14"/>
      <c r="AB20" s="14"/>
      <c r="AC20" s="23"/>
    </row>
    <row r="21" spans="1:35" ht="48" x14ac:dyDescent="0.15">
      <c r="A21" s="18" t="s">
        <v>31</v>
      </c>
      <c r="B21" s="19" t="s">
        <v>88</v>
      </c>
      <c r="C21" s="23"/>
      <c r="D21" s="21" t="s">
        <v>94</v>
      </c>
      <c r="E21" s="8" t="s">
        <v>75</v>
      </c>
      <c r="F21" s="23"/>
      <c r="G21" s="23"/>
      <c r="H21" s="16" t="s">
        <v>35</v>
      </c>
      <c r="I21" s="17" t="s">
        <v>36</v>
      </c>
      <c r="J21" s="7" t="s">
        <v>57</v>
      </c>
      <c r="K21" s="18" t="s">
        <v>2</v>
      </c>
      <c r="L21" s="22" t="str">
        <f t="shared" si="12"/>
        <v>L</v>
      </c>
      <c r="M21" s="22" t="s">
        <v>37</v>
      </c>
      <c r="N21" s="22" t="s">
        <v>38</v>
      </c>
      <c r="O21" s="23">
        <v>1</v>
      </c>
      <c r="P21" s="23">
        <v>2</v>
      </c>
      <c r="Q21" s="23">
        <v>2</v>
      </c>
      <c r="R21" s="22" t="s">
        <v>110</v>
      </c>
      <c r="S21" s="6">
        <v>42395</v>
      </c>
      <c r="T21" s="6">
        <f t="shared" si="13"/>
        <v>42396</v>
      </c>
      <c r="U21" s="23"/>
      <c r="V21" s="6">
        <v>42397</v>
      </c>
      <c r="W21" s="23"/>
      <c r="X21" s="23"/>
      <c r="Y21" s="23"/>
      <c r="Z21" s="14"/>
      <c r="AA21" s="14"/>
      <c r="AB21" s="14"/>
      <c r="AC21" s="23"/>
    </row>
    <row r="22" spans="1:35" ht="48" x14ac:dyDescent="0.15">
      <c r="A22" s="18" t="s">
        <v>31</v>
      </c>
      <c r="B22" s="19" t="s">
        <v>117</v>
      </c>
      <c r="C22" s="23"/>
      <c r="D22" s="21" t="s">
        <v>116</v>
      </c>
      <c r="E22" s="8" t="s">
        <v>118</v>
      </c>
      <c r="F22" s="23"/>
      <c r="G22" s="23"/>
      <c r="H22" s="16" t="s">
        <v>35</v>
      </c>
      <c r="I22" s="17" t="s">
        <v>36</v>
      </c>
      <c r="J22" s="7" t="s">
        <v>57</v>
      </c>
      <c r="K22" s="18" t="s">
        <v>2</v>
      </c>
      <c r="L22" s="22" t="str">
        <f t="shared" si="12"/>
        <v>L</v>
      </c>
      <c r="M22" s="22" t="s">
        <v>37</v>
      </c>
      <c r="N22" s="22" t="s">
        <v>38</v>
      </c>
      <c r="O22" s="23">
        <v>1</v>
      </c>
      <c r="P22" s="23">
        <v>2</v>
      </c>
      <c r="Q22" s="23">
        <v>2</v>
      </c>
      <c r="R22" s="22" t="s">
        <v>110</v>
      </c>
      <c r="S22" s="6">
        <v>42396</v>
      </c>
      <c r="T22" s="6">
        <f t="shared" si="13"/>
        <v>42397</v>
      </c>
      <c r="U22" s="23"/>
      <c r="V22" s="6">
        <v>42398</v>
      </c>
      <c r="W22" s="23"/>
      <c r="X22" s="23"/>
      <c r="Y22" s="23"/>
      <c r="Z22" s="14"/>
      <c r="AA22" s="14"/>
      <c r="AB22" s="14"/>
      <c r="AC22" s="23"/>
    </row>
    <row r="23" spans="1:35" s="12" customFormat="1" ht="24" x14ac:dyDescent="0.15">
      <c r="A23" s="18" t="s">
        <v>31</v>
      </c>
      <c r="B23" s="19" t="s">
        <v>121</v>
      </c>
      <c r="C23" s="20"/>
      <c r="D23" s="21" t="s">
        <v>126</v>
      </c>
      <c r="E23" s="8" t="s">
        <v>127</v>
      </c>
      <c r="F23" s="8"/>
      <c r="G23" s="8"/>
      <c r="H23" s="8" t="s">
        <v>34</v>
      </c>
      <c r="I23" s="17" t="s">
        <v>36</v>
      </c>
      <c r="J23" s="7" t="s">
        <v>57</v>
      </c>
      <c r="K23" s="18" t="s">
        <v>32</v>
      </c>
      <c r="L23" s="22" t="str">
        <f t="shared" si="12"/>
        <v>L</v>
      </c>
      <c r="M23" s="22" t="s">
        <v>141</v>
      </c>
      <c r="N23" s="22" t="s">
        <v>38</v>
      </c>
      <c r="O23" s="20">
        <v>1</v>
      </c>
      <c r="P23" s="20">
        <v>1</v>
      </c>
      <c r="Q23" s="20">
        <v>1</v>
      </c>
      <c r="R23" s="22" t="s">
        <v>110</v>
      </c>
      <c r="S23" s="25"/>
      <c r="T23" s="6"/>
      <c r="U23" s="6"/>
      <c r="V23" s="6"/>
      <c r="W23" s="6"/>
      <c r="X23" s="6"/>
      <c r="Y23" s="22"/>
      <c r="Z23" s="7"/>
      <c r="AA23" s="9"/>
      <c r="AB23" s="9"/>
      <c r="AC23" s="10"/>
      <c r="AG23" s="1"/>
      <c r="AH23" s="29"/>
      <c r="AI23"/>
    </row>
    <row r="24" spans="1:35" s="12" customFormat="1" ht="24" x14ac:dyDescent="0.15">
      <c r="A24" s="18" t="s">
        <v>31</v>
      </c>
      <c r="B24" s="19" t="s">
        <v>122</v>
      </c>
      <c r="C24" s="20"/>
      <c r="D24" s="21" t="s">
        <v>123</v>
      </c>
      <c r="E24" s="8" t="s">
        <v>124</v>
      </c>
      <c r="F24" s="8"/>
      <c r="G24" s="8"/>
      <c r="H24" s="16" t="s">
        <v>35</v>
      </c>
      <c r="I24" s="17" t="s">
        <v>36</v>
      </c>
      <c r="J24" s="7" t="s">
        <v>57</v>
      </c>
      <c r="K24" s="18" t="s">
        <v>32</v>
      </c>
      <c r="L24" s="22" t="str">
        <f t="shared" ref="L24" si="14">IF(P24&lt;5,"L",IF(P24&lt;=15,"M","H"))</f>
        <v>L</v>
      </c>
      <c r="M24" s="22" t="s">
        <v>141</v>
      </c>
      <c r="N24" s="22" t="s">
        <v>38</v>
      </c>
      <c r="O24" s="20">
        <v>1</v>
      </c>
      <c r="P24" s="20">
        <v>1</v>
      </c>
      <c r="Q24" s="20">
        <v>1</v>
      </c>
      <c r="R24" s="22" t="s">
        <v>85</v>
      </c>
      <c r="S24" s="25"/>
      <c r="T24" s="6"/>
      <c r="U24" s="6"/>
      <c r="V24" s="6"/>
      <c r="W24" s="6"/>
      <c r="X24" s="6"/>
      <c r="Y24" s="22"/>
      <c r="Z24" s="7"/>
      <c r="AA24" s="9"/>
      <c r="AB24" s="9"/>
      <c r="AC24" s="10"/>
      <c r="AG24" s="1"/>
      <c r="AH24" s="29"/>
      <c r="AI24"/>
    </row>
    <row r="25" spans="1:35" s="12" customFormat="1" ht="24" x14ac:dyDescent="0.15">
      <c r="A25" s="18" t="s">
        <v>31</v>
      </c>
      <c r="B25" s="19" t="s">
        <v>125</v>
      </c>
      <c r="C25" s="20"/>
      <c r="D25" s="21" t="s">
        <v>139</v>
      </c>
      <c r="E25" s="8" t="s">
        <v>108</v>
      </c>
      <c r="F25" s="8"/>
      <c r="G25" s="8"/>
      <c r="H25" s="16" t="s">
        <v>35</v>
      </c>
      <c r="I25" s="17" t="s">
        <v>36</v>
      </c>
      <c r="J25" s="7" t="s">
        <v>57</v>
      </c>
      <c r="K25" s="18" t="s">
        <v>54</v>
      </c>
      <c r="L25" s="22" t="str">
        <f t="shared" ref="L25" si="15">IF(P25&lt;5,"L",IF(P25&lt;=15,"M","H"))</f>
        <v>L</v>
      </c>
      <c r="M25" s="22" t="s">
        <v>4</v>
      </c>
      <c r="N25" s="22" t="s">
        <v>38</v>
      </c>
      <c r="O25" s="20">
        <v>1</v>
      </c>
      <c r="P25" s="20">
        <v>1</v>
      </c>
      <c r="Q25" s="20">
        <v>1</v>
      </c>
      <c r="R25" s="22" t="s">
        <v>134</v>
      </c>
      <c r="S25" s="25"/>
      <c r="T25" s="6"/>
      <c r="U25" s="6"/>
      <c r="V25" s="6"/>
      <c r="W25" s="6"/>
      <c r="X25" s="6"/>
      <c r="Y25" s="22"/>
      <c r="Z25" s="7"/>
      <c r="AA25" s="9"/>
      <c r="AB25" s="9"/>
      <c r="AC25" s="10"/>
      <c r="AG25" s="1"/>
      <c r="AH25" s="29"/>
      <c r="AI25"/>
    </row>
    <row r="26" spans="1:35" s="12" customFormat="1" ht="36" x14ac:dyDescent="0.15">
      <c r="A26" s="18" t="s">
        <v>31</v>
      </c>
      <c r="B26" s="19" t="s">
        <v>129</v>
      </c>
      <c r="C26" s="20"/>
      <c r="D26" s="21" t="s">
        <v>132</v>
      </c>
      <c r="E26" s="8" t="s">
        <v>108</v>
      </c>
      <c r="F26" s="8"/>
      <c r="G26" s="8"/>
      <c r="H26" s="16" t="s">
        <v>35</v>
      </c>
      <c r="I26" s="17" t="s">
        <v>36</v>
      </c>
      <c r="J26" s="17" t="s">
        <v>73</v>
      </c>
      <c r="K26" s="18" t="s">
        <v>54</v>
      </c>
      <c r="L26" s="22" t="str">
        <f t="shared" ref="L26" si="16">IF(P26&lt;5,"L",IF(P26&lt;=15,"M","H"))</f>
        <v>L</v>
      </c>
      <c r="M26" s="22" t="s">
        <v>141</v>
      </c>
      <c r="N26" s="22" t="s">
        <v>38</v>
      </c>
      <c r="O26" s="20">
        <v>1</v>
      </c>
      <c r="P26" s="20">
        <v>1</v>
      </c>
      <c r="Q26" s="20">
        <v>1</v>
      </c>
      <c r="R26" s="22" t="s">
        <v>128</v>
      </c>
      <c r="S26" s="25"/>
      <c r="T26" s="6"/>
      <c r="U26" s="6"/>
      <c r="V26" s="6"/>
      <c r="W26" s="6"/>
      <c r="X26" s="6"/>
      <c r="Y26" s="22"/>
      <c r="Z26" s="7"/>
      <c r="AA26" s="9"/>
      <c r="AB26" s="9"/>
      <c r="AC26" s="10"/>
      <c r="AG26" s="1"/>
      <c r="AH26" s="29"/>
      <c r="AI26"/>
    </row>
    <row r="27" spans="1:35" s="12" customFormat="1" ht="24" x14ac:dyDescent="0.15">
      <c r="A27" s="18" t="s">
        <v>31</v>
      </c>
      <c r="B27" s="19" t="s">
        <v>130</v>
      </c>
      <c r="C27" s="20"/>
      <c r="D27" s="21" t="s">
        <v>131</v>
      </c>
      <c r="E27" s="8"/>
      <c r="F27" s="8"/>
      <c r="G27" s="8"/>
      <c r="H27" s="16" t="s">
        <v>35</v>
      </c>
      <c r="I27" s="17" t="s">
        <v>36</v>
      </c>
      <c r="J27" s="7" t="s">
        <v>57</v>
      </c>
      <c r="K27" s="18" t="s">
        <v>54</v>
      </c>
      <c r="L27" s="22" t="str">
        <f t="shared" ref="L27" si="17">IF(P27&lt;5,"L",IF(P27&lt;=15,"M","H"))</f>
        <v>L</v>
      </c>
      <c r="M27" s="22" t="s">
        <v>140</v>
      </c>
      <c r="N27" s="22" t="s">
        <v>38</v>
      </c>
      <c r="O27" s="20">
        <v>1</v>
      </c>
      <c r="P27" s="20">
        <v>1</v>
      </c>
      <c r="Q27" s="20">
        <v>1</v>
      </c>
      <c r="R27" s="22" t="s">
        <v>115</v>
      </c>
      <c r="S27" s="25"/>
      <c r="T27" s="6"/>
      <c r="U27" s="6"/>
      <c r="V27" s="6"/>
      <c r="W27" s="6"/>
      <c r="X27" s="6"/>
      <c r="Y27" s="22"/>
      <c r="Z27" s="7"/>
      <c r="AA27" s="9"/>
      <c r="AB27" s="9"/>
      <c r="AC27" s="10"/>
      <c r="AG27" s="1"/>
      <c r="AH27" s="29"/>
      <c r="AI27"/>
    </row>
    <row r="28" spans="1:35" s="12" customFormat="1" ht="24" x14ac:dyDescent="0.15">
      <c r="A28" s="18" t="s">
        <v>31</v>
      </c>
      <c r="B28" s="19" t="s">
        <v>135</v>
      </c>
      <c r="C28" s="20"/>
      <c r="D28" s="21" t="s">
        <v>136</v>
      </c>
      <c r="E28" s="8"/>
      <c r="F28" s="8"/>
      <c r="G28" s="8"/>
      <c r="H28" s="16" t="s">
        <v>35</v>
      </c>
      <c r="I28" s="17" t="s">
        <v>36</v>
      </c>
      <c r="J28" s="7" t="s">
        <v>57</v>
      </c>
      <c r="K28" s="18" t="s">
        <v>54</v>
      </c>
      <c r="L28" s="22" t="str">
        <f t="shared" ref="L28" si="18">IF(P28&lt;5,"L",IF(P28&lt;=15,"M","H"))</f>
        <v>L</v>
      </c>
      <c r="M28" s="22" t="s">
        <v>4</v>
      </c>
      <c r="N28" s="22" t="s">
        <v>38</v>
      </c>
      <c r="O28" s="20">
        <v>1</v>
      </c>
      <c r="P28" s="20">
        <v>1</v>
      </c>
      <c r="Q28" s="20">
        <v>1</v>
      </c>
      <c r="R28" s="22" t="s">
        <v>115</v>
      </c>
      <c r="S28" s="25"/>
      <c r="T28" s="6"/>
      <c r="U28" s="6"/>
      <c r="V28" s="6"/>
      <c r="W28" s="6"/>
      <c r="X28" s="6"/>
      <c r="Y28" s="22"/>
      <c r="Z28" s="7"/>
      <c r="AA28" s="9"/>
      <c r="AB28" s="9"/>
      <c r="AC28" s="10"/>
      <c r="AG28" s="1"/>
      <c r="AH28" s="29"/>
      <c r="AI28"/>
    </row>
    <row r="29" spans="1:35" s="12" customFormat="1" ht="24" x14ac:dyDescent="0.15">
      <c r="A29" s="18" t="s">
        <v>31</v>
      </c>
      <c r="B29" s="19" t="s">
        <v>137</v>
      </c>
      <c r="C29" s="20"/>
      <c r="D29" s="21" t="s">
        <v>138</v>
      </c>
      <c r="E29" s="8"/>
      <c r="F29" s="8"/>
      <c r="G29" s="8"/>
      <c r="H29" s="16" t="s">
        <v>35</v>
      </c>
      <c r="I29" s="17" t="s">
        <v>36</v>
      </c>
      <c r="J29" s="7" t="s">
        <v>57</v>
      </c>
      <c r="K29" s="18" t="s">
        <v>54</v>
      </c>
      <c r="L29" s="22" t="str">
        <f t="shared" ref="L29" si="19">IF(P29&lt;5,"L",IF(P29&lt;=15,"M","H"))</f>
        <v>L</v>
      </c>
      <c r="M29" s="22" t="s">
        <v>140</v>
      </c>
      <c r="N29" s="22" t="s">
        <v>38</v>
      </c>
      <c r="O29" s="20">
        <v>1</v>
      </c>
      <c r="P29" s="20">
        <v>1</v>
      </c>
      <c r="Q29" s="20">
        <v>1</v>
      </c>
      <c r="R29" s="22" t="s">
        <v>55</v>
      </c>
      <c r="S29" s="25"/>
      <c r="T29" s="6"/>
      <c r="U29" s="6"/>
      <c r="V29" s="6"/>
      <c r="W29" s="6"/>
      <c r="X29" s="6"/>
      <c r="Y29" s="22"/>
      <c r="Z29" s="7"/>
      <c r="AA29" s="9"/>
      <c r="AB29" s="9"/>
      <c r="AC29" s="10"/>
      <c r="AG29" s="1"/>
      <c r="AH29" s="29"/>
      <c r="AI29"/>
    </row>
  </sheetData>
  <autoFilter ref="A1:AC27"/>
  <dataConsolidate/>
  <phoneticPr fontId="4" type="noConversion"/>
  <conditionalFormatting sqref="Y1:AC1 A1:U1">
    <cfRule type="cellIs" dxfId="3" priority="32" stopIfTrue="1" operator="equal">
      <formula>"ZWDV"</formula>
    </cfRule>
  </conditionalFormatting>
  <conditionalFormatting sqref="X1">
    <cfRule type="cellIs" dxfId="2" priority="4" stopIfTrue="1" operator="equal">
      <formula>"ZWDV"</formula>
    </cfRule>
  </conditionalFormatting>
  <conditionalFormatting sqref="W1">
    <cfRule type="cellIs" dxfId="1" priority="3" stopIfTrue="1" operator="equal">
      <formula>"ZWDV"</formula>
    </cfRule>
  </conditionalFormatting>
  <conditionalFormatting sqref="V1">
    <cfRule type="cellIs" dxfId="0" priority="1" stopIfTrue="1" operator="equal">
      <formula>"ZWDV"</formula>
    </cfRule>
  </conditionalFormatting>
  <dataValidations count="6">
    <dataValidation type="list" allowBlank="1" showInputMessage="1" showErrorMessage="1" sqref="L2:M29">
      <formula1>"L,M,H"</formula1>
    </dataValidation>
    <dataValidation type="list" allowBlank="1" showInputMessage="1" showErrorMessage="1" sqref="Y2:Y23">
      <formula1>"Completed by Developer, Completed by Application, Completed by End User, Completed"</formula1>
    </dataValidation>
    <dataValidation type="list" allowBlank="1" showInputMessage="1" showErrorMessage="1" sqref="R2:R29">
      <formula1>"Not Start, In FS, FS Wait for Approval,FS Approved, In Develop, Completed by Developer, Unit tested by Application, Unit tested by BO, Complete, Cancel"</formula1>
    </dataValidation>
    <dataValidation type="list" allowBlank="1" showInputMessage="1" showErrorMessage="1" sqref="N2:N29">
      <formula1>"ZPP01,ZMM01,ZFI01,ZCO01,ZSD01"</formula1>
    </dataValidation>
    <dataValidation type="list" allowBlank="1" showInputMessage="1" showErrorMessage="1" sqref="K2:K29">
      <formula1>"Interface,Report,Enhancement,Form,Dialog,Upload,Function"</formula1>
    </dataValidation>
    <dataValidation type="list" allowBlank="1" showInputMessage="1" showErrorMessage="1" sqref="A2:A29">
      <formula1>"PP,MM,SD,FICO"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20" sqref="A20"/>
    </sheetView>
  </sheetViews>
  <sheetFormatPr defaultRowHeight="14.25" x14ac:dyDescent="0.15"/>
  <cols>
    <col min="1" max="1" width="29.375" bestFit="1" customWidth="1"/>
    <col min="2" max="2" width="9.25" bestFit="1" customWidth="1"/>
  </cols>
  <sheetData>
    <row r="3" spans="1:2" x14ac:dyDescent="0.15">
      <c r="A3" s="28" t="s">
        <v>112</v>
      </c>
      <c r="B3" t="s">
        <v>114</v>
      </c>
    </row>
    <row r="4" spans="1:2" x14ac:dyDescent="0.15">
      <c r="A4" s="1" t="s">
        <v>110</v>
      </c>
      <c r="B4" s="29">
        <v>10</v>
      </c>
    </row>
    <row r="5" spans="1:2" x14ac:dyDescent="0.15">
      <c r="A5" s="1" t="s">
        <v>79</v>
      </c>
      <c r="B5" s="29">
        <v>1</v>
      </c>
    </row>
    <row r="6" spans="1:2" x14ac:dyDescent="0.15">
      <c r="A6" s="1" t="s">
        <v>85</v>
      </c>
      <c r="B6" s="29">
        <v>1</v>
      </c>
    </row>
    <row r="7" spans="1:2" x14ac:dyDescent="0.15">
      <c r="A7" s="1" t="s">
        <v>55</v>
      </c>
      <c r="B7" s="29">
        <v>3</v>
      </c>
    </row>
    <row r="8" spans="1:2" x14ac:dyDescent="0.15">
      <c r="A8" s="1" t="s">
        <v>84</v>
      </c>
      <c r="B8" s="29">
        <v>4</v>
      </c>
    </row>
    <row r="9" spans="1:2" x14ac:dyDescent="0.15">
      <c r="A9" s="1" t="s">
        <v>115</v>
      </c>
      <c r="B9" s="29">
        <v>3</v>
      </c>
    </row>
    <row r="10" spans="1:2" x14ac:dyDescent="0.15">
      <c r="A10" s="1" t="s">
        <v>113</v>
      </c>
      <c r="B10" s="29">
        <v>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 Program</vt:lpstr>
      <vt:lpstr>统计</vt:lpstr>
    </vt:vector>
  </TitlesOfParts>
  <Company>ciber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Yu-Bing (ES-Apps-SH)</dc:creator>
  <cp:lastModifiedBy>kaikai zhang</cp:lastModifiedBy>
  <dcterms:created xsi:type="dcterms:W3CDTF">2009-07-15T05:49:58Z</dcterms:created>
  <dcterms:modified xsi:type="dcterms:W3CDTF">2016-04-14T03:15:00Z</dcterms:modified>
</cp:coreProperties>
</file>