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tabRatio="394"/>
  </bookViews>
  <sheets>
    <sheet name="问题和风险记录" sheetId="1" r:id="rId1"/>
    <sheet name="状态" sheetId="2" r:id="rId2"/>
    <sheet name="版本管理" sheetId="3" r:id="rId3"/>
  </sheets>
  <externalReferences>
    <externalReference r:id="rId4"/>
  </externalReferences>
  <definedNames>
    <definedName name="_xlnm._FilterDatabase" localSheetId="0" hidden="1">问题和风险记录!$A$18:$Z$113</definedName>
    <definedName name="Attrib">[1]Status!$C$1:$C$10</definedName>
    <definedName name="_xlnm.Print_Area" localSheetId="0">问题和风险记录!$E$17:$M$18</definedName>
    <definedName name="Priority">[1]Status!$B$1:$B$4</definedName>
    <definedName name="Status">[1]Status!$A$1:$A$6</definedName>
  </definedNames>
  <calcPr calcId="144525" concurrentCalc="0"/>
</workbook>
</file>

<file path=xl/sharedStrings.xml><?xml version="1.0" encoding="utf-8"?>
<sst xmlns="http://schemas.openxmlformats.org/spreadsheetml/2006/main" count="157">
  <si>
    <t>SIT</t>
  </si>
  <si>
    <t>MES</t>
  </si>
  <si>
    <t>问题</t>
  </si>
  <si>
    <t>未开始</t>
  </si>
  <si>
    <t>BUG</t>
  </si>
  <si>
    <t>High</t>
  </si>
  <si>
    <t>UAT</t>
  </si>
  <si>
    <t>风险</t>
  </si>
  <si>
    <t>已完成</t>
  </si>
  <si>
    <t>数据问题</t>
  </si>
  <si>
    <t>Medium</t>
  </si>
  <si>
    <t>Support</t>
  </si>
  <si>
    <t>已取消</t>
  </si>
  <si>
    <t>权限问题</t>
  </si>
  <si>
    <t>Low</t>
  </si>
  <si>
    <t>进展中</t>
  </si>
  <si>
    <t>功能优化</t>
  </si>
  <si>
    <t>人选已确定</t>
  </si>
  <si>
    <t>待定</t>
  </si>
  <si>
    <t>开发完成</t>
  </si>
  <si>
    <t>延锋彼欧MES3项目测试问题记录本 Issue List</t>
  </si>
  <si>
    <t>不要采用插入新行！采用复制粘贴加入新行！</t>
  </si>
  <si>
    <t>项目阶段</t>
  </si>
  <si>
    <t>团队</t>
  </si>
  <si>
    <t>状态</t>
  </si>
  <si>
    <t>业务流程/T-CODE</t>
  </si>
  <si>
    <t>描述</t>
  </si>
  <si>
    <t>原因分析和解决方案</t>
  </si>
  <si>
    <r>
      <rPr>
        <b/>
        <sz val="11"/>
        <rFont val="宋体"/>
        <charset val="134"/>
      </rPr>
      <t>Esc?</t>
    </r>
    <r>
      <rPr>
        <b/>
        <sz val="11"/>
        <rFont val="宋体"/>
        <charset val="134"/>
      </rPr>
      <t xml:space="preserve">
</t>
    </r>
    <r>
      <rPr>
        <sz val="8"/>
        <rFont val="微软雅黑"/>
        <charset val="134"/>
      </rPr>
      <t>是否上报项目管理层决策</t>
    </r>
    <r>
      <rPr>
        <sz val="8"/>
        <rFont val="宋体"/>
        <charset val="134"/>
      </rPr>
      <t>?</t>
    </r>
  </si>
  <si>
    <t>问题分类</t>
  </si>
  <si>
    <t>对项目影响的严重程度</t>
  </si>
  <si>
    <t>提出人</t>
  </si>
  <si>
    <t>提出日期</t>
  </si>
  <si>
    <t>负责人</t>
  </si>
  <si>
    <t>第几周目标完成</t>
  </si>
  <si>
    <t>目标日期</t>
  </si>
  <si>
    <t>执行状态</t>
  </si>
  <si>
    <t>调整后目标日期</t>
  </si>
  <si>
    <t>实际完成日期</t>
  </si>
  <si>
    <t>相关问题号</t>
  </si>
  <si>
    <t>相关文档</t>
  </si>
  <si>
    <t>备注</t>
  </si>
  <si>
    <t>IHAND中ihand和ihandupdate功能是否合并</t>
  </si>
  <si>
    <t>吕旭锋</t>
  </si>
  <si>
    <t>吴林锋</t>
  </si>
  <si>
    <t>W2件问题，评审模块评审确认后移库</t>
  </si>
  <si>
    <t>薛琴</t>
  </si>
  <si>
    <t>杨瀛俊</t>
  </si>
  <si>
    <t>事务报表，增加中文列，库位描述，默认空白，导出</t>
  </si>
  <si>
    <t>完成</t>
  </si>
  <si>
    <t>条码状态库存事务缺数量</t>
  </si>
  <si>
    <t>拉动请求查询</t>
  </si>
  <si>
    <t>在途帐查询</t>
  </si>
  <si>
    <t>界面启用设备通讯口</t>
  </si>
  <si>
    <t>注塑机联动，控制不能开2台</t>
  </si>
  <si>
    <t>待底漆基础数据</t>
  </si>
  <si>
    <t>手工封箱报错</t>
  </si>
  <si>
    <t>注塑下线上架报错</t>
  </si>
  <si>
    <t>上架需求报表</t>
  </si>
  <si>
    <t>完成24日</t>
  </si>
  <si>
    <t>下架需求报表</t>
  </si>
  <si>
    <t>手工上架增加安钮虚拟BIN位</t>
  </si>
  <si>
    <t>指令入库增加指定上架功能</t>
  </si>
  <si>
    <t>打磨件异色返喷</t>
  </si>
  <si>
    <t>完成22日</t>
  </si>
  <si>
    <t>物料拉动组数据维护</t>
  </si>
  <si>
    <t>指令入库来源库位按区域选</t>
  </si>
  <si>
    <t>注塑下线不移库</t>
  </si>
  <si>
    <t>嫌疑品报验缺陷最多三个</t>
  </si>
  <si>
    <t>ihand质量冻结默认进冻结区</t>
  </si>
  <si>
    <t>总装来料冻结没控制</t>
  </si>
  <si>
    <t>条码拆解中合格数零件太多，区零</t>
  </si>
  <si>
    <t>物流订单下达成功报失败</t>
  </si>
  <si>
    <t>TS料道查询：排序，空料道显示，零件号不对</t>
  </si>
  <si>
    <t>装配单导入功能</t>
  </si>
  <si>
    <t>T26注塑下线无数据</t>
  </si>
  <si>
    <t>TS料道冻结前台不能操作</t>
  </si>
  <si>
    <t>转底漆问题</t>
  </si>
  <si>
    <t>615显示T26</t>
  </si>
  <si>
    <t>数据问题，调试时不要UPDATE条码</t>
  </si>
  <si>
    <t>接通用排序信息与BTO数据问题
（南北厂零件共用问题，基础数据需要重复配）</t>
  </si>
  <si>
    <t>条码状态查询报表，过程记录和事务都不对</t>
  </si>
  <si>
    <t>排序界面没有排序单号</t>
  </si>
  <si>
    <t>采购退货加入导入功能，退货到默认库位</t>
  </si>
  <si>
    <t>寄售加拨输入‘零件数量’报错</t>
  </si>
  <si>
    <t>配料单总成打散功能</t>
  </si>
  <si>
    <t>加驳单：创建订单数量中框架协议的数量不要，加拨数去零，客户零件与物料零件互查，
打印报错找不到模板，加拨数量填值后排序</t>
  </si>
  <si>
    <t>标准发运数量不对，还没发</t>
  </si>
  <si>
    <t>配料拉动里看拉动任务（未执行）</t>
  </si>
  <si>
    <t>生产计划装配，进入操作界面后后选</t>
  </si>
  <si>
    <t>配料组保险杠拉动组数据配置量太大，后续更改方案？</t>
  </si>
  <si>
    <t>条码拆解无记录</t>
  </si>
  <si>
    <t>注塑下线报表总数不对，加版本号</t>
  </si>
  <si>
    <t>BTO查询报表订单明细不对</t>
  </si>
  <si>
    <t>入库库位与实际推荐BIN不一致时，增加一个强制入库功能</t>
  </si>
  <si>
    <t>线边拉动没好优化:
1，OK键改添加2，排序倒序3，下达成功不显示订单号</t>
  </si>
  <si>
    <t>部分完成，倒序没好</t>
  </si>
  <si>
    <t>黄贺</t>
  </si>
  <si>
    <t>指令出库下达出错</t>
  </si>
  <si>
    <t>下达数不能大于库存余额</t>
  </si>
  <si>
    <t>打印的空条码要能补条码</t>
  </si>
  <si>
    <t>预装配扫描，跳过一车一单语音不对</t>
  </si>
  <si>
    <t>下线复检返回问题</t>
  </si>
  <si>
    <t>料架VS货架加RK查询</t>
  </si>
  <si>
    <t xml:space="preserve">防错单1下拉框产品选项优化2打印数量只有2个3防错配置内容不对4打印设置无效
</t>
  </si>
  <si>
    <t>罗声远</t>
  </si>
  <si>
    <t>采购退货单创建时到默认库位</t>
  </si>
  <si>
    <t>陈文豪</t>
  </si>
  <si>
    <t>打印料箱单份数设置</t>
  </si>
  <si>
    <t>工艺路线增加是否启用MFG_ProductScanCfg</t>
  </si>
  <si>
    <t>上架推荐BIN位重复</t>
  </si>
  <si>
    <t>全镜像是本次盘点的零件号还是MFG_Part的所有零件号？</t>
  </si>
  <si>
    <t>注塑联动取消后不能选择正常件和打包方式</t>
  </si>
  <si>
    <t>补条码，颜色控制BUG</t>
  </si>
  <si>
    <t>配料组零件版本取出来，描述partdetail数据(X)，倒序所有都要有，选中高亮(吴)</t>
  </si>
  <si>
    <r>
      <rPr>
        <sz val="11"/>
        <color theme="1"/>
        <rFont val="宋体"/>
        <charset val="134"/>
      </rPr>
      <t>TS打包，输入后窗口BUG，</t>
    </r>
    <r>
      <rPr>
        <sz val="11"/>
        <color rgb="FFFF0000"/>
        <rFont val="宋体"/>
        <charset val="134"/>
      </rPr>
      <t>零件状态</t>
    </r>
  </si>
  <si>
    <t>寄售、非寄售缺打印机设置</t>
  </si>
  <si>
    <t>打磨生成的事务没有把前一次生产汇报的生产版本带出来</t>
  </si>
  <si>
    <t>朱伟力</t>
  </si>
  <si>
    <t>注塑下线一模两腔问题左右件打包</t>
  </si>
  <si>
    <t>贾文涛</t>
  </si>
  <si>
    <t>注塑下线补条码去除</t>
  </si>
  <si>
    <t>RK查询，空料架增加类别（三层料架）</t>
  </si>
  <si>
    <t>混放打包要加控制</t>
  </si>
  <si>
    <t>薛琴，陈文豪</t>
  </si>
  <si>
    <t>条码启用为DDQ件</t>
  </si>
  <si>
    <t>EP11下饰板等注塑采购件，打印条码为EMPTY</t>
  </si>
  <si>
    <t>工位补条码控制（当前工位），如果是空产品条码，选项优化产品小类（涂装只能被注塑件这种情况）</t>
  </si>
  <si>
    <t>生产计划下达框体中文显示，包括界面内内容</t>
  </si>
  <si>
    <t>李辉</t>
  </si>
  <si>
    <t>打包控制，非本机操作的会在其他机台上显示，会造成封箱误操作</t>
  </si>
  <si>
    <t>直流配置增加零件版本设置</t>
  </si>
  <si>
    <t>拉动执行配料单接收中单号清理</t>
  </si>
  <si>
    <t>装配计划下单中，下拉菜单选项优化</t>
  </si>
  <si>
    <t>注塑下线生产汇报扫描要有30秒时间间隔</t>
  </si>
  <si>
    <t>注塑下线四个物流走向要有配置</t>
  </si>
  <si>
    <t>XXXXXXXXXXXX</t>
  </si>
  <si>
    <t>XXXXXXXXXXXXX</t>
  </si>
  <si>
    <r>
      <rPr>
        <sz val="11"/>
        <color theme="1"/>
        <rFont val="宋体"/>
        <charset val="134"/>
      </rPr>
      <t>问题</t>
    </r>
    <r>
      <rPr>
        <sz val="11"/>
        <color theme="1"/>
        <rFont val="Arial"/>
        <charset val="134"/>
      </rPr>
      <t>&amp;</t>
    </r>
    <r>
      <rPr>
        <sz val="11"/>
        <color theme="1"/>
        <rFont val="宋体"/>
        <charset val="134"/>
      </rPr>
      <t>风险状态</t>
    </r>
  </si>
  <si>
    <t>全部</t>
  </si>
  <si>
    <t>进行中</t>
  </si>
  <si>
    <t>HP完成</t>
  </si>
  <si>
    <r>
      <rPr>
        <sz val="9"/>
        <color theme="1"/>
        <rFont val="宋体"/>
        <charset val="134"/>
      </rPr>
      <t>未开始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暂停中</t>
    </r>
  </si>
  <si>
    <t>逾期</t>
  </si>
  <si>
    <t>计划内</t>
  </si>
  <si>
    <t>高</t>
  </si>
  <si>
    <t>中</t>
  </si>
  <si>
    <t>低</t>
  </si>
  <si>
    <t>Total</t>
  </si>
  <si>
    <t>Revision History</t>
  </si>
  <si>
    <t>Date</t>
  </si>
  <si>
    <t>Version</t>
  </si>
  <si>
    <t>Description</t>
  </si>
  <si>
    <t>Author</t>
  </si>
  <si>
    <t>V0.1</t>
  </si>
  <si>
    <t>问题风险行动日志，用于日常跟踪。</t>
  </si>
  <si>
    <t>金凌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</si>
</sst>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\-yyyy;@"/>
  </numFmts>
  <fonts count="4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9"/>
      <color theme="1"/>
      <name val="Arial"/>
      <charset val="134"/>
    </font>
    <font>
      <sz val="11"/>
      <color theme="1"/>
      <name val="Arial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8"/>
      <color theme="8" tint="-0.499984740745262"/>
      <name val="宋体"/>
      <charset val="134"/>
      <scheme val="minor"/>
    </font>
    <font>
      <b/>
      <sz val="11"/>
      <color theme="8" tint="-0.49998474074526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0"/>
      <color theme="0" tint="-0.499984740745262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Book Antiqua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8"/>
      <name val="微软雅黑"/>
      <charset val="134"/>
    </font>
    <font>
      <sz val="8"/>
      <name val="宋体"/>
      <charset val="134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176" fontId="0" fillId="0" borderId="0"/>
    <xf numFmtId="42" fontId="22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21" borderId="2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3" fillId="0" borderId="0"/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6" borderId="22" applyNumberFormat="0" applyFont="0" applyAlignment="0" applyProtection="0">
      <alignment vertical="center"/>
    </xf>
    <xf numFmtId="176" fontId="37" fillId="0" borderId="0"/>
    <xf numFmtId="43" fontId="1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8" fillId="15" borderId="25" applyNumberFormat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32" fillId="24" borderId="21" applyNumberForma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176" fontId="1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176" fontId="1" fillId="0" borderId="0">
      <protection locked="0"/>
    </xf>
    <xf numFmtId="0" fontId="26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6" fontId="3" fillId="0" borderId="0" applyNumberFormat="0" applyFill="0" applyBorder="0" applyAlignment="0" applyProtection="0"/>
    <xf numFmtId="176" fontId="0" fillId="0" borderId="0">
      <alignment vertical="center"/>
    </xf>
    <xf numFmtId="176" fontId="0" fillId="0" borderId="0"/>
    <xf numFmtId="176" fontId="0" fillId="0" borderId="0"/>
  </cellStyleXfs>
  <cellXfs count="90">
    <xf numFmtId="176" fontId="0" fillId="0" borderId="0" xfId="0"/>
    <xf numFmtId="176" fontId="1" fillId="0" borderId="0" xfId="48" applyAlignment="1" applyProtection="1">
      <alignment vertical="center"/>
    </xf>
    <xf numFmtId="176" fontId="2" fillId="0" borderId="0" xfId="15" applyFont="1"/>
    <xf numFmtId="176" fontId="3" fillId="0" borderId="0" xfId="15" applyFont="1"/>
    <xf numFmtId="176" fontId="2" fillId="2" borderId="1" xfId="15" applyFont="1" applyFill="1" applyBorder="1" applyAlignment="1">
      <alignment vertical="top" wrapText="1"/>
    </xf>
    <xf numFmtId="176" fontId="3" fillId="0" borderId="1" xfId="15" applyNumberFormat="1" applyFont="1" applyBorder="1" applyAlignment="1">
      <alignment vertical="top" wrapText="1"/>
    </xf>
    <xf numFmtId="176" fontId="3" fillId="0" borderId="1" xfId="15" applyFont="1" applyBorder="1" applyAlignment="1">
      <alignment vertical="top" wrapText="1"/>
    </xf>
    <xf numFmtId="176" fontId="4" fillId="0" borderId="1" xfId="15" applyFont="1" applyBorder="1" applyAlignment="1">
      <alignment vertical="top" wrapText="1"/>
    </xf>
    <xf numFmtId="176" fontId="3" fillId="0" borderId="1" xfId="15" applyFont="1" applyBorder="1"/>
    <xf numFmtId="176" fontId="5" fillId="0" borderId="0" xfId="0" applyFont="1" applyProtection="1">
      <protection hidden="1"/>
    </xf>
    <xf numFmtId="176" fontId="6" fillId="0" borderId="2" xfId="0" applyFont="1" applyBorder="1" applyAlignment="1" applyProtection="1">
      <alignment horizontal="center"/>
      <protection hidden="1"/>
    </xf>
    <xf numFmtId="176" fontId="6" fillId="0" borderId="3" xfId="0" applyFont="1" applyBorder="1" applyAlignment="1" applyProtection="1">
      <alignment horizontal="center"/>
      <protection hidden="1"/>
    </xf>
    <xf numFmtId="176" fontId="7" fillId="3" borderId="4" xfId="0" applyFont="1" applyFill="1" applyBorder="1" applyAlignment="1" applyProtection="1">
      <alignment horizontal="center" vertical="center" wrapText="1"/>
      <protection hidden="1"/>
    </xf>
    <xf numFmtId="176" fontId="7" fillId="3" borderId="5" xfId="0" applyFont="1" applyFill="1" applyBorder="1" applyAlignment="1" applyProtection="1">
      <alignment horizontal="center" vertical="center" wrapText="1"/>
      <protection hidden="1"/>
    </xf>
    <xf numFmtId="176" fontId="5" fillId="3" borderId="5" xfId="0" applyFont="1" applyFill="1" applyBorder="1" applyAlignment="1" applyProtection="1">
      <alignment horizontal="center" vertical="center" wrapText="1"/>
      <protection hidden="1"/>
    </xf>
    <xf numFmtId="176" fontId="8" fillId="0" borderId="6" xfId="0" applyFont="1" applyBorder="1" applyProtection="1">
      <protection hidden="1"/>
    </xf>
    <xf numFmtId="176" fontId="5" fillId="0" borderId="1" xfId="0" applyFont="1" applyBorder="1" applyProtection="1">
      <protection hidden="1"/>
    </xf>
    <xf numFmtId="176" fontId="5" fillId="0" borderId="7" xfId="0" applyFont="1" applyBorder="1" applyProtection="1">
      <protection hidden="1"/>
    </xf>
    <xf numFmtId="176" fontId="5" fillId="0" borderId="8" xfId="0" applyFont="1" applyBorder="1" applyProtection="1">
      <protection hidden="1"/>
    </xf>
    <xf numFmtId="176" fontId="5" fillId="4" borderId="8" xfId="0" applyFont="1" applyFill="1" applyBorder="1" applyProtection="1">
      <protection hidden="1"/>
    </xf>
    <xf numFmtId="176" fontId="5" fillId="5" borderId="8" xfId="0" applyFont="1" applyFill="1" applyBorder="1" applyProtection="1">
      <protection hidden="1"/>
    </xf>
    <xf numFmtId="176" fontId="7" fillId="3" borderId="9" xfId="0" applyFont="1" applyFill="1" applyBorder="1" applyAlignment="1" applyProtection="1">
      <alignment horizontal="center" vertical="center" wrapText="1"/>
      <protection hidden="1"/>
    </xf>
    <xf numFmtId="176" fontId="5" fillId="0" borderId="10" xfId="0" applyFont="1" applyBorder="1" applyProtection="1">
      <protection hidden="1"/>
    </xf>
    <xf numFmtId="176" fontId="5" fillId="0" borderId="11" xfId="0" applyFont="1" applyBorder="1" applyProtection="1">
      <protection hidden="1"/>
    </xf>
    <xf numFmtId="176" fontId="8" fillId="0" borderId="0" xfId="0" applyFont="1" applyAlignment="1" applyProtection="1">
      <alignment horizontal="left" vertical="center"/>
      <protection hidden="1"/>
    </xf>
    <xf numFmtId="176" fontId="8" fillId="0" borderId="0" xfId="0" applyFont="1" applyProtection="1">
      <protection locked="0" hidden="1"/>
    </xf>
    <xf numFmtId="176" fontId="8" fillId="0" borderId="0" xfId="0" applyFont="1" applyProtection="1">
      <protection hidden="1"/>
    </xf>
    <xf numFmtId="176" fontId="8" fillId="0" borderId="0" xfId="0" applyFont="1" applyAlignment="1" applyProtection="1">
      <alignment horizontal="center"/>
      <protection hidden="1"/>
    </xf>
    <xf numFmtId="176" fontId="0" fillId="0" borderId="0" xfId="0" applyFont="1" applyAlignment="1" applyProtection="1">
      <alignment wrapText="1"/>
      <protection hidden="1"/>
    </xf>
    <xf numFmtId="176" fontId="8" fillId="0" borderId="0" xfId="0" applyFont="1" applyAlignment="1" applyProtection="1">
      <alignment horizontal="left" vertical="center" wrapText="1"/>
      <protection hidden="1"/>
    </xf>
    <xf numFmtId="176" fontId="8" fillId="0" borderId="0" xfId="0" applyFont="1" applyFill="1" applyAlignment="1" applyProtection="1">
      <alignment horizontal="center"/>
      <protection hidden="1"/>
    </xf>
    <xf numFmtId="176" fontId="8" fillId="0" borderId="0" xfId="0" applyFont="1" applyAlignment="1" applyProtection="1">
      <alignment horizontal="left"/>
      <protection hidden="1"/>
    </xf>
    <xf numFmtId="176" fontId="8" fillId="0" borderId="0" xfId="0" applyFont="1" applyAlignment="1" applyProtection="1">
      <alignment horizontal="right"/>
      <protection hidden="1"/>
    </xf>
    <xf numFmtId="176" fontId="8" fillId="0" borderId="0" xfId="0" applyNumberFormat="1" applyFont="1" applyAlignment="1" applyProtection="1">
      <alignment horizontal="center"/>
      <protection hidden="1"/>
    </xf>
    <xf numFmtId="176" fontId="8" fillId="0" borderId="0" xfId="0" applyNumberFormat="1" applyFont="1" applyAlignment="1" applyProtection="1">
      <alignment horizontal="right"/>
      <protection hidden="1"/>
    </xf>
    <xf numFmtId="176" fontId="8" fillId="0" borderId="0" xfId="0" applyFont="1" applyAlignment="1" applyProtection="1">
      <alignment wrapText="1"/>
      <protection hidden="1"/>
    </xf>
    <xf numFmtId="176" fontId="0" fillId="0" borderId="0" xfId="0" applyNumberFormat="1" applyFont="1" applyFill="1" applyAlignment="1" applyProtection="1">
      <alignment horizontal="center"/>
      <protection hidden="1"/>
    </xf>
    <xf numFmtId="176" fontId="0" fillId="4" borderId="0" xfId="0" applyNumberFormat="1" applyFont="1" applyFill="1" applyAlignment="1" applyProtection="1">
      <alignment horizontal="center"/>
      <protection hidden="1"/>
    </xf>
    <xf numFmtId="176" fontId="0" fillId="0" borderId="0" xfId="0" applyFont="1" applyFill="1" applyAlignment="1" applyProtection="1">
      <alignment horizontal="center"/>
      <protection hidden="1"/>
    </xf>
    <xf numFmtId="176" fontId="0" fillId="6" borderId="0" xfId="0" applyFont="1" applyFill="1" applyAlignment="1" applyProtection="1">
      <alignment horizontal="center"/>
      <protection hidden="1"/>
    </xf>
    <xf numFmtId="176" fontId="0" fillId="0" borderId="0" xfId="0" applyFont="1" applyAlignment="1" applyProtection="1">
      <alignment horizontal="center" vertical="center"/>
      <protection hidden="1"/>
    </xf>
    <xf numFmtId="176" fontId="0" fillId="0" borderId="0" xfId="0" applyFont="1" applyProtection="1">
      <protection hidden="1"/>
    </xf>
    <xf numFmtId="176" fontId="9" fillId="0" borderId="12" xfId="0" applyFont="1" applyBorder="1" applyAlignment="1" applyProtection="1">
      <protection hidden="1"/>
    </xf>
    <xf numFmtId="176" fontId="9" fillId="0" borderId="13" xfId="0" applyFont="1" applyBorder="1" applyAlignment="1" applyProtection="1">
      <protection hidden="1"/>
    </xf>
    <xf numFmtId="176" fontId="9" fillId="0" borderId="13" xfId="0" applyFont="1" applyBorder="1" applyAlignment="1" applyProtection="1">
      <alignment horizontal="center"/>
      <protection hidden="1"/>
    </xf>
    <xf numFmtId="176" fontId="10" fillId="0" borderId="13" xfId="0" applyFont="1" applyBorder="1" applyAlignment="1" applyProtection="1">
      <alignment wrapText="1"/>
      <protection hidden="1"/>
    </xf>
    <xf numFmtId="176" fontId="11" fillId="7" borderId="14" xfId="0" applyFont="1" applyFill="1" applyBorder="1" applyAlignment="1" applyProtection="1">
      <alignment horizontal="left" vertical="center" wrapText="1"/>
      <protection hidden="1"/>
    </xf>
    <xf numFmtId="176" fontId="11" fillId="7" borderId="7" xfId="0" applyFont="1" applyFill="1" applyBorder="1" applyAlignment="1" applyProtection="1">
      <alignment horizontal="left" vertical="center" wrapText="1"/>
      <protection hidden="1"/>
    </xf>
    <xf numFmtId="176" fontId="11" fillId="7" borderId="7" xfId="0" applyFont="1" applyFill="1" applyBorder="1" applyAlignment="1" applyProtection="1">
      <alignment horizontal="center" vertical="center" wrapText="1"/>
      <protection hidden="1"/>
    </xf>
    <xf numFmtId="176" fontId="8" fillId="0" borderId="0" xfId="0" applyFont="1" applyAlignment="1" applyProtection="1">
      <alignment horizontal="left"/>
      <protection locked="0" hidden="1"/>
    </xf>
    <xf numFmtId="176" fontId="8" fillId="0" borderId="1" xfId="0" applyFont="1" applyFill="1" applyBorder="1" applyAlignment="1" applyProtection="1">
      <alignment horizontal="left" wrapText="1"/>
      <protection locked="0" hidden="1"/>
    </xf>
    <xf numFmtId="176" fontId="12" fillId="0" borderId="1" xfId="0" applyFont="1" applyFill="1" applyBorder="1" applyAlignment="1" applyProtection="1">
      <alignment horizontal="left" wrapText="1"/>
      <protection locked="0" hidden="1"/>
    </xf>
    <xf numFmtId="14" fontId="12" fillId="0" borderId="1" xfId="0" applyNumberFormat="1" applyFont="1" applyBorder="1" applyAlignment="1" applyProtection="1">
      <alignment wrapText="1"/>
      <protection locked="0" hidden="1"/>
    </xf>
    <xf numFmtId="176" fontId="0" fillId="0" borderId="1" xfId="0" applyBorder="1" applyAlignment="1" applyProtection="1">
      <alignment horizontal="left" vertical="center" wrapText="1"/>
      <protection locked="0" hidden="1"/>
    </xf>
    <xf numFmtId="176" fontId="0" fillId="0" borderId="1" xfId="0" applyBorder="1" applyAlignment="1">
      <alignment vertical="center"/>
    </xf>
    <xf numFmtId="176" fontId="13" fillId="0" borderId="1" xfId="0" applyFont="1" applyBorder="1" applyAlignment="1">
      <alignment vertical="center" wrapText="1"/>
    </xf>
    <xf numFmtId="176" fontId="13" fillId="0" borderId="1" xfId="0" applyFont="1" applyBorder="1" applyAlignment="1">
      <alignment vertical="center"/>
    </xf>
    <xf numFmtId="176" fontId="14" fillId="0" borderId="1" xfId="0" applyFont="1" applyBorder="1" applyAlignment="1">
      <alignment vertical="center"/>
    </xf>
    <xf numFmtId="176" fontId="14" fillId="0" borderId="1" xfId="0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76" fontId="8" fillId="0" borderId="0" xfId="0" applyFont="1" applyFill="1" applyAlignment="1" applyProtection="1">
      <alignment horizontal="left" vertical="center" wrapText="1"/>
      <protection hidden="1"/>
    </xf>
    <xf numFmtId="176" fontId="8" fillId="0" borderId="0" xfId="0" applyNumberFormat="1" applyFont="1" applyFill="1" applyAlignment="1" applyProtection="1">
      <alignment horizontal="center"/>
      <protection hidden="1"/>
    </xf>
    <xf numFmtId="176" fontId="15" fillId="0" borderId="12" xfId="0" applyFont="1" applyBorder="1" applyAlignment="1" applyProtection="1">
      <alignment horizontal="left"/>
      <protection hidden="1"/>
    </xf>
    <xf numFmtId="176" fontId="9" fillId="0" borderId="13" xfId="0" applyFont="1" applyBorder="1" applyAlignment="1" applyProtection="1">
      <alignment horizontal="left"/>
      <protection hidden="1"/>
    </xf>
    <xf numFmtId="176" fontId="16" fillId="8" borderId="8" xfId="0" applyFont="1" applyFill="1" applyBorder="1" applyAlignment="1" applyProtection="1">
      <alignment horizontal="left" wrapText="1"/>
      <protection hidden="1"/>
    </xf>
    <xf numFmtId="176" fontId="8" fillId="0" borderId="1" xfId="0" applyFont="1" applyBorder="1" applyAlignment="1" applyProtection="1">
      <alignment horizontal="left" vertical="center" wrapText="1"/>
      <protection locked="0" hidden="1"/>
    </xf>
    <xf numFmtId="176" fontId="8" fillId="0" borderId="1" xfId="0" applyFont="1" applyFill="1" applyBorder="1" applyAlignment="1" applyProtection="1">
      <alignment horizontal="left" vertical="center" wrapText="1"/>
      <protection locked="0" hidden="1"/>
    </xf>
    <xf numFmtId="176" fontId="8" fillId="0" borderId="1" xfId="0" applyFont="1" applyFill="1" applyBorder="1" applyAlignment="1" applyProtection="1">
      <alignment horizontal="center" vertical="center" wrapText="1"/>
      <protection locked="0" hidden="1"/>
    </xf>
    <xf numFmtId="176" fontId="8" fillId="0" borderId="1" xfId="0" applyFont="1" applyBorder="1" applyAlignment="1" applyProtection="1">
      <alignment horizontal="center" vertical="center" wrapText="1"/>
      <protection locked="0" hidden="1"/>
    </xf>
    <xf numFmtId="14" fontId="8" fillId="0" borderId="1" xfId="0" applyNumberFormat="1" applyFont="1" applyBorder="1" applyAlignment="1" applyProtection="1">
      <alignment horizontal="center" vertical="center" wrapText="1"/>
      <protection locked="0" hidden="1"/>
    </xf>
    <xf numFmtId="176" fontId="17" fillId="0" borderId="15" xfId="0" applyFont="1" applyBorder="1" applyAlignment="1" applyProtection="1">
      <alignment horizontal="center" wrapText="1"/>
      <protection locked="0" hidden="1"/>
    </xf>
    <xf numFmtId="176" fontId="8" fillId="0" borderId="1" xfId="0" applyFont="1" applyBorder="1" applyAlignment="1" applyProtection="1">
      <alignment horizontal="left" vertical="center" wrapText="1"/>
      <protection hidden="1"/>
    </xf>
    <xf numFmtId="176" fontId="18" fillId="0" borderId="1" xfId="0" applyFont="1" applyBorder="1" applyAlignment="1" applyProtection="1">
      <alignment horizontal="left" vertical="center" wrapText="1"/>
      <protection hidden="1"/>
    </xf>
    <xf numFmtId="176" fontId="19" fillId="0" borderId="1" xfId="0" applyFont="1" applyBorder="1" applyAlignment="1" applyProtection="1">
      <alignment horizontal="center" vertical="center" wrapText="1"/>
      <protection locked="0" hidden="1"/>
    </xf>
    <xf numFmtId="176" fontId="8" fillId="0" borderId="13" xfId="0" applyNumberFormat="1" applyFont="1" applyBorder="1" applyAlignment="1" applyProtection="1">
      <alignment horizontal="center"/>
      <protection hidden="1"/>
    </xf>
    <xf numFmtId="176" fontId="9" fillId="0" borderId="16" xfId="0" applyFont="1" applyBorder="1" applyAlignment="1" applyProtection="1">
      <protection hidden="1"/>
    </xf>
    <xf numFmtId="176" fontId="16" fillId="8" borderId="8" xfId="0" applyFont="1" applyFill="1" applyBorder="1" applyAlignment="1" applyProtection="1">
      <alignment horizontal="left" vertical="center" wrapText="1"/>
      <protection hidden="1"/>
    </xf>
    <xf numFmtId="176" fontId="11" fillId="7" borderId="8" xfId="0" applyNumberFormat="1" applyFont="1" applyFill="1" applyBorder="1" applyAlignment="1" applyProtection="1">
      <alignment horizontal="left" vertical="center" wrapText="1"/>
      <protection hidden="1"/>
    </xf>
    <xf numFmtId="176" fontId="16" fillId="8" borderId="17" xfId="0" applyNumberFormat="1" applyFont="1" applyFill="1" applyBorder="1" applyAlignment="1" applyProtection="1">
      <alignment horizontal="left" vertical="center" wrapText="1"/>
      <protection hidden="1"/>
    </xf>
    <xf numFmtId="176" fontId="16" fillId="8" borderId="18" xfId="0" applyNumberFormat="1" applyFont="1" applyFill="1" applyBorder="1" applyAlignment="1" applyProtection="1">
      <alignment horizontal="left" vertical="center" wrapText="1"/>
      <protection hidden="1"/>
    </xf>
    <xf numFmtId="176" fontId="8" fillId="0" borderId="1" xfId="0" applyNumberFormat="1" applyFont="1" applyBorder="1" applyAlignment="1" applyProtection="1">
      <alignment horizontal="center" wrapText="1"/>
      <protection locked="0" hidden="1"/>
    </xf>
    <xf numFmtId="176" fontId="8" fillId="0" borderId="1" xfId="0" applyNumberFormat="1" applyFont="1" applyBorder="1" applyAlignment="1" applyProtection="1">
      <alignment horizontal="right"/>
      <protection locked="0" hidden="1"/>
    </xf>
    <xf numFmtId="176" fontId="8" fillId="0" borderId="1" xfId="0" applyFont="1" applyBorder="1" applyAlignment="1" applyProtection="1">
      <alignment wrapText="1"/>
      <protection locked="0" hidden="1"/>
    </xf>
    <xf numFmtId="176" fontId="13" fillId="0" borderId="1" xfId="0" applyFont="1" applyBorder="1" applyAlignment="1" applyProtection="1">
      <alignment wrapText="1"/>
      <protection hidden="1"/>
    </xf>
    <xf numFmtId="176" fontId="0" fillId="0" borderId="1" xfId="0" applyBorder="1"/>
    <xf numFmtId="176" fontId="0" fillId="0" borderId="1" xfId="0" applyFont="1" applyBorder="1" applyAlignment="1" applyProtection="1">
      <alignment wrapText="1"/>
      <protection hidden="1"/>
    </xf>
    <xf numFmtId="14" fontId="12" fillId="0" borderId="15" xfId="0" applyNumberFormat="1" applyFont="1" applyBorder="1" applyAlignment="1" applyProtection="1">
      <alignment wrapText="1"/>
      <protection locked="0" hidden="1"/>
    </xf>
    <xf numFmtId="176" fontId="20" fillId="0" borderId="1" xfId="0" applyFont="1" applyBorder="1" applyAlignment="1" applyProtection="1">
      <alignment horizontal="left" vertical="center" wrapText="1"/>
      <protection locked="0" hidden="1"/>
    </xf>
    <xf numFmtId="176" fontId="8" fillId="0" borderId="19" xfId="0" applyFont="1" applyFill="1" applyBorder="1" applyAlignment="1" applyProtection="1">
      <alignment horizontal="left" wrapText="1"/>
      <protection locked="0" hidden="1"/>
    </xf>
    <xf numFmtId="176" fontId="8" fillId="4" borderId="1" xfId="0" applyFont="1" applyFill="1" applyBorder="1" applyAlignment="1" applyProtection="1">
      <alignment horizontal="center" vertical="center" wrapText="1"/>
      <protection locked="0" hidden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_x000a_mouse.drv=lm" xfId="11"/>
    <cellStyle name="百分比" xfId="12" builtinId="5"/>
    <cellStyle name="已访问的超链接" xfId="13" builtinId="9"/>
    <cellStyle name="注释" xfId="14" builtinId="10"/>
    <cellStyle name="Normal_SIH Fit Gap Analysis Template" xfId="15"/>
    <cellStyle name="Comma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Style 1" xfId="54"/>
    <cellStyle name="常规 2" xfId="55"/>
    <cellStyle name="常规 2 14" xfId="56"/>
    <cellStyle name="常规 3" xfId="57"/>
  </cellStyles>
  <dxfs count="1850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colors>
    <mruColors>
      <color rgb="0066FF33"/>
      <color rgb="0033CC33"/>
      <color rgb="0066FF66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/172.16.1.125/d$/H%20HP/1%20Workspace/5%20CKB%2010.1G/1%20CLT/1%20&#25105;&#30340;&#23458;&#25143;/3%20HP/1%20&#39033;&#30446;/20050923H%20&#19978;&#28023;&#30005;&#20449;%20&#22266;&#23450;&#36164;&#20135;&#23454;&#29289;&#31649;&#29702;&#31995;&#32479;&#65288;&#39033;&#30446;&#65289;/1%20Recurrence/(R)%20EPMO/2%20PMR/2007/070430/Issue%20Log-CN2-T1101%20Apr%2020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W113"/>
  <sheetViews>
    <sheetView tabSelected="1" topLeftCell="D1" workbookViewId="0">
      <pane xSplit="4" ySplit="18" topLeftCell="H19" activePane="bottomRight" state="frozen"/>
      <selection/>
      <selection pane="topRight"/>
      <selection pane="bottomLeft"/>
      <selection pane="bottomRight" activeCell="P24" sqref="P24"/>
    </sheetView>
  </sheetViews>
  <sheetFormatPr defaultColWidth="9" defaultRowHeight="13.5"/>
  <cols>
    <col min="1" max="1" width="9.75" style="26" hidden="1" customWidth="1"/>
    <col min="2" max="2" width="5.125" style="26" hidden="1" customWidth="1"/>
    <col min="3" max="3" width="10.625" style="26" hidden="1" customWidth="1"/>
    <col min="4" max="4" width="6.25" style="26" customWidth="1"/>
    <col min="5" max="5" width="5.375" style="26" customWidth="1"/>
    <col min="6" max="6" width="7" style="26" customWidth="1"/>
    <col min="7" max="7" width="6.875" style="27" customWidth="1"/>
    <col min="8" max="8" width="48.75" style="28" customWidth="1"/>
    <col min="9" max="9" width="10.625" style="29" customWidth="1"/>
    <col min="10" max="10" width="5.375" style="26" customWidth="1"/>
    <col min="11" max="11" width="8.25" style="30" customWidth="1"/>
    <col min="12" max="12" width="8" style="30" customWidth="1"/>
    <col min="13" max="13" width="6.375" style="31" customWidth="1"/>
    <col min="14" max="14" width="13.25" style="26" customWidth="1"/>
    <col min="15" max="15" width="12.375" style="31" customWidth="1"/>
    <col min="16" max="16" width="12.375" style="27" customWidth="1"/>
    <col min="17" max="17" width="12.125" style="32" customWidth="1"/>
    <col min="18" max="18" width="10.125" style="33" customWidth="1"/>
    <col min="19" max="19" width="12.375" style="33" customWidth="1"/>
    <col min="20" max="20" width="16" style="34" customWidth="1"/>
    <col min="21" max="21" width="13.875" style="34" customWidth="1"/>
    <col min="22" max="22" width="12.375" style="34" customWidth="1"/>
    <col min="23" max="23" width="16.125" style="35" customWidth="1"/>
    <col min="24" max="24" width="14.375" style="26" customWidth="1"/>
    <col min="25" max="16384" width="9" style="26"/>
  </cols>
  <sheetData>
    <row r="1" hidden="1" outlineLevel="1" spans="4:22">
      <c r="D1" s="26" t="s">
        <v>0</v>
      </c>
      <c r="E1" s="27" t="s">
        <v>1</v>
      </c>
      <c r="F1" s="27" t="s">
        <v>2</v>
      </c>
      <c r="H1" s="36" t="s">
        <v>3</v>
      </c>
      <c r="I1" s="60" t="s">
        <v>4</v>
      </c>
      <c r="J1" s="61" t="s">
        <v>5</v>
      </c>
      <c r="K1" s="27"/>
      <c r="M1" s="26"/>
      <c r="O1" s="26"/>
      <c r="Q1" s="26"/>
      <c r="T1" s="33"/>
      <c r="U1" s="33"/>
      <c r="V1" s="33"/>
    </row>
    <row r="2" hidden="1" outlineLevel="1" spans="4:22">
      <c r="D2" s="26" t="s">
        <v>6</v>
      </c>
      <c r="E2" s="27"/>
      <c r="F2" s="27" t="s">
        <v>7</v>
      </c>
      <c r="H2" s="36" t="s">
        <v>8</v>
      </c>
      <c r="I2" s="60" t="s">
        <v>9</v>
      </c>
      <c r="J2" s="61" t="s">
        <v>10</v>
      </c>
      <c r="M2" s="26"/>
      <c r="O2" s="26"/>
      <c r="Q2" s="26"/>
      <c r="T2" s="33"/>
      <c r="U2" s="33"/>
      <c r="V2" s="33"/>
    </row>
    <row r="3" hidden="1" outlineLevel="1" spans="4:22">
      <c r="D3" s="26" t="s">
        <v>11</v>
      </c>
      <c r="E3" s="27"/>
      <c r="F3" s="27" t="s">
        <v>4</v>
      </c>
      <c r="H3" s="36" t="s">
        <v>12</v>
      </c>
      <c r="I3" s="60" t="s">
        <v>13</v>
      </c>
      <c r="J3" s="61" t="s">
        <v>14</v>
      </c>
      <c r="M3" s="26"/>
      <c r="O3" s="26"/>
      <c r="Q3" s="26"/>
      <c r="T3" s="33"/>
      <c r="U3" s="33"/>
      <c r="V3" s="33"/>
    </row>
    <row r="4" hidden="1" outlineLevel="1" spans="5:22">
      <c r="E4" s="27"/>
      <c r="F4" s="27"/>
      <c r="H4" s="37" t="s">
        <v>15</v>
      </c>
      <c r="I4" s="60" t="s">
        <v>16</v>
      </c>
      <c r="J4" s="61"/>
      <c r="M4" s="26"/>
      <c r="O4" s="26"/>
      <c r="Q4" s="26"/>
      <c r="T4" s="33"/>
      <c r="U4" s="33"/>
      <c r="V4" s="33"/>
    </row>
    <row r="5" hidden="1" outlineLevel="1" spans="5:22">
      <c r="E5" s="27"/>
      <c r="F5" s="27"/>
      <c r="H5" s="38" t="s">
        <v>17</v>
      </c>
      <c r="I5" s="60"/>
      <c r="J5" s="30"/>
      <c r="M5" s="26"/>
      <c r="O5" s="26"/>
      <c r="Q5" s="26"/>
      <c r="T5" s="33"/>
      <c r="U5" s="33"/>
      <c r="V5" s="33"/>
    </row>
    <row r="6" hidden="1" outlineLevel="1" spans="5:22">
      <c r="E6" s="27"/>
      <c r="F6" s="27"/>
      <c r="H6" s="39" t="s">
        <v>18</v>
      </c>
      <c r="I6" s="60"/>
      <c r="J6" s="30"/>
      <c r="M6" s="26"/>
      <c r="O6" s="26"/>
      <c r="Q6" s="26"/>
      <c r="T6" s="33"/>
      <c r="U6" s="33"/>
      <c r="V6" s="33"/>
    </row>
    <row r="7" hidden="1" outlineLevel="1" spans="5:22">
      <c r="E7" s="27"/>
      <c r="F7" s="27"/>
      <c r="H7" s="40" t="s">
        <v>19</v>
      </c>
      <c r="I7" s="60"/>
      <c r="J7" s="30"/>
      <c r="M7" s="26"/>
      <c r="O7" s="26"/>
      <c r="Q7" s="26"/>
      <c r="T7" s="33"/>
      <c r="U7" s="33"/>
      <c r="V7" s="33"/>
    </row>
    <row r="8" hidden="1" outlineLevel="1" spans="5:22">
      <c r="E8" s="27"/>
      <c r="F8" s="27"/>
      <c r="H8" s="41"/>
      <c r="J8" s="30"/>
      <c r="M8" s="26"/>
      <c r="O8" s="26"/>
      <c r="Q8" s="26"/>
      <c r="T8" s="33"/>
      <c r="U8" s="33"/>
      <c r="V8" s="33"/>
    </row>
    <row r="9" hidden="1" outlineLevel="1" spans="8:22">
      <c r="H9" s="41"/>
      <c r="I9" s="60"/>
      <c r="J9" s="30"/>
      <c r="M9" s="26"/>
      <c r="O9" s="26"/>
      <c r="Q9" s="26"/>
      <c r="T9" s="33"/>
      <c r="U9" s="33"/>
      <c r="V9" s="33"/>
    </row>
    <row r="10" hidden="1" outlineLevel="1" spans="8:22">
      <c r="H10" s="41"/>
      <c r="I10" s="60"/>
      <c r="J10" s="30"/>
      <c r="M10" s="26"/>
      <c r="O10" s="26"/>
      <c r="Q10" s="26"/>
      <c r="T10" s="33"/>
      <c r="U10" s="33"/>
      <c r="V10" s="33"/>
    </row>
    <row r="11" hidden="1" outlineLevel="1" spans="8:22">
      <c r="H11" s="41"/>
      <c r="I11" s="60"/>
      <c r="J11" s="30"/>
      <c r="M11" s="26"/>
      <c r="O11" s="26"/>
      <c r="Q11" s="26"/>
      <c r="T11" s="33"/>
      <c r="U11" s="33"/>
      <c r="V11" s="33"/>
    </row>
    <row r="12" hidden="1" outlineLevel="1" spans="8:22">
      <c r="H12" s="41"/>
      <c r="I12" s="60"/>
      <c r="J12" s="30"/>
      <c r="M12" s="26"/>
      <c r="O12" s="26"/>
      <c r="Q12" s="26"/>
      <c r="T12" s="33"/>
      <c r="U12" s="33"/>
      <c r="V12" s="33"/>
    </row>
    <row r="13" hidden="1" outlineLevel="1" spans="8:22">
      <c r="H13" s="41"/>
      <c r="I13" s="60"/>
      <c r="J13" s="30"/>
      <c r="M13" s="26"/>
      <c r="O13" s="26"/>
      <c r="Q13" s="26"/>
      <c r="T13" s="33"/>
      <c r="U13" s="33"/>
      <c r="V13" s="33"/>
    </row>
    <row r="14" hidden="1" outlineLevel="1" spans="8:22">
      <c r="H14" s="41"/>
      <c r="I14" s="60"/>
      <c r="J14" s="30"/>
      <c r="M14" s="26"/>
      <c r="O14" s="26"/>
      <c r="Q14" s="26"/>
      <c r="T14" s="33"/>
      <c r="U14" s="33"/>
      <c r="V14" s="33"/>
    </row>
    <row r="15" hidden="1" outlineLevel="1" spans="8:22">
      <c r="H15" s="41"/>
      <c r="I15" s="60"/>
      <c r="J15" s="30"/>
      <c r="M15" s="26"/>
      <c r="O15" s="26"/>
      <c r="Q15" s="26"/>
      <c r="T15" s="33"/>
      <c r="U15" s="33"/>
      <c r="V15" s="33"/>
    </row>
    <row r="16" ht="14.25" hidden="1"/>
    <row r="17" ht="23.25" spans="4:23">
      <c r="D17" s="42"/>
      <c r="E17" s="42" t="s">
        <v>20</v>
      </c>
      <c r="F17" s="43"/>
      <c r="G17" s="44"/>
      <c r="H17" s="45"/>
      <c r="I17" s="62" t="s">
        <v>21</v>
      </c>
      <c r="J17" s="43"/>
      <c r="K17" s="44"/>
      <c r="L17" s="42"/>
      <c r="M17" s="63"/>
      <c r="N17" s="43"/>
      <c r="O17" s="63"/>
      <c r="P17" s="44"/>
      <c r="Q17" s="43"/>
      <c r="R17" s="74"/>
      <c r="S17" s="43"/>
      <c r="T17" s="43"/>
      <c r="U17" s="43"/>
      <c r="V17" s="43"/>
      <c r="W17" s="75"/>
    </row>
    <row r="18" s="24" customFormat="1" ht="41.25" customHeight="1" spans="4:23">
      <c r="D18" s="46" t="s">
        <v>22</v>
      </c>
      <c r="E18" s="46" t="s">
        <v>23</v>
      </c>
      <c r="F18" s="47" t="s">
        <v>24</v>
      </c>
      <c r="G18" s="48" t="s">
        <v>25</v>
      </c>
      <c r="H18" s="48" t="s">
        <v>26</v>
      </c>
      <c r="I18" s="47" t="s">
        <v>27</v>
      </c>
      <c r="J18" s="64" t="s">
        <v>28</v>
      </c>
      <c r="K18" s="48" t="s">
        <v>29</v>
      </c>
      <c r="L18" s="47" t="s">
        <v>30</v>
      </c>
      <c r="M18" s="64" t="s">
        <v>31</v>
      </c>
      <c r="N18" s="47" t="s">
        <v>32</v>
      </c>
      <c r="O18" s="47" t="s">
        <v>33</v>
      </c>
      <c r="P18" s="48" t="s">
        <v>34</v>
      </c>
      <c r="Q18" s="76" t="s">
        <v>35</v>
      </c>
      <c r="R18" s="77" t="s">
        <v>36</v>
      </c>
      <c r="S18" s="78" t="s">
        <v>37</v>
      </c>
      <c r="T18" s="79" t="s">
        <v>38</v>
      </c>
      <c r="U18" s="47" t="s">
        <v>39</v>
      </c>
      <c r="V18" s="47" t="s">
        <v>40</v>
      </c>
      <c r="W18" s="47" t="s">
        <v>41</v>
      </c>
    </row>
    <row r="19" s="25" customFormat="1" spans="1:23">
      <c r="A19" s="49" t="str">
        <f t="shared" ref="A19" si="0">E19&amp;F19</f>
        <v>MES未开始</v>
      </c>
      <c r="B19" s="49" t="str">
        <f ca="1" t="shared" ref="B19:B49" si="1">E19&amp;R19</f>
        <v>MES-</v>
      </c>
      <c r="C19" s="49" t="str">
        <f t="shared" ref="C19:C49" si="2">E19&amp;L19</f>
        <v>MESLow</v>
      </c>
      <c r="D19" s="50" t="s">
        <v>6</v>
      </c>
      <c r="E19" s="51" t="s">
        <v>1</v>
      </c>
      <c r="F19" s="50" t="s">
        <v>3</v>
      </c>
      <c r="G19" s="52"/>
      <c r="H19" s="53" t="s">
        <v>42</v>
      </c>
      <c r="I19" s="65"/>
      <c r="J19" s="50"/>
      <c r="K19" s="66" t="s">
        <v>16</v>
      </c>
      <c r="L19" s="67" t="s">
        <v>14</v>
      </c>
      <c r="M19" s="68" t="s">
        <v>43</v>
      </c>
      <c r="N19" s="69">
        <v>42514</v>
      </c>
      <c r="O19" s="68" t="s">
        <v>44</v>
      </c>
      <c r="P19" s="70"/>
      <c r="Q19" s="69"/>
      <c r="R19" s="80" t="str">
        <f ca="1" t="shared" ref="R19" si="3">IF(F19="Cancelled","-",IF(T19&lt;&gt;"","-",IF(Q19="","-",IF(S19&lt;&gt;"",IF((S19-TODAY())&gt;3,"G",IF((S19-TODAY())&lt;=0,"R","Y")),IF((Q19-TODAY())&gt;3,"G",IF((Q19-TODAY())&lt;=0,"R","Y"))))))</f>
        <v>-</v>
      </c>
      <c r="S19" s="69"/>
      <c r="T19" s="69"/>
      <c r="U19" s="81"/>
      <c r="V19" s="81"/>
      <c r="W19" s="82"/>
    </row>
    <row r="20" s="25" customFormat="1" spans="1:23">
      <c r="A20" s="49" t="str">
        <f t="shared" ref="A20:A25" si="4">E20&amp;F20</f>
        <v>MES未开始</v>
      </c>
      <c r="B20" s="49" t="str">
        <f ca="1" t="shared" si="1"/>
        <v>MES-</v>
      </c>
      <c r="C20" s="49" t="str">
        <f t="shared" si="2"/>
        <v>MESLow</v>
      </c>
      <c r="D20" s="50" t="s">
        <v>6</v>
      </c>
      <c r="E20" s="51" t="s">
        <v>1</v>
      </c>
      <c r="F20" s="50" t="s">
        <v>3</v>
      </c>
      <c r="G20" s="52"/>
      <c r="H20" s="54" t="s">
        <v>45</v>
      </c>
      <c r="I20" s="71"/>
      <c r="J20" s="50"/>
      <c r="K20" s="66" t="s">
        <v>16</v>
      </c>
      <c r="L20" s="67" t="s">
        <v>14</v>
      </c>
      <c r="M20" s="68" t="s">
        <v>46</v>
      </c>
      <c r="N20" s="69">
        <v>42509</v>
      </c>
      <c r="O20" s="68" t="s">
        <v>47</v>
      </c>
      <c r="P20" s="70"/>
      <c r="Q20" s="69"/>
      <c r="R20" s="80" t="str">
        <f ca="1" t="shared" ref="R20:R25" si="5">IF(F20="Cancelled","-",IF(T20&lt;&gt;"","-",IF(Q20="","-",IF(S20&lt;&gt;"",IF((S20-TODAY())&gt;3,"G",IF((S20-TODAY())&lt;=0,"R","Y")),IF((Q20-TODAY())&gt;3,"G",IF((Q20-TODAY())&lt;=0,"R","Y"))))))</f>
        <v>-</v>
      </c>
      <c r="S20" s="69"/>
      <c r="T20" s="69"/>
      <c r="U20" s="81"/>
      <c r="V20" s="81"/>
      <c r="W20" s="82"/>
    </row>
    <row r="21" s="25" customFormat="1" hidden="1" spans="1:23">
      <c r="A21" s="49" t="str">
        <f t="shared" si="4"/>
        <v>MES已完成</v>
      </c>
      <c r="B21" s="49" t="str">
        <f ca="1" t="shared" si="1"/>
        <v>MES-</v>
      </c>
      <c r="C21" s="49" t="str">
        <f t="shared" si="2"/>
        <v>MESLow</v>
      </c>
      <c r="D21" s="50" t="s">
        <v>6</v>
      </c>
      <c r="E21" s="51" t="s">
        <v>1</v>
      </c>
      <c r="F21" s="50" t="s">
        <v>8</v>
      </c>
      <c r="G21" s="52"/>
      <c r="H21" s="54" t="s">
        <v>48</v>
      </c>
      <c r="I21" s="71" t="s">
        <v>49</v>
      </c>
      <c r="J21" s="50"/>
      <c r="K21" s="66"/>
      <c r="L21" s="67" t="s">
        <v>14</v>
      </c>
      <c r="M21" s="68"/>
      <c r="N21" s="69">
        <v>42510</v>
      </c>
      <c r="O21" s="68"/>
      <c r="P21" s="70"/>
      <c r="Q21" s="69"/>
      <c r="R21" s="80" t="str">
        <f ca="1" t="shared" si="5"/>
        <v>-</v>
      </c>
      <c r="S21" s="69"/>
      <c r="T21" s="69"/>
      <c r="U21" s="81"/>
      <c r="V21" s="81"/>
      <c r="W21" s="82"/>
    </row>
    <row r="22" s="25" customFormat="1" spans="1:23">
      <c r="A22" s="49" t="str">
        <f t="shared" si="4"/>
        <v>MES进展中</v>
      </c>
      <c r="B22" s="49" t="str">
        <f ca="1" t="shared" si="1"/>
        <v>MES-</v>
      </c>
      <c r="C22" s="49" t="str">
        <f t="shared" si="2"/>
        <v>MESHigh</v>
      </c>
      <c r="D22" s="50" t="s">
        <v>6</v>
      </c>
      <c r="E22" s="51" t="s">
        <v>1</v>
      </c>
      <c r="F22" s="50" t="s">
        <v>15</v>
      </c>
      <c r="G22" s="52"/>
      <c r="H22" s="54" t="s">
        <v>50</v>
      </c>
      <c r="I22" s="71"/>
      <c r="J22" s="50"/>
      <c r="K22" s="66" t="s">
        <v>4</v>
      </c>
      <c r="L22" s="67" t="s">
        <v>5</v>
      </c>
      <c r="M22" s="68"/>
      <c r="N22" s="69">
        <v>42510</v>
      </c>
      <c r="O22" s="68"/>
      <c r="P22" s="70"/>
      <c r="Q22" s="69"/>
      <c r="R22" s="80" t="str">
        <f ca="1" t="shared" si="5"/>
        <v>-</v>
      </c>
      <c r="S22" s="69"/>
      <c r="T22" s="69"/>
      <c r="U22" s="81"/>
      <c r="V22" s="81"/>
      <c r="W22" s="82"/>
    </row>
    <row r="23" s="25" customFormat="1" spans="1:23">
      <c r="A23" s="49" t="str">
        <f t="shared" si="4"/>
        <v>MES未开始</v>
      </c>
      <c r="B23" s="49" t="str">
        <f ca="1" t="shared" si="1"/>
        <v>MES-</v>
      </c>
      <c r="C23" s="49" t="str">
        <f t="shared" si="2"/>
        <v>MESHigh</v>
      </c>
      <c r="D23" s="50" t="s">
        <v>6</v>
      </c>
      <c r="E23" s="51" t="s">
        <v>1</v>
      </c>
      <c r="F23" s="50" t="s">
        <v>3</v>
      </c>
      <c r="G23" s="52"/>
      <c r="H23" s="54" t="s">
        <v>51</v>
      </c>
      <c r="I23" s="71"/>
      <c r="J23" s="50"/>
      <c r="K23" s="66"/>
      <c r="L23" s="67" t="s">
        <v>5</v>
      </c>
      <c r="M23" s="68"/>
      <c r="N23" s="69">
        <v>42510</v>
      </c>
      <c r="O23" s="68"/>
      <c r="P23" s="70"/>
      <c r="Q23" s="69"/>
      <c r="R23" s="80" t="str">
        <f ca="1" t="shared" si="5"/>
        <v>-</v>
      </c>
      <c r="S23" s="69"/>
      <c r="T23" s="69"/>
      <c r="U23" s="81"/>
      <c r="V23" s="81"/>
      <c r="W23" s="82"/>
    </row>
    <row r="24" s="25" customFormat="1" spans="1:23">
      <c r="A24" s="49" t="str">
        <f t="shared" si="4"/>
        <v>MES进展中</v>
      </c>
      <c r="B24" s="49" t="str">
        <f ca="1" t="shared" si="1"/>
        <v>MES-</v>
      </c>
      <c r="C24" s="49" t="str">
        <f t="shared" si="2"/>
        <v>MESHigh</v>
      </c>
      <c r="D24" s="50" t="s">
        <v>6</v>
      </c>
      <c r="E24" s="51" t="s">
        <v>1</v>
      </c>
      <c r="F24" s="50" t="s">
        <v>15</v>
      </c>
      <c r="G24" s="52"/>
      <c r="H24" s="54" t="s">
        <v>52</v>
      </c>
      <c r="I24" s="71"/>
      <c r="J24" s="50"/>
      <c r="K24" s="66"/>
      <c r="L24" s="67" t="s">
        <v>5</v>
      </c>
      <c r="M24" s="68"/>
      <c r="N24" s="69">
        <v>42510</v>
      </c>
      <c r="O24" s="68"/>
      <c r="P24" s="70"/>
      <c r="Q24" s="69"/>
      <c r="R24" s="80" t="str">
        <f ca="1" t="shared" si="5"/>
        <v>-</v>
      </c>
      <c r="S24" s="69"/>
      <c r="T24" s="69"/>
      <c r="U24" s="81"/>
      <c r="V24" s="81"/>
      <c r="W24" s="82"/>
    </row>
    <row r="25" s="25" customFormat="1" hidden="1" spans="1:23">
      <c r="A25" s="49" t="str">
        <f t="shared" si="4"/>
        <v>MES已完成</v>
      </c>
      <c r="B25" s="49" t="str">
        <f ca="1" t="shared" si="1"/>
        <v>MES-</v>
      </c>
      <c r="C25" s="49" t="str">
        <f t="shared" si="2"/>
        <v>MESLow</v>
      </c>
      <c r="D25" s="50" t="s">
        <v>6</v>
      </c>
      <c r="E25" s="51" t="s">
        <v>1</v>
      </c>
      <c r="F25" s="50" t="s">
        <v>8</v>
      </c>
      <c r="G25" s="52"/>
      <c r="H25" s="54" t="s">
        <v>53</v>
      </c>
      <c r="I25" s="71" t="s">
        <v>49</v>
      </c>
      <c r="J25" s="50"/>
      <c r="K25" s="66"/>
      <c r="L25" s="67" t="s">
        <v>14</v>
      </c>
      <c r="M25" s="68"/>
      <c r="N25" s="69">
        <v>42510</v>
      </c>
      <c r="O25" s="68"/>
      <c r="P25" s="70"/>
      <c r="Q25" s="69"/>
      <c r="R25" s="80" t="str">
        <f ca="1" t="shared" si="5"/>
        <v>-</v>
      </c>
      <c r="S25" s="69"/>
      <c r="T25" s="69"/>
      <c r="U25" s="81"/>
      <c r="V25" s="81"/>
      <c r="W25" s="82"/>
    </row>
    <row r="26" s="25" customFormat="1" spans="1:23">
      <c r="A26" s="49" t="str">
        <f t="shared" ref="A26:A37" si="6">E26&amp;F26</f>
        <v>MES待定</v>
      </c>
      <c r="B26" s="49" t="str">
        <f ca="1" t="shared" si="1"/>
        <v>MES-</v>
      </c>
      <c r="C26" s="49" t="str">
        <f t="shared" si="2"/>
        <v>MESLow</v>
      </c>
      <c r="D26" s="50" t="s">
        <v>6</v>
      </c>
      <c r="E26" s="51" t="s">
        <v>1</v>
      </c>
      <c r="F26" s="50" t="s">
        <v>18</v>
      </c>
      <c r="G26" s="52"/>
      <c r="H26" s="54" t="s">
        <v>54</v>
      </c>
      <c r="I26" s="71"/>
      <c r="J26" s="50"/>
      <c r="K26" s="66"/>
      <c r="L26" s="67" t="s">
        <v>14</v>
      </c>
      <c r="M26" s="68"/>
      <c r="N26" s="69">
        <v>42510</v>
      </c>
      <c r="O26" s="68"/>
      <c r="P26" s="70"/>
      <c r="Q26" s="69"/>
      <c r="R26" s="80" t="str">
        <f ca="1" t="shared" ref="R26:R37" si="7">IF(F26="Cancelled","-",IF(T26&lt;&gt;"","-",IF(Q26="","-",IF(S26&lt;&gt;"",IF((S26-TODAY())&gt;3,"G",IF((S26-TODAY())&lt;=0,"R","Y")),IF((Q26-TODAY())&gt;3,"G",IF((Q26-TODAY())&lt;=0,"R","Y"))))))</f>
        <v>-</v>
      </c>
      <c r="S26" s="69"/>
      <c r="T26" s="69"/>
      <c r="U26" s="81"/>
      <c r="V26" s="81"/>
      <c r="W26" s="82"/>
    </row>
    <row r="27" s="25" customFormat="1" hidden="1" spans="1:23">
      <c r="A27" s="49" t="str">
        <f t="shared" si="6"/>
        <v>MES已完成</v>
      </c>
      <c r="B27" s="49" t="str">
        <f ca="1" t="shared" si="1"/>
        <v>MES-</v>
      </c>
      <c r="C27" s="49" t="str">
        <f t="shared" si="2"/>
        <v>MESLow</v>
      </c>
      <c r="D27" s="50" t="s">
        <v>6</v>
      </c>
      <c r="E27" s="51" t="s">
        <v>1</v>
      </c>
      <c r="F27" s="50" t="s">
        <v>8</v>
      </c>
      <c r="G27" s="52"/>
      <c r="H27" s="54" t="s">
        <v>55</v>
      </c>
      <c r="I27" s="71" t="s">
        <v>49</v>
      </c>
      <c r="J27" s="50"/>
      <c r="K27" s="66"/>
      <c r="L27" s="67" t="s">
        <v>14</v>
      </c>
      <c r="M27" s="68"/>
      <c r="N27" s="69">
        <v>42510</v>
      </c>
      <c r="O27" s="68"/>
      <c r="P27" s="70"/>
      <c r="Q27" s="69"/>
      <c r="R27" s="80" t="str">
        <f ca="1" t="shared" si="7"/>
        <v>-</v>
      </c>
      <c r="S27" s="69"/>
      <c r="T27" s="69"/>
      <c r="U27" s="81"/>
      <c r="V27" s="81"/>
      <c r="W27" s="82"/>
    </row>
    <row r="28" s="25" customFormat="1" hidden="1" spans="1:23">
      <c r="A28" s="49" t="str">
        <f t="shared" si="6"/>
        <v>MES已完成</v>
      </c>
      <c r="B28" s="49" t="str">
        <f ca="1" t="shared" si="1"/>
        <v>MES-</v>
      </c>
      <c r="C28" s="49" t="str">
        <f t="shared" si="2"/>
        <v>MESLow</v>
      </c>
      <c r="D28" s="50" t="s">
        <v>6</v>
      </c>
      <c r="E28" s="51" t="s">
        <v>1</v>
      </c>
      <c r="F28" s="50" t="s">
        <v>8</v>
      </c>
      <c r="G28" s="52"/>
      <c r="H28" s="54" t="s">
        <v>56</v>
      </c>
      <c r="I28" s="71" t="s">
        <v>49</v>
      </c>
      <c r="J28" s="50"/>
      <c r="K28" s="66"/>
      <c r="L28" s="67" t="s">
        <v>14</v>
      </c>
      <c r="M28" s="68"/>
      <c r="N28" s="69">
        <v>42510</v>
      </c>
      <c r="O28" s="68"/>
      <c r="P28" s="70"/>
      <c r="Q28" s="69"/>
      <c r="R28" s="80" t="str">
        <f ca="1" t="shared" si="7"/>
        <v>-</v>
      </c>
      <c r="S28" s="69"/>
      <c r="T28" s="69"/>
      <c r="U28" s="81"/>
      <c r="V28" s="81"/>
      <c r="W28" s="82"/>
    </row>
    <row r="29" s="25" customFormat="1" hidden="1" spans="1:23">
      <c r="A29" s="49" t="str">
        <f t="shared" si="6"/>
        <v>MES已完成</v>
      </c>
      <c r="B29" s="49" t="str">
        <f ca="1" t="shared" si="1"/>
        <v>MES-</v>
      </c>
      <c r="C29" s="49" t="str">
        <f t="shared" si="2"/>
        <v>MESLow</v>
      </c>
      <c r="D29" s="50" t="s">
        <v>6</v>
      </c>
      <c r="E29" s="51" t="s">
        <v>1</v>
      </c>
      <c r="F29" s="50" t="s">
        <v>8</v>
      </c>
      <c r="G29" s="52"/>
      <c r="H29" s="54" t="s">
        <v>57</v>
      </c>
      <c r="I29" s="71" t="s">
        <v>49</v>
      </c>
      <c r="J29" s="50"/>
      <c r="K29" s="66"/>
      <c r="L29" s="67" t="s">
        <v>14</v>
      </c>
      <c r="M29" s="68"/>
      <c r="N29" s="69">
        <v>42510</v>
      </c>
      <c r="O29" s="68"/>
      <c r="P29" s="70"/>
      <c r="Q29" s="69"/>
      <c r="R29" s="80" t="str">
        <f ca="1" t="shared" si="7"/>
        <v>-</v>
      </c>
      <c r="S29" s="69"/>
      <c r="T29" s="69"/>
      <c r="U29" s="81"/>
      <c r="V29" s="81"/>
      <c r="W29" s="82"/>
    </row>
    <row r="30" s="25" customFormat="1" hidden="1" spans="1:23">
      <c r="A30" s="49" t="str">
        <f t="shared" si="6"/>
        <v>MES已完成</v>
      </c>
      <c r="B30" s="49" t="str">
        <f ca="1" t="shared" si="1"/>
        <v>MES-</v>
      </c>
      <c r="C30" s="49" t="str">
        <f t="shared" si="2"/>
        <v>MESLow</v>
      </c>
      <c r="D30" s="50" t="s">
        <v>6</v>
      </c>
      <c r="E30" s="51" t="s">
        <v>1</v>
      </c>
      <c r="F30" s="50" t="s">
        <v>8</v>
      </c>
      <c r="G30" s="52"/>
      <c r="H30" s="54" t="s">
        <v>58</v>
      </c>
      <c r="I30" s="71" t="s">
        <v>59</v>
      </c>
      <c r="J30" s="50"/>
      <c r="K30" s="66"/>
      <c r="L30" s="67" t="s">
        <v>14</v>
      </c>
      <c r="M30" s="68"/>
      <c r="N30" s="69">
        <v>42510</v>
      </c>
      <c r="O30" s="68"/>
      <c r="P30" s="70"/>
      <c r="Q30" s="69"/>
      <c r="R30" s="80" t="str">
        <f ca="1" t="shared" si="7"/>
        <v>-</v>
      </c>
      <c r="S30" s="69"/>
      <c r="T30" s="69"/>
      <c r="U30" s="81"/>
      <c r="V30" s="81"/>
      <c r="W30" s="82"/>
    </row>
    <row r="31" s="25" customFormat="1" hidden="1" spans="1:23">
      <c r="A31" s="49" t="str">
        <f t="shared" si="6"/>
        <v>MES已完成</v>
      </c>
      <c r="B31" s="49" t="str">
        <f ca="1" t="shared" si="1"/>
        <v>MES-</v>
      </c>
      <c r="C31" s="49" t="str">
        <f t="shared" si="2"/>
        <v>MESLow</v>
      </c>
      <c r="D31" s="50" t="s">
        <v>6</v>
      </c>
      <c r="E31" s="51" t="s">
        <v>1</v>
      </c>
      <c r="F31" s="50" t="s">
        <v>8</v>
      </c>
      <c r="G31" s="52"/>
      <c r="H31" s="54" t="s">
        <v>60</v>
      </c>
      <c r="I31" s="71" t="s">
        <v>59</v>
      </c>
      <c r="J31" s="50"/>
      <c r="K31" s="66"/>
      <c r="L31" s="67" t="s">
        <v>14</v>
      </c>
      <c r="M31" s="68"/>
      <c r="N31" s="69">
        <v>42510</v>
      </c>
      <c r="O31" s="68"/>
      <c r="P31" s="70"/>
      <c r="Q31" s="69"/>
      <c r="R31" s="80" t="str">
        <f ca="1" t="shared" si="7"/>
        <v>-</v>
      </c>
      <c r="S31" s="69"/>
      <c r="T31" s="69"/>
      <c r="U31" s="81"/>
      <c r="V31" s="81"/>
      <c r="W31" s="82"/>
    </row>
    <row r="32" s="25" customFormat="1" hidden="1" spans="1:23">
      <c r="A32" s="49" t="str">
        <f t="shared" si="6"/>
        <v>MES已完成</v>
      </c>
      <c r="B32" s="49" t="str">
        <f ca="1" t="shared" si="1"/>
        <v>MES-</v>
      </c>
      <c r="C32" s="49" t="str">
        <f t="shared" si="2"/>
        <v>MESLow</v>
      </c>
      <c r="D32" s="50" t="s">
        <v>6</v>
      </c>
      <c r="E32" s="51" t="s">
        <v>1</v>
      </c>
      <c r="F32" s="50" t="s">
        <v>8</v>
      </c>
      <c r="G32" s="52"/>
      <c r="H32" s="54" t="s">
        <v>61</v>
      </c>
      <c r="I32" s="71" t="s">
        <v>49</v>
      </c>
      <c r="J32" s="50"/>
      <c r="K32" s="66"/>
      <c r="L32" s="67" t="s">
        <v>14</v>
      </c>
      <c r="M32" s="68"/>
      <c r="N32" s="69"/>
      <c r="O32" s="68"/>
      <c r="P32" s="70"/>
      <c r="Q32" s="69"/>
      <c r="R32" s="80" t="str">
        <f ca="1" t="shared" si="7"/>
        <v>-</v>
      </c>
      <c r="S32" s="69"/>
      <c r="T32" s="69"/>
      <c r="U32" s="81"/>
      <c r="V32" s="81"/>
      <c r="W32" s="82"/>
    </row>
    <row r="33" s="25" customFormat="1" hidden="1" spans="1:23">
      <c r="A33" s="49" t="str">
        <f t="shared" si="6"/>
        <v>MES已完成</v>
      </c>
      <c r="B33" s="49" t="str">
        <f ca="1" t="shared" si="1"/>
        <v>MES-</v>
      </c>
      <c r="C33" s="49" t="str">
        <f t="shared" si="2"/>
        <v>MESLow</v>
      </c>
      <c r="D33" s="50" t="s">
        <v>6</v>
      </c>
      <c r="E33" s="51" t="s">
        <v>1</v>
      </c>
      <c r="F33" s="50" t="s">
        <v>8</v>
      </c>
      <c r="G33" s="52"/>
      <c r="H33" s="54" t="s">
        <v>62</v>
      </c>
      <c r="I33" s="71" t="s">
        <v>49</v>
      </c>
      <c r="J33" s="50"/>
      <c r="K33" s="66"/>
      <c r="L33" s="67" t="s">
        <v>14</v>
      </c>
      <c r="M33" s="68"/>
      <c r="N33" s="69"/>
      <c r="O33" s="68"/>
      <c r="P33" s="70"/>
      <c r="Q33" s="69"/>
      <c r="R33" s="80" t="str">
        <f ca="1" t="shared" si="7"/>
        <v>-</v>
      </c>
      <c r="S33" s="69"/>
      <c r="T33" s="69"/>
      <c r="U33" s="81"/>
      <c r="V33" s="81"/>
      <c r="W33" s="82"/>
    </row>
    <row r="34" s="25" customFormat="1" hidden="1" spans="1:23">
      <c r="A34" s="49" t="str">
        <f t="shared" si="6"/>
        <v>MES已完成</v>
      </c>
      <c r="B34" s="49" t="str">
        <f ca="1" t="shared" si="1"/>
        <v>MES-</v>
      </c>
      <c r="C34" s="49" t="str">
        <f t="shared" si="2"/>
        <v>MESLow</v>
      </c>
      <c r="D34" s="50" t="s">
        <v>6</v>
      </c>
      <c r="E34" s="51" t="s">
        <v>1</v>
      </c>
      <c r="F34" s="50" t="s">
        <v>8</v>
      </c>
      <c r="G34" s="52"/>
      <c r="H34" s="54" t="s">
        <v>63</v>
      </c>
      <c r="I34" s="71" t="s">
        <v>64</v>
      </c>
      <c r="J34" s="50"/>
      <c r="K34" s="66"/>
      <c r="L34" s="67" t="s">
        <v>14</v>
      </c>
      <c r="M34" s="68"/>
      <c r="N34" s="69">
        <v>42510</v>
      </c>
      <c r="O34" s="68"/>
      <c r="P34" s="70"/>
      <c r="Q34" s="69"/>
      <c r="R34" s="80" t="str">
        <f ca="1" t="shared" si="7"/>
        <v>-</v>
      </c>
      <c r="S34" s="69"/>
      <c r="T34" s="69"/>
      <c r="U34" s="81"/>
      <c r="V34" s="81"/>
      <c r="W34" s="82"/>
    </row>
    <row r="35" s="25" customFormat="1" hidden="1" spans="1:23">
      <c r="A35" s="49" t="str">
        <f t="shared" si="6"/>
        <v>MES已完成</v>
      </c>
      <c r="B35" s="49" t="str">
        <f ca="1" t="shared" si="1"/>
        <v>MES-</v>
      </c>
      <c r="C35" s="49" t="str">
        <f t="shared" si="2"/>
        <v>MESLow</v>
      </c>
      <c r="D35" s="50" t="s">
        <v>6</v>
      </c>
      <c r="E35" s="51" t="s">
        <v>1</v>
      </c>
      <c r="F35" s="50" t="s">
        <v>8</v>
      </c>
      <c r="G35" s="52"/>
      <c r="H35" s="54" t="s">
        <v>65</v>
      </c>
      <c r="I35" s="71" t="s">
        <v>59</v>
      </c>
      <c r="J35" s="50"/>
      <c r="K35" s="66"/>
      <c r="L35" s="67" t="s">
        <v>14</v>
      </c>
      <c r="M35" s="68"/>
      <c r="N35" s="69">
        <v>42510</v>
      </c>
      <c r="O35" s="68"/>
      <c r="P35" s="70"/>
      <c r="Q35" s="69"/>
      <c r="R35" s="80" t="str">
        <f ca="1" t="shared" si="7"/>
        <v>-</v>
      </c>
      <c r="S35" s="69"/>
      <c r="T35" s="69"/>
      <c r="U35" s="81"/>
      <c r="V35" s="81"/>
      <c r="W35" s="82"/>
    </row>
    <row r="36" s="25" customFormat="1" hidden="1" spans="1:23">
      <c r="A36" s="49" t="str">
        <f t="shared" si="6"/>
        <v>MES已完成</v>
      </c>
      <c r="B36" s="49" t="str">
        <f ca="1" t="shared" si="1"/>
        <v>MES-</v>
      </c>
      <c r="C36" s="49" t="str">
        <f t="shared" si="2"/>
        <v>MESLow</v>
      </c>
      <c r="D36" s="50" t="s">
        <v>6</v>
      </c>
      <c r="E36" s="51" t="s">
        <v>1</v>
      </c>
      <c r="F36" s="50" t="s">
        <v>8</v>
      </c>
      <c r="G36" s="52"/>
      <c r="H36" s="54" t="s">
        <v>66</v>
      </c>
      <c r="I36" s="71"/>
      <c r="J36" s="50"/>
      <c r="K36" s="66"/>
      <c r="L36" s="67" t="s">
        <v>14</v>
      </c>
      <c r="M36" s="68"/>
      <c r="N36" s="69">
        <v>42510</v>
      </c>
      <c r="O36" s="68"/>
      <c r="P36" s="70"/>
      <c r="Q36" s="69"/>
      <c r="R36" s="80" t="str">
        <f ca="1" t="shared" si="7"/>
        <v>-</v>
      </c>
      <c r="S36" s="69"/>
      <c r="T36" s="69"/>
      <c r="U36" s="81"/>
      <c r="V36" s="81"/>
      <c r="W36" s="82"/>
    </row>
    <row r="37" s="25" customFormat="1" hidden="1" spans="1:23">
      <c r="A37" s="49" t="str">
        <f t="shared" si="6"/>
        <v>MES已完成</v>
      </c>
      <c r="B37" s="49" t="str">
        <f ca="1" t="shared" si="1"/>
        <v>MES-</v>
      </c>
      <c r="C37" s="49" t="str">
        <f t="shared" si="2"/>
        <v>MESLow</v>
      </c>
      <c r="D37" s="50" t="s">
        <v>6</v>
      </c>
      <c r="E37" s="51" t="s">
        <v>1</v>
      </c>
      <c r="F37" s="50" t="s">
        <v>8</v>
      </c>
      <c r="G37" s="52"/>
      <c r="H37" s="54" t="s">
        <v>67</v>
      </c>
      <c r="I37" s="71" t="s">
        <v>49</v>
      </c>
      <c r="J37" s="50"/>
      <c r="K37" s="66"/>
      <c r="L37" s="67" t="s">
        <v>14</v>
      </c>
      <c r="M37" s="68"/>
      <c r="N37" s="69">
        <v>42510</v>
      </c>
      <c r="O37" s="68"/>
      <c r="P37" s="70"/>
      <c r="Q37" s="69"/>
      <c r="R37" s="80" t="str">
        <f ca="1" t="shared" si="7"/>
        <v>-</v>
      </c>
      <c r="S37" s="69"/>
      <c r="T37" s="69"/>
      <c r="U37" s="81"/>
      <c r="V37" s="81"/>
      <c r="W37" s="82"/>
    </row>
    <row r="38" s="25" customFormat="1" hidden="1" spans="1:23">
      <c r="A38" s="49" t="str">
        <f t="shared" ref="A38:A61" si="8">E38&amp;F38</f>
        <v>MES已完成</v>
      </c>
      <c r="B38" s="49" t="str">
        <f ca="1" t="shared" si="1"/>
        <v>MES-</v>
      </c>
      <c r="C38" s="49" t="str">
        <f t="shared" si="2"/>
        <v>MESLow</v>
      </c>
      <c r="D38" s="50" t="s">
        <v>6</v>
      </c>
      <c r="E38" s="51" t="s">
        <v>1</v>
      </c>
      <c r="F38" s="50" t="s">
        <v>8</v>
      </c>
      <c r="G38" s="52"/>
      <c r="H38" s="54" t="s">
        <v>68</v>
      </c>
      <c r="I38" s="71" t="s">
        <v>49</v>
      </c>
      <c r="J38" s="50"/>
      <c r="K38" s="66"/>
      <c r="L38" s="67" t="s">
        <v>14</v>
      </c>
      <c r="M38" s="68"/>
      <c r="N38" s="69">
        <v>42510</v>
      </c>
      <c r="O38" s="68"/>
      <c r="P38" s="70"/>
      <c r="Q38" s="69"/>
      <c r="R38" s="80" t="str">
        <f ca="1" t="shared" ref="R38:R61" si="9">IF(F38="Cancelled","-",IF(T38&lt;&gt;"","-",IF(Q38="","-",IF(S38&lt;&gt;"",IF((S38-TODAY())&gt;3,"G",IF((S38-TODAY())&lt;=0,"R","Y")),IF((Q38-TODAY())&gt;3,"G",IF((Q38-TODAY())&lt;=0,"R","Y"))))))</f>
        <v>-</v>
      </c>
      <c r="S38" s="69"/>
      <c r="T38" s="69"/>
      <c r="U38" s="81"/>
      <c r="V38" s="81"/>
      <c r="W38" s="82"/>
    </row>
    <row r="39" s="25" customFormat="1" hidden="1" spans="1:23">
      <c r="A39" s="49" t="str">
        <f t="shared" si="8"/>
        <v>MES已完成</v>
      </c>
      <c r="B39" s="49" t="str">
        <f ca="1" t="shared" si="1"/>
        <v>MES-</v>
      </c>
      <c r="C39" s="49" t="str">
        <f t="shared" si="2"/>
        <v>MESLow</v>
      </c>
      <c r="D39" s="50" t="s">
        <v>6</v>
      </c>
      <c r="E39" s="51" t="s">
        <v>1</v>
      </c>
      <c r="F39" s="50" t="s">
        <v>8</v>
      </c>
      <c r="G39" s="52"/>
      <c r="H39" s="54" t="s">
        <v>69</v>
      </c>
      <c r="I39" s="71" t="s">
        <v>49</v>
      </c>
      <c r="J39" s="50"/>
      <c r="K39" s="66"/>
      <c r="L39" s="67" t="s">
        <v>14</v>
      </c>
      <c r="M39" s="68"/>
      <c r="N39" s="69">
        <v>42510</v>
      </c>
      <c r="O39" s="68"/>
      <c r="P39" s="70"/>
      <c r="Q39" s="69"/>
      <c r="R39" s="80" t="str">
        <f ca="1" t="shared" si="9"/>
        <v>-</v>
      </c>
      <c r="S39" s="69"/>
      <c r="T39" s="69"/>
      <c r="U39" s="81"/>
      <c r="V39" s="81"/>
      <c r="W39" s="82"/>
    </row>
    <row r="40" s="25" customFormat="1" hidden="1" spans="1:23">
      <c r="A40" s="49" t="str">
        <f t="shared" si="8"/>
        <v>MES已完成</v>
      </c>
      <c r="B40" s="49" t="str">
        <f ca="1" t="shared" si="1"/>
        <v>MES-</v>
      </c>
      <c r="C40" s="49" t="str">
        <f t="shared" si="2"/>
        <v>MESLow</v>
      </c>
      <c r="D40" s="50" t="s">
        <v>6</v>
      </c>
      <c r="E40" s="51" t="s">
        <v>1</v>
      </c>
      <c r="F40" s="50" t="s">
        <v>8</v>
      </c>
      <c r="G40" s="52"/>
      <c r="H40" s="54" t="s">
        <v>70</v>
      </c>
      <c r="I40" s="71" t="s">
        <v>49</v>
      </c>
      <c r="J40" s="50"/>
      <c r="K40" s="66"/>
      <c r="L40" s="67" t="s">
        <v>14</v>
      </c>
      <c r="M40" s="68"/>
      <c r="N40" s="69">
        <v>42510</v>
      </c>
      <c r="O40" s="68"/>
      <c r="P40" s="70"/>
      <c r="Q40" s="69"/>
      <c r="R40" s="80" t="str">
        <f ca="1" t="shared" si="9"/>
        <v>-</v>
      </c>
      <c r="S40" s="69"/>
      <c r="T40" s="69"/>
      <c r="U40" s="81"/>
      <c r="V40" s="81"/>
      <c r="W40" s="82"/>
    </row>
    <row r="41" s="25" customFormat="1" hidden="1" spans="1:23">
      <c r="A41" s="49" t="str">
        <f t="shared" si="8"/>
        <v>MES已完成</v>
      </c>
      <c r="B41" s="49" t="str">
        <f ca="1" t="shared" si="1"/>
        <v>MES-</v>
      </c>
      <c r="C41" s="49" t="str">
        <f t="shared" si="2"/>
        <v>MESLow</v>
      </c>
      <c r="D41" s="50" t="s">
        <v>6</v>
      </c>
      <c r="E41" s="51" t="s">
        <v>1</v>
      </c>
      <c r="F41" s="50" t="s">
        <v>8</v>
      </c>
      <c r="G41" s="52"/>
      <c r="H41" s="54" t="s">
        <v>71</v>
      </c>
      <c r="I41" s="71" t="s">
        <v>49</v>
      </c>
      <c r="J41" s="50"/>
      <c r="K41" s="66"/>
      <c r="L41" s="67" t="s">
        <v>14</v>
      </c>
      <c r="M41" s="68"/>
      <c r="N41" s="69">
        <v>42510</v>
      </c>
      <c r="O41" s="68"/>
      <c r="P41" s="70"/>
      <c r="Q41" s="69"/>
      <c r="R41" s="80" t="str">
        <f ca="1" t="shared" si="9"/>
        <v>-</v>
      </c>
      <c r="S41" s="69"/>
      <c r="T41" s="69"/>
      <c r="U41" s="81"/>
      <c r="V41" s="81"/>
      <c r="W41" s="82"/>
    </row>
    <row r="42" s="25" customFormat="1" hidden="1" spans="1:23">
      <c r="A42" s="49" t="str">
        <f t="shared" si="8"/>
        <v>MES已完成</v>
      </c>
      <c r="B42" s="49" t="str">
        <f ca="1" t="shared" si="1"/>
        <v>MES-</v>
      </c>
      <c r="C42" s="49" t="str">
        <f t="shared" si="2"/>
        <v>MESLow</v>
      </c>
      <c r="D42" s="50" t="s">
        <v>6</v>
      </c>
      <c r="E42" s="51" t="s">
        <v>1</v>
      </c>
      <c r="F42" s="50" t="s">
        <v>8</v>
      </c>
      <c r="G42" s="52"/>
      <c r="H42" s="54" t="s">
        <v>72</v>
      </c>
      <c r="I42" s="71" t="s">
        <v>49</v>
      </c>
      <c r="J42" s="50"/>
      <c r="K42" s="66"/>
      <c r="L42" s="67" t="s">
        <v>14</v>
      </c>
      <c r="M42" s="68"/>
      <c r="N42" s="69">
        <v>42511</v>
      </c>
      <c r="O42" s="68"/>
      <c r="P42" s="70"/>
      <c r="Q42" s="69"/>
      <c r="R42" s="80" t="str">
        <f ca="1" t="shared" si="9"/>
        <v>-</v>
      </c>
      <c r="S42" s="69"/>
      <c r="T42" s="69"/>
      <c r="U42" s="81"/>
      <c r="V42" s="81"/>
      <c r="W42" s="82"/>
    </row>
    <row r="43" s="25" customFormat="1" spans="1:23">
      <c r="A43" s="49" t="str">
        <f t="shared" si="8"/>
        <v>MES进展中</v>
      </c>
      <c r="B43" s="49" t="str">
        <f ca="1" t="shared" si="1"/>
        <v>MES-</v>
      </c>
      <c r="C43" s="49" t="str">
        <f t="shared" si="2"/>
        <v>MESLow</v>
      </c>
      <c r="D43" s="50" t="s">
        <v>6</v>
      </c>
      <c r="E43" s="51" t="s">
        <v>1</v>
      </c>
      <c r="F43" s="50" t="s">
        <v>15</v>
      </c>
      <c r="G43" s="52"/>
      <c r="H43" s="54" t="s">
        <v>73</v>
      </c>
      <c r="I43" s="71"/>
      <c r="J43" s="50"/>
      <c r="K43" s="66" t="s">
        <v>4</v>
      </c>
      <c r="L43" s="67" t="s">
        <v>14</v>
      </c>
      <c r="M43" s="68"/>
      <c r="N43" s="69">
        <v>42511</v>
      </c>
      <c r="O43" s="68"/>
      <c r="P43" s="70"/>
      <c r="Q43" s="69"/>
      <c r="R43" s="80" t="str">
        <f ca="1" t="shared" si="9"/>
        <v>-</v>
      </c>
      <c r="S43" s="69"/>
      <c r="T43" s="69"/>
      <c r="U43" s="81"/>
      <c r="V43" s="81"/>
      <c r="W43" s="82"/>
    </row>
    <row r="44" s="25" customFormat="1" hidden="1" spans="1:23">
      <c r="A44" s="49" t="str">
        <f t="shared" si="8"/>
        <v>MES已完成</v>
      </c>
      <c r="B44" s="49" t="str">
        <f ca="1" t="shared" si="1"/>
        <v>MES-</v>
      </c>
      <c r="C44" s="49" t="str">
        <f t="shared" si="2"/>
        <v>MESLow</v>
      </c>
      <c r="D44" s="50" t="s">
        <v>6</v>
      </c>
      <c r="E44" s="51" t="s">
        <v>1</v>
      </c>
      <c r="F44" s="50" t="s">
        <v>8</v>
      </c>
      <c r="G44" s="52"/>
      <c r="H44" s="54" t="s">
        <v>74</v>
      </c>
      <c r="I44" s="71" t="s">
        <v>49</v>
      </c>
      <c r="J44" s="50"/>
      <c r="K44" s="66"/>
      <c r="L44" s="67" t="s">
        <v>14</v>
      </c>
      <c r="M44" s="68"/>
      <c r="N44" s="69">
        <v>42511</v>
      </c>
      <c r="O44" s="68"/>
      <c r="P44" s="70"/>
      <c r="Q44" s="69"/>
      <c r="R44" s="80" t="str">
        <f ca="1" t="shared" si="9"/>
        <v>-</v>
      </c>
      <c r="S44" s="69"/>
      <c r="T44" s="69"/>
      <c r="U44" s="81"/>
      <c r="V44" s="81"/>
      <c r="W44" s="82"/>
    </row>
    <row r="45" s="25" customFormat="1" hidden="1" spans="1:23">
      <c r="A45" s="49" t="str">
        <f t="shared" si="8"/>
        <v>MES已完成</v>
      </c>
      <c r="B45" s="49" t="str">
        <f ca="1" t="shared" si="1"/>
        <v>MES-</v>
      </c>
      <c r="C45" s="49" t="str">
        <f t="shared" si="2"/>
        <v>MESLow</v>
      </c>
      <c r="D45" s="50" t="s">
        <v>6</v>
      </c>
      <c r="E45" s="51" t="s">
        <v>1</v>
      </c>
      <c r="F45" s="50" t="s">
        <v>8</v>
      </c>
      <c r="G45" s="52"/>
      <c r="H45" s="54" t="s">
        <v>75</v>
      </c>
      <c r="I45" s="71" t="s">
        <v>49</v>
      </c>
      <c r="J45" s="50"/>
      <c r="K45" s="66"/>
      <c r="L45" s="67" t="s">
        <v>14</v>
      </c>
      <c r="M45" s="68"/>
      <c r="N45" s="69">
        <v>42511</v>
      </c>
      <c r="O45" s="68"/>
      <c r="P45" s="70"/>
      <c r="Q45" s="69"/>
      <c r="R45" s="80" t="str">
        <f ca="1" t="shared" si="9"/>
        <v>-</v>
      </c>
      <c r="S45" s="69"/>
      <c r="T45" s="69"/>
      <c r="U45" s="81"/>
      <c r="V45" s="81"/>
      <c r="W45" s="82"/>
    </row>
    <row r="46" s="25" customFormat="1" spans="1:23">
      <c r="A46" s="49" t="str">
        <f t="shared" si="8"/>
        <v>MES进展中</v>
      </c>
      <c r="B46" s="49" t="str">
        <f ca="1" t="shared" si="1"/>
        <v>MES-</v>
      </c>
      <c r="C46" s="49" t="str">
        <f t="shared" si="2"/>
        <v>MESLow</v>
      </c>
      <c r="D46" s="50" t="s">
        <v>6</v>
      </c>
      <c r="E46" s="51" t="s">
        <v>1</v>
      </c>
      <c r="F46" s="50" t="s">
        <v>15</v>
      </c>
      <c r="G46" s="52"/>
      <c r="H46" s="54" t="s">
        <v>76</v>
      </c>
      <c r="I46" s="71"/>
      <c r="J46" s="50"/>
      <c r="K46" s="66"/>
      <c r="L46" s="67" t="s">
        <v>14</v>
      </c>
      <c r="M46" s="68"/>
      <c r="N46" s="69">
        <v>42511</v>
      </c>
      <c r="O46" s="68"/>
      <c r="P46" s="70"/>
      <c r="Q46" s="69"/>
      <c r="R46" s="80" t="str">
        <f ca="1" t="shared" si="9"/>
        <v>-</v>
      </c>
      <c r="S46" s="69"/>
      <c r="T46" s="69"/>
      <c r="U46" s="81"/>
      <c r="V46" s="81"/>
      <c r="W46" s="82"/>
    </row>
    <row r="47" s="25" customFormat="1" spans="1:23">
      <c r="A47" s="49" t="str">
        <f t="shared" si="8"/>
        <v>MES待定</v>
      </c>
      <c r="B47" s="49" t="str">
        <f ca="1" t="shared" si="1"/>
        <v>MES-</v>
      </c>
      <c r="C47" s="49" t="str">
        <f t="shared" si="2"/>
        <v>MESLow</v>
      </c>
      <c r="D47" s="50" t="s">
        <v>6</v>
      </c>
      <c r="E47" s="51" t="s">
        <v>1</v>
      </c>
      <c r="F47" s="50" t="s">
        <v>18</v>
      </c>
      <c r="G47" s="52"/>
      <c r="H47" s="54" t="s">
        <v>77</v>
      </c>
      <c r="I47" s="71"/>
      <c r="J47" s="50"/>
      <c r="K47" s="66"/>
      <c r="L47" s="67" t="s">
        <v>14</v>
      </c>
      <c r="M47" s="68"/>
      <c r="N47" s="69">
        <v>42511</v>
      </c>
      <c r="O47" s="68"/>
      <c r="P47" s="70"/>
      <c r="Q47" s="69"/>
      <c r="R47" s="80" t="str">
        <f ca="1" t="shared" si="9"/>
        <v>-</v>
      </c>
      <c r="S47" s="69"/>
      <c r="T47" s="69"/>
      <c r="U47" s="81"/>
      <c r="V47" s="81"/>
      <c r="W47" s="82"/>
    </row>
    <row r="48" s="25" customFormat="1" ht="36" hidden="1" spans="1:23">
      <c r="A48" s="49" t="str">
        <f t="shared" si="8"/>
        <v>MES已完成</v>
      </c>
      <c r="B48" s="49" t="str">
        <f ca="1" t="shared" si="1"/>
        <v>MES-</v>
      </c>
      <c r="C48" s="49" t="str">
        <f t="shared" si="2"/>
        <v>MESLow</v>
      </c>
      <c r="D48" s="50" t="s">
        <v>6</v>
      </c>
      <c r="E48" s="51" t="s">
        <v>1</v>
      </c>
      <c r="F48" s="50" t="s">
        <v>8</v>
      </c>
      <c r="G48" s="52"/>
      <c r="H48" s="54" t="s">
        <v>78</v>
      </c>
      <c r="I48" s="71" t="s">
        <v>79</v>
      </c>
      <c r="J48" s="50"/>
      <c r="K48" s="66"/>
      <c r="L48" s="67" t="s">
        <v>14</v>
      </c>
      <c r="M48" s="68"/>
      <c r="N48" s="69">
        <v>42511</v>
      </c>
      <c r="O48" s="68"/>
      <c r="P48" s="70"/>
      <c r="Q48" s="69"/>
      <c r="R48" s="80" t="str">
        <f ca="1" t="shared" si="9"/>
        <v>-</v>
      </c>
      <c r="S48" s="69"/>
      <c r="T48" s="69"/>
      <c r="U48" s="81"/>
      <c r="V48" s="81"/>
      <c r="W48" s="82"/>
    </row>
    <row r="49" s="25" customFormat="1" ht="27" spans="1:23">
      <c r="A49" s="49" t="str">
        <f t="shared" si="8"/>
        <v>MES待定</v>
      </c>
      <c r="B49" s="49" t="str">
        <f ca="1" t="shared" si="1"/>
        <v>MES-</v>
      </c>
      <c r="C49" s="49" t="str">
        <f t="shared" si="2"/>
        <v>MESLow</v>
      </c>
      <c r="D49" s="50" t="s">
        <v>6</v>
      </c>
      <c r="E49" s="51" t="s">
        <v>1</v>
      </c>
      <c r="F49" s="50" t="s">
        <v>18</v>
      </c>
      <c r="G49" s="52"/>
      <c r="H49" s="55" t="s">
        <v>80</v>
      </c>
      <c r="I49" s="71"/>
      <c r="J49" s="50"/>
      <c r="K49" s="66"/>
      <c r="L49" s="67" t="s">
        <v>14</v>
      </c>
      <c r="M49" s="68"/>
      <c r="N49" s="69">
        <v>42511</v>
      </c>
      <c r="O49" s="68"/>
      <c r="P49" s="70"/>
      <c r="Q49" s="69"/>
      <c r="R49" s="80" t="str">
        <f ca="1" t="shared" si="9"/>
        <v>-</v>
      </c>
      <c r="S49" s="69"/>
      <c r="T49" s="69"/>
      <c r="U49" s="81"/>
      <c r="V49" s="81"/>
      <c r="W49" s="82"/>
    </row>
    <row r="50" s="25" customFormat="1" spans="1:23">
      <c r="A50" s="49" t="str">
        <f t="shared" si="8"/>
        <v>MES进展中</v>
      </c>
      <c r="B50" s="49" t="str">
        <f ca="1" t="shared" ref="B50:B80" si="10">E50&amp;R50</f>
        <v>MES-</v>
      </c>
      <c r="C50" s="49" t="str">
        <f t="shared" ref="C50:C80" si="11">E50&amp;L50</f>
        <v>MESHigh</v>
      </c>
      <c r="D50" s="50" t="s">
        <v>6</v>
      </c>
      <c r="E50" s="51" t="s">
        <v>1</v>
      </c>
      <c r="F50" s="50" t="s">
        <v>15</v>
      </c>
      <c r="G50" s="52"/>
      <c r="H50" s="56" t="s">
        <v>81</v>
      </c>
      <c r="I50" s="71"/>
      <c r="J50" s="50"/>
      <c r="K50" s="66" t="s">
        <v>4</v>
      </c>
      <c r="L50" s="67" t="s">
        <v>5</v>
      </c>
      <c r="M50" s="68"/>
      <c r="N50" s="69">
        <v>42511</v>
      </c>
      <c r="O50" s="68"/>
      <c r="P50" s="70"/>
      <c r="Q50" s="69"/>
      <c r="R50" s="80" t="str">
        <f ca="1" t="shared" si="9"/>
        <v>-</v>
      </c>
      <c r="S50" s="69"/>
      <c r="T50" s="69"/>
      <c r="U50" s="81"/>
      <c r="V50" s="81"/>
      <c r="W50" s="82"/>
    </row>
    <row r="51" s="25" customFormat="1" hidden="1" spans="1:23">
      <c r="A51" s="49" t="str">
        <f t="shared" si="8"/>
        <v>MES已完成</v>
      </c>
      <c r="B51" s="49" t="str">
        <f ca="1" t="shared" si="10"/>
        <v>MES-</v>
      </c>
      <c r="C51" s="49" t="str">
        <f t="shared" si="11"/>
        <v>MESLow</v>
      </c>
      <c r="D51" s="50" t="s">
        <v>6</v>
      </c>
      <c r="E51" s="51" t="s">
        <v>1</v>
      </c>
      <c r="F51" s="50" t="s">
        <v>8</v>
      </c>
      <c r="G51" s="52"/>
      <c r="H51" s="54" t="s">
        <v>82</v>
      </c>
      <c r="I51" s="71" t="s">
        <v>49</v>
      </c>
      <c r="J51" s="50"/>
      <c r="K51" s="66"/>
      <c r="L51" s="67" t="s">
        <v>14</v>
      </c>
      <c r="M51" s="68"/>
      <c r="N51" s="69">
        <v>42511</v>
      </c>
      <c r="O51" s="68"/>
      <c r="P51" s="70"/>
      <c r="Q51" s="69"/>
      <c r="R51" s="80" t="str">
        <f ca="1" t="shared" si="9"/>
        <v>-</v>
      </c>
      <c r="S51" s="69"/>
      <c r="T51" s="69"/>
      <c r="U51" s="81"/>
      <c r="V51" s="81"/>
      <c r="W51" s="82"/>
    </row>
    <row r="52" s="25" customFormat="1" spans="1:23">
      <c r="A52" s="49" t="str">
        <f t="shared" si="8"/>
        <v>MES待定</v>
      </c>
      <c r="B52" s="49" t="str">
        <f ca="1" t="shared" si="10"/>
        <v>MES-</v>
      </c>
      <c r="C52" s="49" t="str">
        <f t="shared" si="11"/>
        <v>MESLow</v>
      </c>
      <c r="D52" s="50" t="s">
        <v>6</v>
      </c>
      <c r="E52" s="51" t="s">
        <v>1</v>
      </c>
      <c r="F52" s="50" t="s">
        <v>18</v>
      </c>
      <c r="G52" s="52"/>
      <c r="H52" s="56" t="s">
        <v>83</v>
      </c>
      <c r="I52" s="71"/>
      <c r="J52" s="50"/>
      <c r="K52" s="66"/>
      <c r="L52" s="67" t="s">
        <v>14</v>
      </c>
      <c r="M52" s="68"/>
      <c r="N52" s="69">
        <v>42511</v>
      </c>
      <c r="O52" s="68"/>
      <c r="P52" s="70"/>
      <c r="Q52" s="69"/>
      <c r="R52" s="80" t="str">
        <f ca="1" t="shared" si="9"/>
        <v>-</v>
      </c>
      <c r="S52" s="69"/>
      <c r="T52" s="69"/>
      <c r="U52" s="81"/>
      <c r="V52" s="81"/>
      <c r="W52" s="82"/>
    </row>
    <row r="53" s="25" customFormat="1" hidden="1" spans="1:23">
      <c r="A53" s="49" t="str">
        <f t="shared" si="8"/>
        <v>MES已完成</v>
      </c>
      <c r="B53" s="49" t="str">
        <f ca="1" t="shared" si="10"/>
        <v>MES-</v>
      </c>
      <c r="C53" s="49" t="str">
        <f t="shared" si="11"/>
        <v>MESLow</v>
      </c>
      <c r="D53" s="50" t="s">
        <v>6</v>
      </c>
      <c r="E53" s="51" t="s">
        <v>1</v>
      </c>
      <c r="F53" s="50" t="s">
        <v>8</v>
      </c>
      <c r="G53" s="52"/>
      <c r="H53" s="57" t="s">
        <v>84</v>
      </c>
      <c r="I53" s="71" t="s">
        <v>49</v>
      </c>
      <c r="J53" s="50"/>
      <c r="K53" s="66"/>
      <c r="L53" s="67" t="s">
        <v>14</v>
      </c>
      <c r="M53" s="68"/>
      <c r="N53" s="69">
        <v>42511</v>
      </c>
      <c r="O53" s="68"/>
      <c r="P53" s="70"/>
      <c r="Q53" s="69"/>
      <c r="R53" s="80" t="str">
        <f ca="1" t="shared" si="9"/>
        <v>-</v>
      </c>
      <c r="S53" s="69"/>
      <c r="T53" s="69"/>
      <c r="U53" s="81"/>
      <c r="V53" s="81"/>
      <c r="W53" s="82"/>
    </row>
    <row r="54" s="25" customFormat="1" hidden="1" spans="1:23">
      <c r="A54" s="49" t="str">
        <f t="shared" si="8"/>
        <v>MES已完成</v>
      </c>
      <c r="B54" s="49" t="str">
        <f ca="1" t="shared" si="10"/>
        <v>MES-</v>
      </c>
      <c r="C54" s="49" t="str">
        <f t="shared" si="11"/>
        <v>MESLow</v>
      </c>
      <c r="D54" s="50" t="s">
        <v>6</v>
      </c>
      <c r="E54" s="51" t="s">
        <v>1</v>
      </c>
      <c r="F54" s="50" t="s">
        <v>8</v>
      </c>
      <c r="G54" s="52"/>
      <c r="H54" s="57" t="s">
        <v>85</v>
      </c>
      <c r="I54" s="71" t="s">
        <v>49</v>
      </c>
      <c r="J54" s="50"/>
      <c r="K54" s="66"/>
      <c r="L54" s="67" t="s">
        <v>14</v>
      </c>
      <c r="M54" s="68"/>
      <c r="N54" s="69">
        <v>42511</v>
      </c>
      <c r="O54" s="68"/>
      <c r="P54" s="70"/>
      <c r="Q54" s="69"/>
      <c r="R54" s="80" t="str">
        <f ca="1" t="shared" si="9"/>
        <v>-</v>
      </c>
      <c r="S54" s="69"/>
      <c r="T54" s="69"/>
      <c r="U54" s="81"/>
      <c r="V54" s="81"/>
      <c r="W54" s="82"/>
    </row>
    <row r="55" s="25" customFormat="1" ht="40.5" spans="1:23">
      <c r="A55" s="49" t="str">
        <f t="shared" si="8"/>
        <v>MES进展中</v>
      </c>
      <c r="B55" s="49" t="str">
        <f ca="1" t="shared" si="10"/>
        <v>MES-</v>
      </c>
      <c r="C55" s="49" t="str">
        <f t="shared" si="11"/>
        <v>MESLow</v>
      </c>
      <c r="D55" s="50" t="s">
        <v>6</v>
      </c>
      <c r="E55" s="51" t="s">
        <v>1</v>
      </c>
      <c r="F55" s="50" t="s">
        <v>15</v>
      </c>
      <c r="G55" s="52"/>
      <c r="H55" s="58" t="s">
        <v>86</v>
      </c>
      <c r="I55" s="71"/>
      <c r="J55" s="50"/>
      <c r="K55" s="66" t="s">
        <v>4</v>
      </c>
      <c r="L55" s="67" t="s">
        <v>14</v>
      </c>
      <c r="M55" s="68"/>
      <c r="N55" s="69">
        <v>42511</v>
      </c>
      <c r="O55" s="68"/>
      <c r="P55" s="70"/>
      <c r="Q55" s="69"/>
      <c r="R55" s="80" t="str">
        <f ca="1" t="shared" si="9"/>
        <v>-</v>
      </c>
      <c r="S55" s="69"/>
      <c r="T55" s="69"/>
      <c r="U55" s="81"/>
      <c r="V55" s="81"/>
      <c r="W55" s="82"/>
    </row>
    <row r="56" s="25" customFormat="1" hidden="1" spans="1:23">
      <c r="A56" s="49" t="str">
        <f t="shared" si="8"/>
        <v>MES已完成</v>
      </c>
      <c r="B56" s="49" t="str">
        <f ca="1" t="shared" si="10"/>
        <v>MES-</v>
      </c>
      <c r="C56" s="49" t="str">
        <f t="shared" si="11"/>
        <v>MESLow</v>
      </c>
      <c r="D56" s="50" t="s">
        <v>6</v>
      </c>
      <c r="E56" s="51" t="s">
        <v>1</v>
      </c>
      <c r="F56" s="50" t="s">
        <v>8</v>
      </c>
      <c r="G56" s="52"/>
      <c r="H56" s="54" t="s">
        <v>87</v>
      </c>
      <c r="I56" s="71" t="s">
        <v>49</v>
      </c>
      <c r="J56" s="50"/>
      <c r="K56" s="66"/>
      <c r="L56" s="67" t="s">
        <v>14</v>
      </c>
      <c r="M56" s="68"/>
      <c r="N56" s="69">
        <v>42511</v>
      </c>
      <c r="O56" s="68"/>
      <c r="P56" s="70"/>
      <c r="Q56" s="69"/>
      <c r="R56" s="80" t="str">
        <f ca="1" t="shared" si="9"/>
        <v>-</v>
      </c>
      <c r="S56" s="69"/>
      <c r="T56" s="69"/>
      <c r="U56" s="81"/>
      <c r="V56" s="81"/>
      <c r="W56" s="82"/>
    </row>
    <row r="57" s="25" customFormat="1" spans="1:23">
      <c r="A57" s="49" t="str">
        <f t="shared" si="8"/>
        <v>MES进展中</v>
      </c>
      <c r="B57" s="49" t="str">
        <f ca="1" t="shared" si="10"/>
        <v>MES-</v>
      </c>
      <c r="C57" s="49" t="str">
        <f t="shared" si="11"/>
        <v>MESLow</v>
      </c>
      <c r="D57" s="50" t="s">
        <v>6</v>
      </c>
      <c r="E57" s="51" t="s">
        <v>1</v>
      </c>
      <c r="F57" s="50" t="s">
        <v>15</v>
      </c>
      <c r="G57" s="52"/>
      <c r="H57" s="54" t="s">
        <v>88</v>
      </c>
      <c r="I57" s="71"/>
      <c r="J57" s="50"/>
      <c r="K57" s="66"/>
      <c r="L57" s="67" t="s">
        <v>14</v>
      </c>
      <c r="M57" s="68"/>
      <c r="N57" s="69">
        <v>42511</v>
      </c>
      <c r="O57" s="68"/>
      <c r="P57" s="70"/>
      <c r="Q57" s="69"/>
      <c r="R57" s="80" t="str">
        <f ca="1" t="shared" si="9"/>
        <v>-</v>
      </c>
      <c r="S57" s="69"/>
      <c r="T57" s="69"/>
      <c r="U57" s="81"/>
      <c r="V57" s="81"/>
      <c r="W57" s="82"/>
    </row>
    <row r="58" s="25" customFormat="1" hidden="1" spans="1:23">
      <c r="A58" s="49" t="str">
        <f t="shared" si="8"/>
        <v>MES已完成</v>
      </c>
      <c r="B58" s="49" t="str">
        <f ca="1" t="shared" si="10"/>
        <v>MES-</v>
      </c>
      <c r="C58" s="49" t="str">
        <f t="shared" si="11"/>
        <v>MESLow</v>
      </c>
      <c r="D58" s="50" t="s">
        <v>6</v>
      </c>
      <c r="E58" s="51" t="s">
        <v>1</v>
      </c>
      <c r="F58" s="50" t="s">
        <v>8</v>
      </c>
      <c r="G58" s="52"/>
      <c r="H58" s="54" t="s">
        <v>89</v>
      </c>
      <c r="I58" s="71" t="s">
        <v>49</v>
      </c>
      <c r="J58" s="50"/>
      <c r="K58" s="66"/>
      <c r="L58" s="67" t="s">
        <v>14</v>
      </c>
      <c r="M58" s="68"/>
      <c r="N58" s="69">
        <v>42511</v>
      </c>
      <c r="O58" s="68"/>
      <c r="P58" s="70"/>
      <c r="Q58" s="69"/>
      <c r="R58" s="80" t="str">
        <f ca="1" t="shared" si="9"/>
        <v>-</v>
      </c>
      <c r="S58" s="69"/>
      <c r="T58" s="69"/>
      <c r="U58" s="81"/>
      <c r="V58" s="81"/>
      <c r="W58" s="82"/>
    </row>
    <row r="59" s="25" customFormat="1" spans="1:23">
      <c r="A59" s="49" t="str">
        <f t="shared" si="8"/>
        <v>MES待定</v>
      </c>
      <c r="B59" s="49" t="str">
        <f ca="1" t="shared" si="10"/>
        <v>MES-</v>
      </c>
      <c r="C59" s="49" t="str">
        <f t="shared" si="11"/>
        <v>MESLow</v>
      </c>
      <c r="D59" s="50" t="s">
        <v>6</v>
      </c>
      <c r="E59" s="51" t="s">
        <v>1</v>
      </c>
      <c r="F59" s="50" t="s">
        <v>18</v>
      </c>
      <c r="G59" s="52"/>
      <c r="H59" s="54" t="s">
        <v>90</v>
      </c>
      <c r="I59" s="71"/>
      <c r="J59" s="50"/>
      <c r="K59" s="66"/>
      <c r="L59" s="67" t="s">
        <v>14</v>
      </c>
      <c r="M59" s="68"/>
      <c r="N59" s="69">
        <v>42511</v>
      </c>
      <c r="O59" s="68"/>
      <c r="P59" s="70"/>
      <c r="Q59" s="69"/>
      <c r="R59" s="80" t="str">
        <f ca="1" t="shared" si="9"/>
        <v>-</v>
      </c>
      <c r="S59" s="69"/>
      <c r="T59" s="69"/>
      <c r="U59" s="81"/>
      <c r="V59" s="81"/>
      <c r="W59" s="82"/>
    </row>
    <row r="60" s="25" customFormat="1" hidden="1" spans="1:23">
      <c r="A60" s="49" t="str">
        <f t="shared" si="8"/>
        <v>MES已完成</v>
      </c>
      <c r="B60" s="49" t="str">
        <f ca="1" t="shared" si="10"/>
        <v>MES-</v>
      </c>
      <c r="C60" s="49" t="str">
        <f t="shared" si="11"/>
        <v>MESLow</v>
      </c>
      <c r="D60" s="50" t="s">
        <v>6</v>
      </c>
      <c r="E60" s="51" t="s">
        <v>1</v>
      </c>
      <c r="F60" s="50" t="s">
        <v>8</v>
      </c>
      <c r="G60" s="52"/>
      <c r="H60" s="54" t="s">
        <v>91</v>
      </c>
      <c r="I60" s="71" t="s">
        <v>49</v>
      </c>
      <c r="J60" s="50"/>
      <c r="K60" s="66"/>
      <c r="L60" s="67" t="s">
        <v>14</v>
      </c>
      <c r="M60" s="68"/>
      <c r="N60" s="69">
        <v>42512</v>
      </c>
      <c r="O60" s="68"/>
      <c r="P60" s="70"/>
      <c r="Q60" s="69"/>
      <c r="R60" s="80" t="str">
        <f ca="1" t="shared" si="9"/>
        <v>-</v>
      </c>
      <c r="S60" s="69"/>
      <c r="T60" s="69"/>
      <c r="U60" s="81"/>
      <c r="V60" s="81"/>
      <c r="W60" s="82"/>
    </row>
    <row r="61" s="25" customFormat="1" spans="1:23">
      <c r="A61" s="49" t="str">
        <f t="shared" si="8"/>
        <v>MES进展中</v>
      </c>
      <c r="B61" s="49" t="str">
        <f ca="1" t="shared" si="10"/>
        <v>MES-</v>
      </c>
      <c r="C61" s="49" t="str">
        <f t="shared" si="11"/>
        <v>MESLow</v>
      </c>
      <c r="D61" s="50" t="s">
        <v>6</v>
      </c>
      <c r="E61" s="51" t="s">
        <v>1</v>
      </c>
      <c r="F61" s="50" t="s">
        <v>15</v>
      </c>
      <c r="G61" s="52"/>
      <c r="H61" s="54" t="s">
        <v>92</v>
      </c>
      <c r="I61" s="71"/>
      <c r="J61" s="50"/>
      <c r="K61" s="66"/>
      <c r="L61" s="67" t="s">
        <v>14</v>
      </c>
      <c r="M61" s="68"/>
      <c r="N61" s="69">
        <v>42512</v>
      </c>
      <c r="O61" s="68"/>
      <c r="P61" s="70"/>
      <c r="Q61" s="69"/>
      <c r="R61" s="80" t="str">
        <f ca="1" t="shared" si="9"/>
        <v>-</v>
      </c>
      <c r="S61" s="69"/>
      <c r="T61" s="69"/>
      <c r="U61" s="81"/>
      <c r="V61" s="81"/>
      <c r="W61" s="82"/>
    </row>
    <row r="62" s="25" customFormat="1" spans="1:23">
      <c r="A62" s="49" t="str">
        <f t="shared" ref="A62:A113" si="12">E62&amp;F62</f>
        <v>MES进展中</v>
      </c>
      <c r="B62" s="49" t="str">
        <f ca="1" t="shared" si="10"/>
        <v>MES-</v>
      </c>
      <c r="C62" s="49" t="str">
        <f t="shared" si="11"/>
        <v>MESLow</v>
      </c>
      <c r="D62" s="50" t="s">
        <v>6</v>
      </c>
      <c r="E62" s="51" t="s">
        <v>1</v>
      </c>
      <c r="F62" s="50" t="s">
        <v>15</v>
      </c>
      <c r="G62" s="52"/>
      <c r="H62" s="54" t="s">
        <v>93</v>
      </c>
      <c r="I62" s="71"/>
      <c r="J62" s="50"/>
      <c r="K62" s="66" t="s">
        <v>4</v>
      </c>
      <c r="L62" s="67" t="s">
        <v>14</v>
      </c>
      <c r="M62" s="68"/>
      <c r="N62" s="69">
        <v>42512</v>
      </c>
      <c r="O62" s="68"/>
      <c r="P62" s="70"/>
      <c r="Q62" s="69"/>
      <c r="R62" s="80" t="str">
        <f ca="1" t="shared" ref="R62" si="13">IF(F62="Cancelled","-",IF(T62&lt;&gt;"","-",IF(Q62="","-",IF(S62&lt;&gt;"",IF((S62-TODAY())&gt;3,"G",IF((S62-TODAY())&lt;=0,"R","Y")),IF((Q62-TODAY())&gt;3,"G",IF((Q62-TODAY())&lt;=0,"R","Y"))))))</f>
        <v>-</v>
      </c>
      <c r="S62" s="69"/>
      <c r="T62" s="69"/>
      <c r="U62" s="81"/>
      <c r="V62" s="81"/>
      <c r="W62" s="82"/>
    </row>
    <row r="63" s="25" customFormat="1" hidden="1" spans="1:23">
      <c r="A63" s="49" t="str">
        <f t="shared" si="12"/>
        <v>MES已完成</v>
      </c>
      <c r="B63" s="49" t="str">
        <f ca="1" t="shared" si="10"/>
        <v>MES</v>
      </c>
      <c r="C63" s="49" t="str">
        <f t="shared" si="11"/>
        <v>MESLow</v>
      </c>
      <c r="D63" s="50" t="s">
        <v>6</v>
      </c>
      <c r="E63" s="51" t="s">
        <v>1</v>
      </c>
      <c r="F63" s="50" t="s">
        <v>8</v>
      </c>
      <c r="G63" s="52"/>
      <c r="H63" s="54" t="s">
        <v>94</v>
      </c>
      <c r="I63" s="71" t="s">
        <v>49</v>
      </c>
      <c r="J63" s="50"/>
      <c r="K63" s="66"/>
      <c r="L63" s="67" t="s">
        <v>14</v>
      </c>
      <c r="M63" s="68"/>
      <c r="N63" s="69">
        <v>42512</v>
      </c>
      <c r="O63" s="68"/>
      <c r="P63" s="70"/>
      <c r="Q63" s="69"/>
      <c r="R63" s="80"/>
      <c r="S63" s="69"/>
      <c r="T63" s="69"/>
      <c r="U63" s="81"/>
      <c r="V63" s="81"/>
      <c r="W63" s="82"/>
    </row>
    <row r="64" s="25" customFormat="1" ht="27" spans="1:23">
      <c r="A64" s="49" t="str">
        <f t="shared" si="12"/>
        <v>MES待定</v>
      </c>
      <c r="B64" s="49" t="str">
        <f ca="1" t="shared" si="10"/>
        <v>MES</v>
      </c>
      <c r="C64" s="49" t="str">
        <f t="shared" si="11"/>
        <v>MESLow</v>
      </c>
      <c r="D64" s="50" t="s">
        <v>6</v>
      </c>
      <c r="E64" s="51" t="s">
        <v>1</v>
      </c>
      <c r="F64" s="50" t="s">
        <v>18</v>
      </c>
      <c r="G64" s="52"/>
      <c r="H64" s="59" t="s">
        <v>95</v>
      </c>
      <c r="I64" s="72" t="s">
        <v>96</v>
      </c>
      <c r="J64" s="50"/>
      <c r="K64" s="66"/>
      <c r="L64" s="67" t="s">
        <v>14</v>
      </c>
      <c r="M64" s="68"/>
      <c r="N64" s="69">
        <v>42512</v>
      </c>
      <c r="O64" s="73" t="s">
        <v>97</v>
      </c>
      <c r="P64" s="70"/>
      <c r="Q64" s="69"/>
      <c r="R64" s="80"/>
      <c r="S64" s="69"/>
      <c r="T64" s="69"/>
      <c r="U64" s="81"/>
      <c r="V64" s="81"/>
      <c r="W64" s="82"/>
    </row>
    <row r="65" s="25" customFormat="1" spans="1:23">
      <c r="A65" s="49" t="str">
        <f t="shared" si="12"/>
        <v>MES进展中</v>
      </c>
      <c r="B65" s="49" t="str">
        <f ca="1" t="shared" si="10"/>
        <v>MES</v>
      </c>
      <c r="C65" s="49" t="str">
        <f t="shared" si="11"/>
        <v>MESLow</v>
      </c>
      <c r="D65" s="50" t="s">
        <v>6</v>
      </c>
      <c r="E65" s="51" t="s">
        <v>1</v>
      </c>
      <c r="F65" s="50" t="s">
        <v>15</v>
      </c>
      <c r="G65" s="52"/>
      <c r="H65" s="54" t="s">
        <v>98</v>
      </c>
      <c r="I65" s="71"/>
      <c r="J65" s="50"/>
      <c r="K65" s="66"/>
      <c r="L65" s="67" t="s">
        <v>14</v>
      </c>
      <c r="M65" s="68"/>
      <c r="N65" s="69">
        <v>42512</v>
      </c>
      <c r="O65" s="73" t="s">
        <v>97</v>
      </c>
      <c r="P65" s="70"/>
      <c r="Q65" s="69"/>
      <c r="R65" s="80"/>
      <c r="S65" s="69"/>
      <c r="T65" s="69"/>
      <c r="U65" s="81"/>
      <c r="V65" s="81"/>
      <c r="W65" s="82"/>
    </row>
    <row r="66" s="25" customFormat="1" spans="1:23">
      <c r="A66" s="49" t="str">
        <f t="shared" si="12"/>
        <v>MES待定</v>
      </c>
      <c r="B66" s="49" t="str">
        <f ca="1" t="shared" si="10"/>
        <v>MES</v>
      </c>
      <c r="C66" s="49" t="str">
        <f t="shared" si="11"/>
        <v>MESMedium</v>
      </c>
      <c r="D66" s="50" t="s">
        <v>6</v>
      </c>
      <c r="E66" s="51" t="s">
        <v>1</v>
      </c>
      <c r="F66" s="50" t="s">
        <v>18</v>
      </c>
      <c r="G66" s="52"/>
      <c r="H66" s="54" t="s">
        <v>99</v>
      </c>
      <c r="I66" s="71"/>
      <c r="J66" s="50"/>
      <c r="K66" s="66"/>
      <c r="L66" s="67" t="s">
        <v>10</v>
      </c>
      <c r="M66" s="68"/>
      <c r="N66" s="69">
        <v>42512</v>
      </c>
      <c r="O66" s="73" t="s">
        <v>97</v>
      </c>
      <c r="P66" s="70"/>
      <c r="Q66" s="69"/>
      <c r="R66" s="80"/>
      <c r="S66" s="69"/>
      <c r="T66" s="69"/>
      <c r="U66" s="81"/>
      <c r="V66" s="81"/>
      <c r="W66" s="82"/>
    </row>
    <row r="67" s="25" customFormat="1" hidden="1" spans="1:23">
      <c r="A67" s="49" t="str">
        <f t="shared" si="12"/>
        <v>MES已完成</v>
      </c>
      <c r="B67" s="49" t="str">
        <f ca="1" t="shared" si="10"/>
        <v>MES</v>
      </c>
      <c r="C67" s="49" t="str">
        <f t="shared" si="11"/>
        <v>MESLow</v>
      </c>
      <c r="D67" s="50" t="s">
        <v>6</v>
      </c>
      <c r="E67" s="51" t="s">
        <v>1</v>
      </c>
      <c r="F67" s="50" t="s">
        <v>8</v>
      </c>
      <c r="G67" s="52"/>
      <c r="H67" s="54" t="s">
        <v>100</v>
      </c>
      <c r="I67" s="71"/>
      <c r="J67" s="50"/>
      <c r="K67" s="66" t="s">
        <v>4</v>
      </c>
      <c r="L67" s="67" t="s">
        <v>14</v>
      </c>
      <c r="M67" s="68"/>
      <c r="N67" s="69">
        <v>42512</v>
      </c>
      <c r="O67" s="68"/>
      <c r="P67" s="70"/>
      <c r="Q67" s="69"/>
      <c r="R67" s="80"/>
      <c r="S67" s="69"/>
      <c r="T67" s="69"/>
      <c r="U67" s="81"/>
      <c r="V67" s="81"/>
      <c r="W67" s="82"/>
    </row>
    <row r="68" s="25" customFormat="1" hidden="1" spans="1:23">
      <c r="A68" s="49" t="str">
        <f t="shared" si="12"/>
        <v>MES已完成</v>
      </c>
      <c r="B68" s="49" t="str">
        <f ca="1" t="shared" si="10"/>
        <v>MES</v>
      </c>
      <c r="C68" s="49" t="str">
        <f t="shared" si="11"/>
        <v>MESLow</v>
      </c>
      <c r="D68" s="50" t="s">
        <v>6</v>
      </c>
      <c r="E68" s="51" t="s">
        <v>1</v>
      </c>
      <c r="F68" s="50" t="s">
        <v>8</v>
      </c>
      <c r="G68" s="52"/>
      <c r="H68" s="54" t="s">
        <v>101</v>
      </c>
      <c r="I68" s="71"/>
      <c r="J68" s="50"/>
      <c r="K68" s="66"/>
      <c r="L68" s="67" t="s">
        <v>14</v>
      </c>
      <c r="M68" s="68"/>
      <c r="N68" s="69">
        <v>42512</v>
      </c>
      <c r="O68" s="68"/>
      <c r="P68" s="70"/>
      <c r="Q68" s="69"/>
      <c r="R68" s="80"/>
      <c r="S68" s="69"/>
      <c r="T68" s="69"/>
      <c r="U68" s="81"/>
      <c r="V68" s="81"/>
      <c r="W68" s="82"/>
    </row>
    <row r="69" s="25" customFormat="1" hidden="1" spans="1:23">
      <c r="A69" s="49" t="str">
        <f t="shared" si="12"/>
        <v>MES已完成</v>
      </c>
      <c r="B69" s="49" t="str">
        <f ca="1" t="shared" si="10"/>
        <v>MES</v>
      </c>
      <c r="C69" s="49" t="str">
        <f t="shared" si="11"/>
        <v>MESLow</v>
      </c>
      <c r="D69" s="50" t="s">
        <v>6</v>
      </c>
      <c r="E69" s="51" t="s">
        <v>1</v>
      </c>
      <c r="F69" s="50" t="s">
        <v>8</v>
      </c>
      <c r="G69" s="52"/>
      <c r="H69" s="54" t="s">
        <v>102</v>
      </c>
      <c r="I69" s="71"/>
      <c r="J69" s="50"/>
      <c r="K69" s="66"/>
      <c r="L69" s="67" t="s">
        <v>14</v>
      </c>
      <c r="M69" s="68"/>
      <c r="N69" s="69">
        <v>42512</v>
      </c>
      <c r="O69" s="68"/>
      <c r="P69" s="70"/>
      <c r="Q69" s="69"/>
      <c r="R69" s="80"/>
      <c r="S69" s="69"/>
      <c r="T69" s="69"/>
      <c r="U69" s="81"/>
      <c r="V69" s="81"/>
      <c r="W69" s="82"/>
    </row>
    <row r="70" s="25" customFormat="1" hidden="1" spans="1:23">
      <c r="A70" s="49" t="str">
        <f t="shared" si="12"/>
        <v>MES已完成</v>
      </c>
      <c r="B70" s="49" t="str">
        <f ca="1" t="shared" si="10"/>
        <v>MES</v>
      </c>
      <c r="C70" s="49" t="str">
        <f t="shared" si="11"/>
        <v>MESLow</v>
      </c>
      <c r="D70" s="50" t="s">
        <v>6</v>
      </c>
      <c r="E70" s="51" t="s">
        <v>1</v>
      </c>
      <c r="F70" s="50" t="s">
        <v>8</v>
      </c>
      <c r="G70" s="52"/>
      <c r="H70" s="54" t="s">
        <v>103</v>
      </c>
      <c r="I70" s="71" t="s">
        <v>49</v>
      </c>
      <c r="J70" s="50"/>
      <c r="K70" s="66"/>
      <c r="L70" s="67" t="s">
        <v>14</v>
      </c>
      <c r="M70" s="68"/>
      <c r="N70" s="69">
        <v>42512</v>
      </c>
      <c r="O70" s="68"/>
      <c r="P70" s="70"/>
      <c r="Q70" s="69"/>
      <c r="R70" s="80"/>
      <c r="S70" s="69"/>
      <c r="T70" s="69"/>
      <c r="U70" s="81"/>
      <c r="V70" s="81"/>
      <c r="W70" s="82"/>
    </row>
    <row r="71" s="25" customFormat="1" ht="40.5" spans="1:23">
      <c r="A71" s="49" t="str">
        <f t="shared" si="12"/>
        <v>MES进展中</v>
      </c>
      <c r="B71" s="49" t="str">
        <f ca="1" t="shared" si="10"/>
        <v>MES</v>
      </c>
      <c r="C71" s="49" t="str">
        <f t="shared" si="11"/>
        <v>MESHigh</v>
      </c>
      <c r="D71" s="50" t="s">
        <v>6</v>
      </c>
      <c r="E71" s="51" t="s">
        <v>1</v>
      </c>
      <c r="F71" s="50" t="s">
        <v>15</v>
      </c>
      <c r="G71" s="52"/>
      <c r="H71" s="59" t="s">
        <v>104</v>
      </c>
      <c r="I71" s="71"/>
      <c r="J71" s="50"/>
      <c r="K71" s="66" t="s">
        <v>4</v>
      </c>
      <c r="L71" s="67" t="s">
        <v>5</v>
      </c>
      <c r="M71" s="68"/>
      <c r="N71" s="69">
        <v>42512</v>
      </c>
      <c r="O71" s="73" t="s">
        <v>105</v>
      </c>
      <c r="P71" s="70"/>
      <c r="Q71" s="69"/>
      <c r="R71" s="80"/>
      <c r="S71" s="69"/>
      <c r="T71" s="69"/>
      <c r="U71" s="81"/>
      <c r="V71" s="81"/>
      <c r="W71" s="82"/>
    </row>
    <row r="72" s="25" customFormat="1" spans="1:23">
      <c r="A72" s="49" t="str">
        <f t="shared" si="12"/>
        <v>MES待定</v>
      </c>
      <c r="B72" s="49" t="str">
        <f ca="1" t="shared" si="10"/>
        <v>MES</v>
      </c>
      <c r="C72" s="49" t="str">
        <f t="shared" si="11"/>
        <v>MESLow</v>
      </c>
      <c r="D72" s="50" t="s">
        <v>6</v>
      </c>
      <c r="E72" s="51" t="s">
        <v>1</v>
      </c>
      <c r="F72" s="50" t="s">
        <v>18</v>
      </c>
      <c r="G72" s="52"/>
      <c r="H72" s="54" t="s">
        <v>77</v>
      </c>
      <c r="I72" s="71"/>
      <c r="J72" s="50"/>
      <c r="K72" s="66"/>
      <c r="L72" s="67" t="s">
        <v>14</v>
      </c>
      <c r="M72" s="68"/>
      <c r="N72" s="69">
        <v>42512</v>
      </c>
      <c r="O72" s="68"/>
      <c r="P72" s="70"/>
      <c r="Q72" s="69"/>
      <c r="R72" s="80"/>
      <c r="S72" s="69"/>
      <c r="T72" s="69"/>
      <c r="U72" s="81"/>
      <c r="V72" s="81"/>
      <c r="W72" s="82"/>
    </row>
    <row r="73" s="25" customFormat="1" spans="1:23">
      <c r="A73" s="49" t="str">
        <f t="shared" si="12"/>
        <v>MES待定</v>
      </c>
      <c r="B73" s="49" t="str">
        <f ca="1" t="shared" si="10"/>
        <v>MES</v>
      </c>
      <c r="C73" s="49" t="str">
        <f t="shared" si="11"/>
        <v>MESLow</v>
      </c>
      <c r="D73" s="50" t="s">
        <v>6</v>
      </c>
      <c r="E73" s="51" t="s">
        <v>1</v>
      </c>
      <c r="F73" s="50" t="s">
        <v>18</v>
      </c>
      <c r="G73" s="52"/>
      <c r="H73" s="54" t="s">
        <v>106</v>
      </c>
      <c r="I73" s="71"/>
      <c r="J73" s="50"/>
      <c r="K73" s="66"/>
      <c r="L73" s="67" t="s">
        <v>14</v>
      </c>
      <c r="M73" s="68" t="s">
        <v>107</v>
      </c>
      <c r="N73" s="69">
        <v>42512</v>
      </c>
      <c r="O73" s="68" t="s">
        <v>44</v>
      </c>
      <c r="P73" s="70"/>
      <c r="Q73" s="69"/>
      <c r="R73" s="80"/>
      <c r="S73" s="69"/>
      <c r="T73" s="69"/>
      <c r="U73" s="81"/>
      <c r="V73" s="81"/>
      <c r="W73" s="82"/>
    </row>
    <row r="74" s="25" customFormat="1" spans="1:23">
      <c r="A74" s="49" t="str">
        <f t="shared" si="12"/>
        <v>MES进展中</v>
      </c>
      <c r="B74" s="49" t="str">
        <f ca="1" t="shared" si="10"/>
        <v>MES</v>
      </c>
      <c r="C74" s="49" t="str">
        <f t="shared" si="11"/>
        <v>MESLow</v>
      </c>
      <c r="D74" s="50" t="s">
        <v>6</v>
      </c>
      <c r="E74" s="51" t="s">
        <v>1</v>
      </c>
      <c r="F74" s="50" t="s">
        <v>15</v>
      </c>
      <c r="G74" s="52"/>
      <c r="H74" s="54" t="s">
        <v>108</v>
      </c>
      <c r="I74" s="71"/>
      <c r="J74" s="50"/>
      <c r="K74" s="66"/>
      <c r="L74" s="67" t="s">
        <v>14</v>
      </c>
      <c r="M74" s="68"/>
      <c r="N74" s="69">
        <v>42512</v>
      </c>
      <c r="O74" s="68"/>
      <c r="P74" s="70"/>
      <c r="Q74" s="69"/>
      <c r="R74" s="80"/>
      <c r="S74" s="69"/>
      <c r="T74" s="69"/>
      <c r="U74" s="81"/>
      <c r="V74" s="81"/>
      <c r="W74" s="82"/>
    </row>
    <row r="75" s="25" customFormat="1" spans="1:23">
      <c r="A75" s="49" t="str">
        <f t="shared" si="12"/>
        <v>MES待定</v>
      </c>
      <c r="B75" s="49" t="str">
        <f ca="1" t="shared" si="10"/>
        <v>MES</v>
      </c>
      <c r="C75" s="49" t="str">
        <f t="shared" si="11"/>
        <v>MESLow</v>
      </c>
      <c r="D75" s="50" t="s">
        <v>6</v>
      </c>
      <c r="E75" s="51" t="s">
        <v>1</v>
      </c>
      <c r="F75" s="50" t="s">
        <v>18</v>
      </c>
      <c r="G75" s="52"/>
      <c r="H75" s="54" t="s">
        <v>109</v>
      </c>
      <c r="I75" s="71"/>
      <c r="J75" s="50"/>
      <c r="K75" s="66"/>
      <c r="L75" s="67" t="s">
        <v>14</v>
      </c>
      <c r="M75" s="68"/>
      <c r="N75" s="69">
        <v>42512</v>
      </c>
      <c r="O75" s="68"/>
      <c r="P75" s="70"/>
      <c r="Q75" s="69"/>
      <c r="R75" s="80"/>
      <c r="S75" s="69"/>
      <c r="T75" s="69"/>
      <c r="U75" s="81"/>
      <c r="V75" s="81"/>
      <c r="W75" s="82"/>
    </row>
    <row r="76" s="25" customFormat="1" spans="1:23">
      <c r="A76" s="49" t="str">
        <f t="shared" si="12"/>
        <v>MES进展中</v>
      </c>
      <c r="B76" s="49" t="str">
        <f ca="1" t="shared" si="10"/>
        <v>MES</v>
      </c>
      <c r="C76" s="49" t="str">
        <f t="shared" si="11"/>
        <v>MESLow</v>
      </c>
      <c r="D76" s="50" t="s">
        <v>6</v>
      </c>
      <c r="E76" s="51" t="s">
        <v>1</v>
      </c>
      <c r="F76" s="50" t="s">
        <v>15</v>
      </c>
      <c r="G76" s="52"/>
      <c r="H76" s="83" t="s">
        <v>110</v>
      </c>
      <c r="I76" s="71"/>
      <c r="J76" s="50"/>
      <c r="K76" s="66" t="s">
        <v>4</v>
      </c>
      <c r="L76" s="67" t="s">
        <v>14</v>
      </c>
      <c r="M76" s="68"/>
      <c r="N76" s="69">
        <v>42512</v>
      </c>
      <c r="O76" s="68"/>
      <c r="P76" s="70"/>
      <c r="Q76" s="69"/>
      <c r="R76" s="80"/>
      <c r="S76" s="69"/>
      <c r="T76" s="69"/>
      <c r="U76" s="81"/>
      <c r="V76" s="81"/>
      <c r="W76" s="82"/>
    </row>
    <row r="77" s="25" customFormat="1" spans="1:23">
      <c r="A77" s="49" t="str">
        <f t="shared" si="12"/>
        <v>MES待定</v>
      </c>
      <c r="B77" s="49" t="str">
        <f ca="1" t="shared" si="10"/>
        <v>MES</v>
      </c>
      <c r="C77" s="49" t="str">
        <f t="shared" si="11"/>
        <v>MESLow</v>
      </c>
      <c r="D77" s="50" t="s">
        <v>6</v>
      </c>
      <c r="E77" s="51" t="s">
        <v>1</v>
      </c>
      <c r="F77" s="50" t="s">
        <v>18</v>
      </c>
      <c r="G77" s="52"/>
      <c r="H77" s="84" t="s">
        <v>111</v>
      </c>
      <c r="I77" s="71"/>
      <c r="J77" s="50"/>
      <c r="K77" s="66"/>
      <c r="L77" s="67" t="s">
        <v>14</v>
      </c>
      <c r="M77" s="68"/>
      <c r="N77" s="69">
        <v>42513</v>
      </c>
      <c r="O77" s="68"/>
      <c r="P77" s="70"/>
      <c r="Q77" s="69"/>
      <c r="R77" s="80"/>
      <c r="S77" s="69"/>
      <c r="T77" s="69"/>
      <c r="U77" s="81"/>
      <c r="V77" s="81"/>
      <c r="W77" s="82"/>
    </row>
    <row r="78" s="25" customFormat="1" hidden="1" spans="1:23">
      <c r="A78" s="49" t="str">
        <f t="shared" si="12"/>
        <v>MES已完成</v>
      </c>
      <c r="B78" s="49" t="str">
        <f ca="1" t="shared" si="10"/>
        <v>MES</v>
      </c>
      <c r="C78" s="49" t="str">
        <f t="shared" si="11"/>
        <v>MESLow</v>
      </c>
      <c r="D78" s="50" t="s">
        <v>6</v>
      </c>
      <c r="E78" s="51" t="s">
        <v>1</v>
      </c>
      <c r="F78" s="50" t="s">
        <v>8</v>
      </c>
      <c r="G78" s="52"/>
      <c r="H78" s="84" t="s">
        <v>112</v>
      </c>
      <c r="I78" s="71" t="s">
        <v>49</v>
      </c>
      <c r="J78" s="50"/>
      <c r="K78" s="66"/>
      <c r="L78" s="67" t="s">
        <v>14</v>
      </c>
      <c r="M78" s="68"/>
      <c r="N78" s="69">
        <v>42513</v>
      </c>
      <c r="O78" s="68"/>
      <c r="P78" s="70"/>
      <c r="Q78" s="69"/>
      <c r="R78" s="80"/>
      <c r="S78" s="69"/>
      <c r="T78" s="69"/>
      <c r="U78" s="81"/>
      <c r="V78" s="81"/>
      <c r="W78" s="82"/>
    </row>
    <row r="79" s="25" customFormat="1" spans="1:23">
      <c r="A79" s="49" t="str">
        <f t="shared" si="12"/>
        <v>MES进展中</v>
      </c>
      <c r="B79" s="49" t="str">
        <f ca="1" t="shared" si="10"/>
        <v>MES</v>
      </c>
      <c r="C79" s="49" t="str">
        <f t="shared" si="11"/>
        <v>MESLow</v>
      </c>
      <c r="D79" s="50" t="s">
        <v>6</v>
      </c>
      <c r="E79" s="51" t="s">
        <v>1</v>
      </c>
      <c r="F79" s="50" t="s">
        <v>15</v>
      </c>
      <c r="G79" s="52"/>
      <c r="H79" s="84" t="s">
        <v>113</v>
      </c>
      <c r="I79" s="71"/>
      <c r="J79" s="50"/>
      <c r="K79" s="66"/>
      <c r="L79" s="67" t="s">
        <v>14</v>
      </c>
      <c r="M79" s="68"/>
      <c r="N79" s="69">
        <v>42513</v>
      </c>
      <c r="O79" s="68"/>
      <c r="P79" s="70"/>
      <c r="Q79" s="69"/>
      <c r="R79" s="80"/>
      <c r="S79" s="69"/>
      <c r="T79" s="69"/>
      <c r="U79" s="81"/>
      <c r="V79" s="81"/>
      <c r="W79" s="82"/>
    </row>
    <row r="80" s="25" customFormat="1" spans="1:23">
      <c r="A80" s="49" t="str">
        <f t="shared" si="12"/>
        <v>MES进展中</v>
      </c>
      <c r="B80" s="49" t="str">
        <f ca="1" t="shared" si="10"/>
        <v>MES</v>
      </c>
      <c r="C80" s="49" t="str">
        <f t="shared" si="11"/>
        <v>MESLow</v>
      </c>
      <c r="D80" s="50" t="s">
        <v>6</v>
      </c>
      <c r="E80" s="51" t="s">
        <v>1</v>
      </c>
      <c r="F80" s="50" t="s">
        <v>15</v>
      </c>
      <c r="G80" s="52"/>
      <c r="H80" s="84" t="s">
        <v>114</v>
      </c>
      <c r="I80" s="71"/>
      <c r="J80" s="50"/>
      <c r="K80" s="66"/>
      <c r="L80" s="67" t="s">
        <v>14</v>
      </c>
      <c r="M80" s="68"/>
      <c r="N80" s="69">
        <v>42513</v>
      </c>
      <c r="O80" s="68"/>
      <c r="P80" s="70"/>
      <c r="Q80" s="69"/>
      <c r="R80" s="80"/>
      <c r="S80" s="69"/>
      <c r="T80" s="69"/>
      <c r="U80" s="81"/>
      <c r="V80" s="81"/>
      <c r="W80" s="82"/>
    </row>
    <row r="81" s="25" customFormat="1" hidden="1" spans="1:23">
      <c r="A81" s="49" t="str">
        <f t="shared" si="12"/>
        <v>MES已完成</v>
      </c>
      <c r="B81" s="49" t="str">
        <f t="shared" ref="B81:B113" si="14">E81&amp;R81</f>
        <v>MES</v>
      </c>
      <c r="C81" s="49" t="str">
        <f t="shared" ref="C81:C113" si="15">E81&amp;L81</f>
        <v>MESLow</v>
      </c>
      <c r="D81" s="50" t="s">
        <v>6</v>
      </c>
      <c r="E81" s="51" t="s">
        <v>1</v>
      </c>
      <c r="F81" s="50" t="s">
        <v>8</v>
      </c>
      <c r="G81" s="52"/>
      <c r="H81" s="84" t="s">
        <v>115</v>
      </c>
      <c r="I81" s="71" t="s">
        <v>49</v>
      </c>
      <c r="J81" s="50"/>
      <c r="K81" s="66"/>
      <c r="L81" s="67" t="s">
        <v>14</v>
      </c>
      <c r="M81" s="68"/>
      <c r="N81" s="69">
        <v>42513</v>
      </c>
      <c r="O81" s="68"/>
      <c r="P81" s="70"/>
      <c r="Q81" s="69"/>
      <c r="R81" s="80"/>
      <c r="S81" s="69"/>
      <c r="T81" s="69"/>
      <c r="U81" s="81"/>
      <c r="V81" s="81"/>
      <c r="W81" s="82"/>
    </row>
    <row r="82" s="25" customFormat="1" hidden="1" spans="1:23">
      <c r="A82" s="49" t="str">
        <f t="shared" si="12"/>
        <v>MES已取消</v>
      </c>
      <c r="B82" s="49" t="str">
        <f t="shared" si="14"/>
        <v>MES</v>
      </c>
      <c r="C82" s="49" t="str">
        <f t="shared" si="15"/>
        <v>MESLow</v>
      </c>
      <c r="D82" s="50" t="s">
        <v>6</v>
      </c>
      <c r="E82" s="51" t="s">
        <v>1</v>
      </c>
      <c r="F82" s="50" t="s">
        <v>12</v>
      </c>
      <c r="G82" s="52"/>
      <c r="H82" s="85" t="s">
        <v>116</v>
      </c>
      <c r="I82" s="71"/>
      <c r="J82" s="50"/>
      <c r="K82" s="66" t="s">
        <v>16</v>
      </c>
      <c r="L82" s="67" t="s">
        <v>14</v>
      </c>
      <c r="M82" s="68" t="s">
        <v>43</v>
      </c>
      <c r="N82" s="69">
        <v>42514</v>
      </c>
      <c r="O82" s="68" t="s">
        <v>43</v>
      </c>
      <c r="P82" s="70"/>
      <c r="Q82" s="69"/>
      <c r="R82" s="80"/>
      <c r="S82" s="69"/>
      <c r="T82" s="69"/>
      <c r="U82" s="81"/>
      <c r="V82" s="81"/>
      <c r="W82" s="82"/>
    </row>
    <row r="83" s="25" customFormat="1" spans="1:23">
      <c r="A83" s="49" t="str">
        <f t="shared" si="12"/>
        <v>MES进展中</v>
      </c>
      <c r="B83" s="49" t="str">
        <f t="shared" si="14"/>
        <v>MES</v>
      </c>
      <c r="C83" s="49" t="str">
        <f t="shared" si="15"/>
        <v>MESHigh</v>
      </c>
      <c r="D83" s="50" t="s">
        <v>6</v>
      </c>
      <c r="E83" s="51" t="s">
        <v>1</v>
      </c>
      <c r="F83" s="50" t="s">
        <v>15</v>
      </c>
      <c r="G83" s="86"/>
      <c r="H83" s="53" t="s">
        <v>117</v>
      </c>
      <c r="I83" s="65"/>
      <c r="J83" s="88"/>
      <c r="K83" s="66" t="s">
        <v>4</v>
      </c>
      <c r="L83" s="67" t="s">
        <v>5</v>
      </c>
      <c r="M83" s="68" t="s">
        <v>47</v>
      </c>
      <c r="N83" s="69">
        <v>42514</v>
      </c>
      <c r="O83" s="68" t="s">
        <v>118</v>
      </c>
      <c r="P83" s="70"/>
      <c r="Q83" s="69"/>
      <c r="R83" s="80"/>
      <c r="S83" s="69"/>
      <c r="T83" s="69"/>
      <c r="U83" s="81"/>
      <c r="V83" s="81"/>
      <c r="W83" s="82"/>
    </row>
    <row r="84" s="25" customFormat="1" spans="1:23">
      <c r="A84" s="49" t="str">
        <f t="shared" si="12"/>
        <v>MES进展中</v>
      </c>
      <c r="B84" s="49" t="str">
        <f t="shared" si="14"/>
        <v>MES</v>
      </c>
      <c r="C84" s="49" t="str">
        <f t="shared" si="15"/>
        <v>MESHigh</v>
      </c>
      <c r="D84" s="50" t="s">
        <v>6</v>
      </c>
      <c r="E84" s="51" t="s">
        <v>1</v>
      </c>
      <c r="F84" s="50" t="s">
        <v>15</v>
      </c>
      <c r="G84" s="86"/>
      <c r="H84" s="53" t="s">
        <v>119</v>
      </c>
      <c r="I84" s="65"/>
      <c r="J84" s="88"/>
      <c r="K84" s="66" t="s">
        <v>4</v>
      </c>
      <c r="L84" s="67" t="s">
        <v>5</v>
      </c>
      <c r="M84" s="68" t="s">
        <v>46</v>
      </c>
      <c r="N84" s="69">
        <v>42514</v>
      </c>
      <c r="O84" s="68" t="s">
        <v>120</v>
      </c>
      <c r="P84" s="70"/>
      <c r="Q84" s="69"/>
      <c r="R84" s="80"/>
      <c r="S84" s="69"/>
      <c r="T84" s="69"/>
      <c r="U84" s="81"/>
      <c r="V84" s="81"/>
      <c r="W84" s="82"/>
    </row>
    <row r="85" s="25" customFormat="1" spans="1:23">
      <c r="A85" s="49" t="str">
        <f t="shared" si="12"/>
        <v>MES未开始</v>
      </c>
      <c r="B85" s="49" t="str">
        <f t="shared" si="14"/>
        <v>MES</v>
      </c>
      <c r="C85" s="49" t="str">
        <f t="shared" si="15"/>
        <v>MESLow</v>
      </c>
      <c r="D85" s="50" t="s">
        <v>6</v>
      </c>
      <c r="E85" s="51" t="s">
        <v>1</v>
      </c>
      <c r="F85" s="50" t="s">
        <v>3</v>
      </c>
      <c r="G85" s="86"/>
      <c r="H85" s="53" t="s">
        <v>121</v>
      </c>
      <c r="I85" s="65"/>
      <c r="J85" s="88"/>
      <c r="K85" s="66" t="s">
        <v>16</v>
      </c>
      <c r="L85" s="67" t="s">
        <v>14</v>
      </c>
      <c r="M85" s="68" t="s">
        <v>46</v>
      </c>
      <c r="N85" s="69">
        <v>42514</v>
      </c>
      <c r="O85" s="68" t="s">
        <v>44</v>
      </c>
      <c r="P85" s="70"/>
      <c r="Q85" s="69"/>
      <c r="R85" s="80"/>
      <c r="S85" s="69"/>
      <c r="T85" s="69"/>
      <c r="U85" s="81"/>
      <c r="V85" s="81"/>
      <c r="W85" s="82"/>
    </row>
    <row r="86" s="25" customFormat="1" spans="1:23">
      <c r="A86" s="49" t="str">
        <f t="shared" si="12"/>
        <v>MES未开始</v>
      </c>
      <c r="B86" s="49" t="str">
        <f t="shared" si="14"/>
        <v>MES</v>
      </c>
      <c r="C86" s="49" t="str">
        <f t="shared" si="15"/>
        <v>MESMedium</v>
      </c>
      <c r="D86" s="50" t="s">
        <v>6</v>
      </c>
      <c r="E86" s="51" t="s">
        <v>1</v>
      </c>
      <c r="F86" s="50" t="s">
        <v>3</v>
      </c>
      <c r="G86" s="86"/>
      <c r="H86" s="53" t="s">
        <v>122</v>
      </c>
      <c r="I86" s="65"/>
      <c r="J86" s="88"/>
      <c r="K86" s="66" t="s">
        <v>16</v>
      </c>
      <c r="L86" s="67" t="s">
        <v>10</v>
      </c>
      <c r="M86" s="68" t="s">
        <v>46</v>
      </c>
      <c r="N86" s="69">
        <v>42514</v>
      </c>
      <c r="O86" s="68" t="s">
        <v>44</v>
      </c>
      <c r="P86" s="70"/>
      <c r="Q86" s="69"/>
      <c r="R86" s="80"/>
      <c r="S86" s="69"/>
      <c r="T86" s="69"/>
      <c r="U86" s="81"/>
      <c r="V86" s="81"/>
      <c r="W86" s="82"/>
    </row>
    <row r="87" s="25" customFormat="1" spans="1:23">
      <c r="A87" s="49" t="str">
        <f t="shared" si="12"/>
        <v>MES未开始</v>
      </c>
      <c r="B87" s="49" t="str">
        <f t="shared" si="14"/>
        <v>MES</v>
      </c>
      <c r="C87" s="49" t="str">
        <f t="shared" si="15"/>
        <v>MESLow</v>
      </c>
      <c r="D87" s="50" t="s">
        <v>6</v>
      </c>
      <c r="E87" s="51" t="s">
        <v>1</v>
      </c>
      <c r="F87" s="50" t="s">
        <v>3</v>
      </c>
      <c r="G87" s="86"/>
      <c r="H87" s="53" t="s">
        <v>123</v>
      </c>
      <c r="I87" s="65"/>
      <c r="J87" s="88"/>
      <c r="K87" s="66" t="s">
        <v>16</v>
      </c>
      <c r="L87" s="67" t="s">
        <v>14</v>
      </c>
      <c r="M87" s="68" t="s">
        <v>46</v>
      </c>
      <c r="N87" s="69">
        <v>42514</v>
      </c>
      <c r="O87" s="68" t="s">
        <v>124</v>
      </c>
      <c r="P87" s="70"/>
      <c r="Q87" s="69"/>
      <c r="R87" s="80"/>
      <c r="S87" s="69"/>
      <c r="T87" s="69"/>
      <c r="U87" s="81"/>
      <c r="V87" s="81"/>
      <c r="W87" s="82"/>
    </row>
    <row r="88" s="25" customFormat="1" spans="1:23">
      <c r="A88" s="49" t="str">
        <f t="shared" si="12"/>
        <v>MES未开始</v>
      </c>
      <c r="B88" s="49" t="str">
        <f t="shared" si="14"/>
        <v>MES</v>
      </c>
      <c r="C88" s="49" t="str">
        <f t="shared" si="15"/>
        <v>MESHigh</v>
      </c>
      <c r="D88" s="50" t="s">
        <v>6</v>
      </c>
      <c r="E88" s="51" t="s">
        <v>1</v>
      </c>
      <c r="F88" s="50" t="s">
        <v>3</v>
      </c>
      <c r="G88" s="86"/>
      <c r="H88" s="53" t="s">
        <v>125</v>
      </c>
      <c r="I88" s="65"/>
      <c r="J88" s="88"/>
      <c r="K88" s="66" t="s">
        <v>4</v>
      </c>
      <c r="L88" s="67" t="s">
        <v>5</v>
      </c>
      <c r="M88" s="68" t="s">
        <v>43</v>
      </c>
      <c r="N88" s="69">
        <v>42514</v>
      </c>
      <c r="O88" s="68" t="s">
        <v>44</v>
      </c>
      <c r="P88" s="70"/>
      <c r="Q88" s="69"/>
      <c r="R88" s="80"/>
      <c r="S88" s="69"/>
      <c r="T88" s="69"/>
      <c r="U88" s="81"/>
      <c r="V88" s="81"/>
      <c r="W88" s="82"/>
    </row>
    <row r="89" s="25" customFormat="1" spans="1:23">
      <c r="A89" s="49" t="str">
        <f t="shared" si="12"/>
        <v>MES未开始</v>
      </c>
      <c r="B89" s="49" t="str">
        <f t="shared" si="14"/>
        <v>MES</v>
      </c>
      <c r="C89" s="49" t="str">
        <f t="shared" si="15"/>
        <v>MESHigh</v>
      </c>
      <c r="D89" s="50" t="s">
        <v>6</v>
      </c>
      <c r="E89" s="51" t="s">
        <v>1</v>
      </c>
      <c r="F89" s="50" t="s">
        <v>3</v>
      </c>
      <c r="G89" s="86"/>
      <c r="H89" s="53" t="s">
        <v>126</v>
      </c>
      <c r="I89" s="65"/>
      <c r="J89" s="88"/>
      <c r="K89" s="66" t="s">
        <v>4</v>
      </c>
      <c r="L89" s="67" t="s">
        <v>5</v>
      </c>
      <c r="M89" s="68" t="s">
        <v>46</v>
      </c>
      <c r="N89" s="69">
        <v>42514</v>
      </c>
      <c r="O89" s="89" t="s">
        <v>44</v>
      </c>
      <c r="P89" s="70"/>
      <c r="Q89" s="69"/>
      <c r="R89" s="80"/>
      <c r="S89" s="69"/>
      <c r="T89" s="69"/>
      <c r="U89" s="81"/>
      <c r="V89" s="81"/>
      <c r="W89" s="82"/>
    </row>
    <row r="90" s="25" customFormat="1" ht="27" spans="1:23">
      <c r="A90" s="49" t="str">
        <f t="shared" si="12"/>
        <v>MES未开始</v>
      </c>
      <c r="B90" s="49" t="str">
        <f t="shared" si="14"/>
        <v>MES</v>
      </c>
      <c r="C90" s="49" t="str">
        <f t="shared" si="15"/>
        <v>MESLow</v>
      </c>
      <c r="D90" s="50" t="s">
        <v>6</v>
      </c>
      <c r="E90" s="51" t="s">
        <v>1</v>
      </c>
      <c r="F90" s="50" t="s">
        <v>3</v>
      </c>
      <c r="G90" s="86"/>
      <c r="H90" s="87" t="s">
        <v>127</v>
      </c>
      <c r="I90" s="65"/>
      <c r="J90" s="88"/>
      <c r="K90" s="66" t="s">
        <v>16</v>
      </c>
      <c r="L90" s="67" t="s">
        <v>14</v>
      </c>
      <c r="M90" s="68" t="s">
        <v>46</v>
      </c>
      <c r="N90" s="69">
        <v>42514</v>
      </c>
      <c r="O90" s="89" t="s">
        <v>44</v>
      </c>
      <c r="P90" s="70"/>
      <c r="Q90" s="69"/>
      <c r="R90" s="80"/>
      <c r="S90" s="69"/>
      <c r="T90" s="69"/>
      <c r="U90" s="81"/>
      <c r="V90" s="81"/>
      <c r="W90" s="82"/>
    </row>
    <row r="91" s="25" customFormat="1" spans="1:23">
      <c r="A91" s="49" t="str">
        <f t="shared" si="12"/>
        <v>MES未开始</v>
      </c>
      <c r="B91" s="49" t="str">
        <f t="shared" si="14"/>
        <v>MES</v>
      </c>
      <c r="C91" s="49" t="str">
        <f t="shared" si="15"/>
        <v>MESLow</v>
      </c>
      <c r="D91" s="50" t="s">
        <v>6</v>
      </c>
      <c r="E91" s="51" t="s">
        <v>1</v>
      </c>
      <c r="F91" s="50" t="s">
        <v>3</v>
      </c>
      <c r="G91" s="86"/>
      <c r="H91" s="53" t="s">
        <v>128</v>
      </c>
      <c r="I91" s="65"/>
      <c r="J91" s="88"/>
      <c r="K91" s="66" t="s">
        <v>16</v>
      </c>
      <c r="L91" s="67" t="s">
        <v>14</v>
      </c>
      <c r="M91" s="68" t="s">
        <v>129</v>
      </c>
      <c r="N91" s="69">
        <v>42514</v>
      </c>
      <c r="O91" s="89" t="s">
        <v>44</v>
      </c>
      <c r="P91" s="70"/>
      <c r="Q91" s="69"/>
      <c r="R91" s="80"/>
      <c r="S91" s="69"/>
      <c r="T91" s="69"/>
      <c r="U91" s="81"/>
      <c r="V91" s="81"/>
      <c r="W91" s="82"/>
    </row>
    <row r="92" s="25" customFormat="1" spans="1:23">
      <c r="A92" s="49" t="str">
        <f t="shared" si="12"/>
        <v>MES未开始</v>
      </c>
      <c r="B92" s="49" t="str">
        <f t="shared" si="14"/>
        <v>MES</v>
      </c>
      <c r="C92" s="49" t="str">
        <f t="shared" si="15"/>
        <v>MESHigh</v>
      </c>
      <c r="D92" s="50" t="s">
        <v>6</v>
      </c>
      <c r="E92" s="51" t="s">
        <v>1</v>
      </c>
      <c r="F92" s="50" t="s">
        <v>3</v>
      </c>
      <c r="G92" s="86"/>
      <c r="H92" s="53" t="s">
        <v>130</v>
      </c>
      <c r="I92" s="65"/>
      <c r="J92" s="88"/>
      <c r="K92" s="66" t="s">
        <v>4</v>
      </c>
      <c r="L92" s="67" t="s">
        <v>5</v>
      </c>
      <c r="M92" s="68" t="s">
        <v>46</v>
      </c>
      <c r="N92" s="69">
        <v>42514</v>
      </c>
      <c r="O92" s="89" t="s">
        <v>44</v>
      </c>
      <c r="P92" s="70"/>
      <c r="Q92" s="69"/>
      <c r="R92" s="80"/>
      <c r="S92" s="69"/>
      <c r="T92" s="69"/>
      <c r="U92" s="81"/>
      <c r="V92" s="81"/>
      <c r="W92" s="82"/>
    </row>
    <row r="93" s="25" customFormat="1" spans="1:23">
      <c r="A93" s="49" t="str">
        <f t="shared" si="12"/>
        <v>MES未开始</v>
      </c>
      <c r="B93" s="49" t="str">
        <f t="shared" si="14"/>
        <v>MES</v>
      </c>
      <c r="C93" s="49" t="str">
        <f t="shared" si="15"/>
        <v>MESHigh</v>
      </c>
      <c r="D93" s="50" t="s">
        <v>6</v>
      </c>
      <c r="E93" s="51" t="s">
        <v>1</v>
      </c>
      <c r="F93" s="50" t="s">
        <v>3</v>
      </c>
      <c r="G93" s="86"/>
      <c r="H93" s="53" t="s">
        <v>131</v>
      </c>
      <c r="I93" s="65"/>
      <c r="J93" s="88"/>
      <c r="K93" s="66" t="s">
        <v>4</v>
      </c>
      <c r="L93" s="67" t="s">
        <v>5</v>
      </c>
      <c r="M93" s="68" t="s">
        <v>46</v>
      </c>
      <c r="N93" s="69">
        <v>42514</v>
      </c>
      <c r="O93" s="89" t="s">
        <v>44</v>
      </c>
      <c r="P93" s="70"/>
      <c r="Q93" s="69"/>
      <c r="R93" s="80"/>
      <c r="S93" s="69"/>
      <c r="T93" s="69"/>
      <c r="U93" s="81"/>
      <c r="V93" s="81"/>
      <c r="W93" s="82"/>
    </row>
    <row r="94" s="25" customFormat="1" spans="1:23">
      <c r="A94" s="49" t="str">
        <f t="shared" si="12"/>
        <v>MES进展中</v>
      </c>
      <c r="B94" s="49" t="str">
        <f t="shared" si="14"/>
        <v>MES</v>
      </c>
      <c r="C94" s="49" t="str">
        <f t="shared" si="15"/>
        <v>MESMedium</v>
      </c>
      <c r="D94" s="50" t="s">
        <v>6</v>
      </c>
      <c r="E94" s="51" t="s">
        <v>1</v>
      </c>
      <c r="F94" s="50" t="s">
        <v>15</v>
      </c>
      <c r="G94" s="86"/>
      <c r="H94" s="53" t="s">
        <v>132</v>
      </c>
      <c r="I94" s="65"/>
      <c r="J94" s="88"/>
      <c r="K94" s="66" t="s">
        <v>9</v>
      </c>
      <c r="L94" s="67" t="s">
        <v>10</v>
      </c>
      <c r="M94" s="68" t="s">
        <v>43</v>
      </c>
      <c r="N94" s="69">
        <v>42514</v>
      </c>
      <c r="O94" s="68" t="s">
        <v>43</v>
      </c>
      <c r="P94" s="70"/>
      <c r="Q94" s="69"/>
      <c r="R94" s="80"/>
      <c r="S94" s="69"/>
      <c r="T94" s="69"/>
      <c r="U94" s="81"/>
      <c r="V94" s="81"/>
      <c r="W94" s="82"/>
    </row>
    <row r="95" s="25" customFormat="1" spans="1:23">
      <c r="A95" s="49" t="str">
        <f t="shared" si="12"/>
        <v>MES未开始</v>
      </c>
      <c r="B95" s="49" t="str">
        <f t="shared" si="14"/>
        <v>MES</v>
      </c>
      <c r="C95" s="49" t="str">
        <f t="shared" si="15"/>
        <v>MESHigh</v>
      </c>
      <c r="D95" s="50" t="s">
        <v>6</v>
      </c>
      <c r="E95" s="51" t="s">
        <v>1</v>
      </c>
      <c r="F95" s="50" t="s">
        <v>3</v>
      </c>
      <c r="G95" s="86"/>
      <c r="H95" s="53" t="s">
        <v>133</v>
      </c>
      <c r="I95" s="65"/>
      <c r="J95" s="88"/>
      <c r="K95" s="66" t="s">
        <v>16</v>
      </c>
      <c r="L95" s="67" t="s">
        <v>5</v>
      </c>
      <c r="M95" s="68" t="s">
        <v>43</v>
      </c>
      <c r="N95" s="69">
        <v>42514</v>
      </c>
      <c r="O95" s="68" t="s">
        <v>44</v>
      </c>
      <c r="P95" s="70"/>
      <c r="Q95" s="69"/>
      <c r="R95" s="80"/>
      <c r="S95" s="69"/>
      <c r="T95" s="69"/>
      <c r="U95" s="81"/>
      <c r="V95" s="81"/>
      <c r="W95" s="82"/>
    </row>
    <row r="96" s="25" customFormat="1" spans="1:23">
      <c r="A96" s="49" t="str">
        <f t="shared" si="12"/>
        <v>MES未开始</v>
      </c>
      <c r="B96" s="49" t="str">
        <f t="shared" si="14"/>
        <v>MES</v>
      </c>
      <c r="C96" s="49" t="str">
        <f t="shared" si="15"/>
        <v>MESLow</v>
      </c>
      <c r="D96" s="50" t="s">
        <v>6</v>
      </c>
      <c r="E96" s="51" t="s">
        <v>1</v>
      </c>
      <c r="F96" s="50" t="s">
        <v>3</v>
      </c>
      <c r="G96" s="86"/>
      <c r="H96" s="53" t="s">
        <v>134</v>
      </c>
      <c r="I96" s="65"/>
      <c r="J96" s="88"/>
      <c r="K96" s="66" t="s">
        <v>16</v>
      </c>
      <c r="L96" s="67" t="s">
        <v>14</v>
      </c>
      <c r="M96" s="68" t="s">
        <v>46</v>
      </c>
      <c r="N96" s="69">
        <v>42514</v>
      </c>
      <c r="O96" s="89" t="s">
        <v>44</v>
      </c>
      <c r="P96" s="70"/>
      <c r="Q96" s="69"/>
      <c r="R96" s="80"/>
      <c r="S96" s="69"/>
      <c r="T96" s="69"/>
      <c r="U96" s="81"/>
      <c r="V96" s="81"/>
      <c r="W96" s="82"/>
    </row>
    <row r="97" s="25" customFormat="1" spans="1:23">
      <c r="A97" s="49" t="str">
        <f t="shared" si="12"/>
        <v>MES未开始</v>
      </c>
      <c r="B97" s="49" t="str">
        <f t="shared" si="14"/>
        <v>MES</v>
      </c>
      <c r="C97" s="49" t="str">
        <f t="shared" si="15"/>
        <v>MESLow</v>
      </c>
      <c r="D97" s="50" t="s">
        <v>6</v>
      </c>
      <c r="E97" s="51" t="s">
        <v>1</v>
      </c>
      <c r="F97" s="50" t="s">
        <v>3</v>
      </c>
      <c r="G97" s="86"/>
      <c r="H97" s="53" t="s">
        <v>135</v>
      </c>
      <c r="I97" s="65"/>
      <c r="J97" s="88"/>
      <c r="K97" s="66" t="s">
        <v>16</v>
      </c>
      <c r="L97" s="67" t="s">
        <v>14</v>
      </c>
      <c r="M97" s="68" t="s">
        <v>46</v>
      </c>
      <c r="N97" s="69">
        <v>42514</v>
      </c>
      <c r="O97" s="89" t="s">
        <v>44</v>
      </c>
      <c r="P97" s="70"/>
      <c r="Q97" s="69"/>
      <c r="R97" s="80"/>
      <c r="S97" s="69"/>
      <c r="T97" s="69"/>
      <c r="U97" s="81"/>
      <c r="V97" s="81"/>
      <c r="W97" s="82"/>
    </row>
    <row r="98" s="25" customFormat="1" spans="1:23">
      <c r="A98" s="49" t="str">
        <f t="shared" si="12"/>
        <v>MES待定</v>
      </c>
      <c r="B98" s="49" t="str">
        <f t="shared" si="14"/>
        <v>MES</v>
      </c>
      <c r="C98" s="49" t="str">
        <f t="shared" si="15"/>
        <v>MESLow</v>
      </c>
      <c r="D98" s="50" t="s">
        <v>6</v>
      </c>
      <c r="E98" s="51" t="s">
        <v>1</v>
      </c>
      <c r="F98" s="88" t="s">
        <v>18</v>
      </c>
      <c r="G98" s="86"/>
      <c r="H98" s="53"/>
      <c r="I98" s="65"/>
      <c r="J98" s="88"/>
      <c r="K98" s="66"/>
      <c r="L98" s="67" t="s">
        <v>14</v>
      </c>
      <c r="M98" s="68"/>
      <c r="N98" s="69"/>
      <c r="O98" s="68"/>
      <c r="P98" s="70"/>
      <c r="Q98" s="69"/>
      <c r="R98" s="80"/>
      <c r="S98" s="69"/>
      <c r="T98" s="69"/>
      <c r="U98" s="81"/>
      <c r="V98" s="81"/>
      <c r="W98" s="82"/>
    </row>
    <row r="99" s="25" customFormat="1" spans="1:23">
      <c r="A99" s="49" t="str">
        <f t="shared" si="12"/>
        <v>MES待定</v>
      </c>
      <c r="B99" s="49" t="str">
        <f t="shared" si="14"/>
        <v>MES</v>
      </c>
      <c r="C99" s="49" t="str">
        <f t="shared" si="15"/>
        <v>MESLow</v>
      </c>
      <c r="D99" s="50" t="s">
        <v>6</v>
      </c>
      <c r="E99" s="51" t="s">
        <v>1</v>
      </c>
      <c r="F99" s="88" t="s">
        <v>18</v>
      </c>
      <c r="G99" s="86"/>
      <c r="H99" s="53"/>
      <c r="I99" s="65"/>
      <c r="J99" s="88"/>
      <c r="K99" s="66"/>
      <c r="L99" s="67" t="s">
        <v>14</v>
      </c>
      <c r="M99" s="68"/>
      <c r="N99" s="69"/>
      <c r="O99" s="68"/>
      <c r="P99" s="70"/>
      <c r="Q99" s="69"/>
      <c r="R99" s="80"/>
      <c r="S99" s="69"/>
      <c r="T99" s="69"/>
      <c r="U99" s="81"/>
      <c r="V99" s="81"/>
      <c r="W99" s="82"/>
    </row>
    <row r="100" s="25" customFormat="1" spans="1:23">
      <c r="A100" s="49" t="str">
        <f t="shared" si="12"/>
        <v>MES待定</v>
      </c>
      <c r="B100" s="49" t="str">
        <f t="shared" si="14"/>
        <v>MES</v>
      </c>
      <c r="C100" s="49" t="str">
        <f t="shared" si="15"/>
        <v>MESLow</v>
      </c>
      <c r="D100" s="50" t="s">
        <v>6</v>
      </c>
      <c r="E100" s="51" t="s">
        <v>1</v>
      </c>
      <c r="F100" s="88" t="s">
        <v>18</v>
      </c>
      <c r="G100" s="86"/>
      <c r="H100" s="53"/>
      <c r="I100" s="65"/>
      <c r="J100" s="88"/>
      <c r="K100" s="66"/>
      <c r="L100" s="67" t="s">
        <v>14</v>
      </c>
      <c r="M100" s="68"/>
      <c r="N100" s="69"/>
      <c r="O100" s="68"/>
      <c r="P100" s="70"/>
      <c r="Q100" s="69"/>
      <c r="R100" s="80"/>
      <c r="S100" s="69"/>
      <c r="T100" s="69"/>
      <c r="U100" s="81"/>
      <c r="V100" s="81"/>
      <c r="W100" s="82"/>
    </row>
    <row r="101" s="25" customFormat="1" spans="1:23">
      <c r="A101" s="49" t="str">
        <f t="shared" si="12"/>
        <v>MES待定</v>
      </c>
      <c r="B101" s="49" t="str">
        <f t="shared" si="14"/>
        <v>MES</v>
      </c>
      <c r="C101" s="49" t="str">
        <f t="shared" si="15"/>
        <v>MESLow</v>
      </c>
      <c r="D101" s="50" t="s">
        <v>6</v>
      </c>
      <c r="E101" s="51" t="s">
        <v>1</v>
      </c>
      <c r="F101" s="88" t="s">
        <v>18</v>
      </c>
      <c r="G101" s="86"/>
      <c r="H101" s="53"/>
      <c r="I101" s="65"/>
      <c r="J101" s="88"/>
      <c r="K101" s="66"/>
      <c r="L101" s="67" t="s">
        <v>14</v>
      </c>
      <c r="M101" s="68"/>
      <c r="N101" s="69"/>
      <c r="O101" s="68"/>
      <c r="P101" s="70"/>
      <c r="Q101" s="69"/>
      <c r="R101" s="80"/>
      <c r="S101" s="69"/>
      <c r="T101" s="69"/>
      <c r="U101" s="81"/>
      <c r="V101" s="81"/>
      <c r="W101" s="82"/>
    </row>
    <row r="102" s="25" customFormat="1" spans="1:23">
      <c r="A102" s="49" t="str">
        <f t="shared" si="12"/>
        <v>MES待定</v>
      </c>
      <c r="B102" s="49" t="str">
        <f t="shared" si="14"/>
        <v>MES</v>
      </c>
      <c r="C102" s="49" t="str">
        <f t="shared" si="15"/>
        <v>MESLow</v>
      </c>
      <c r="D102" s="50" t="s">
        <v>6</v>
      </c>
      <c r="E102" s="51" t="s">
        <v>1</v>
      </c>
      <c r="F102" s="88" t="s">
        <v>18</v>
      </c>
      <c r="G102" s="86"/>
      <c r="H102" s="53" t="s">
        <v>136</v>
      </c>
      <c r="I102" s="65"/>
      <c r="J102" s="88"/>
      <c r="K102" s="66"/>
      <c r="L102" s="67" t="s">
        <v>14</v>
      </c>
      <c r="M102" s="68"/>
      <c r="N102" s="69"/>
      <c r="O102" s="68"/>
      <c r="P102" s="70"/>
      <c r="Q102" s="69"/>
      <c r="R102" s="80"/>
      <c r="S102" s="69"/>
      <c r="T102" s="69"/>
      <c r="U102" s="81"/>
      <c r="V102" s="81"/>
      <c r="W102" s="82"/>
    </row>
    <row r="103" s="25" customFormat="1" ht="24" spans="1:23">
      <c r="A103" s="49" t="str">
        <f t="shared" si="12"/>
        <v>MES待定</v>
      </c>
      <c r="B103" s="49" t="str">
        <f t="shared" si="14"/>
        <v>MES</v>
      </c>
      <c r="C103" s="49" t="str">
        <f t="shared" si="15"/>
        <v>MESLow</v>
      </c>
      <c r="D103" s="50" t="s">
        <v>6</v>
      </c>
      <c r="E103" s="51" t="s">
        <v>1</v>
      </c>
      <c r="F103" s="88" t="s">
        <v>18</v>
      </c>
      <c r="G103" s="86"/>
      <c r="H103" s="53" t="s">
        <v>136</v>
      </c>
      <c r="I103" s="65" t="s">
        <v>137</v>
      </c>
      <c r="J103" s="88"/>
      <c r="K103" s="66"/>
      <c r="L103" s="67" t="s">
        <v>14</v>
      </c>
      <c r="M103" s="68"/>
      <c r="N103" s="69"/>
      <c r="O103" s="68"/>
      <c r="P103" s="70"/>
      <c r="Q103" s="69"/>
      <c r="R103" s="80"/>
      <c r="S103" s="69"/>
      <c r="T103" s="69"/>
      <c r="U103" s="81"/>
      <c r="V103" s="81"/>
      <c r="W103" s="82"/>
    </row>
    <row r="104" s="25" customFormat="1" ht="24" spans="1:23">
      <c r="A104" s="49" t="str">
        <f t="shared" si="12"/>
        <v>MES待定</v>
      </c>
      <c r="B104" s="49" t="str">
        <f t="shared" si="14"/>
        <v>MES</v>
      </c>
      <c r="C104" s="49" t="str">
        <f t="shared" si="15"/>
        <v>MESLow</v>
      </c>
      <c r="D104" s="50" t="s">
        <v>6</v>
      </c>
      <c r="E104" s="51" t="s">
        <v>1</v>
      </c>
      <c r="F104" s="88" t="s">
        <v>18</v>
      </c>
      <c r="G104" s="86"/>
      <c r="H104" s="53" t="s">
        <v>136</v>
      </c>
      <c r="I104" s="65" t="s">
        <v>137</v>
      </c>
      <c r="J104" s="88"/>
      <c r="K104" s="66"/>
      <c r="L104" s="67" t="s">
        <v>14</v>
      </c>
      <c r="M104" s="68"/>
      <c r="N104" s="69"/>
      <c r="O104" s="68"/>
      <c r="P104" s="70"/>
      <c r="Q104" s="69"/>
      <c r="R104" s="80"/>
      <c r="S104" s="69"/>
      <c r="T104" s="69"/>
      <c r="U104" s="81"/>
      <c r="V104" s="81"/>
      <c r="W104" s="82"/>
    </row>
    <row r="105" s="25" customFormat="1" ht="24" spans="1:23">
      <c r="A105" s="49" t="str">
        <f t="shared" si="12"/>
        <v>MES待定</v>
      </c>
      <c r="B105" s="49" t="str">
        <f t="shared" si="14"/>
        <v>MES</v>
      </c>
      <c r="C105" s="49" t="str">
        <f t="shared" si="15"/>
        <v>MESLow</v>
      </c>
      <c r="D105" s="50" t="s">
        <v>6</v>
      </c>
      <c r="E105" s="51" t="s">
        <v>1</v>
      </c>
      <c r="F105" s="88" t="s">
        <v>18</v>
      </c>
      <c r="G105" s="86"/>
      <c r="H105" s="53" t="s">
        <v>136</v>
      </c>
      <c r="I105" s="65" t="s">
        <v>137</v>
      </c>
      <c r="J105" s="88"/>
      <c r="K105" s="66"/>
      <c r="L105" s="67" t="s">
        <v>14</v>
      </c>
      <c r="M105" s="68"/>
      <c r="N105" s="69"/>
      <c r="O105" s="68"/>
      <c r="P105" s="70"/>
      <c r="Q105" s="69"/>
      <c r="R105" s="80"/>
      <c r="S105" s="69"/>
      <c r="T105" s="69"/>
      <c r="U105" s="81"/>
      <c r="V105" s="81"/>
      <c r="W105" s="82"/>
    </row>
    <row r="106" s="25" customFormat="1" ht="24" spans="1:23">
      <c r="A106" s="49" t="str">
        <f t="shared" si="12"/>
        <v>MES待定</v>
      </c>
      <c r="B106" s="49" t="str">
        <f t="shared" si="14"/>
        <v>MES</v>
      </c>
      <c r="C106" s="49" t="str">
        <f t="shared" si="15"/>
        <v>MESLow</v>
      </c>
      <c r="D106" s="50" t="s">
        <v>6</v>
      </c>
      <c r="E106" s="51" t="s">
        <v>1</v>
      </c>
      <c r="F106" s="88" t="s">
        <v>18</v>
      </c>
      <c r="G106" s="86"/>
      <c r="H106" s="53" t="s">
        <v>136</v>
      </c>
      <c r="I106" s="65" t="s">
        <v>137</v>
      </c>
      <c r="J106" s="88"/>
      <c r="K106" s="66"/>
      <c r="L106" s="67" t="s">
        <v>14</v>
      </c>
      <c r="M106" s="68"/>
      <c r="N106" s="69"/>
      <c r="O106" s="68"/>
      <c r="P106" s="70"/>
      <c r="Q106" s="69"/>
      <c r="R106" s="80"/>
      <c r="S106" s="69"/>
      <c r="T106" s="69"/>
      <c r="U106" s="81"/>
      <c r="V106" s="81"/>
      <c r="W106" s="82"/>
    </row>
    <row r="107" s="25" customFormat="1" ht="24" spans="1:23">
      <c r="A107" s="49" t="str">
        <f t="shared" si="12"/>
        <v>MES待定</v>
      </c>
      <c r="B107" s="49" t="str">
        <f t="shared" si="14"/>
        <v>MES</v>
      </c>
      <c r="C107" s="49" t="str">
        <f t="shared" si="15"/>
        <v>MESLow</v>
      </c>
      <c r="D107" s="50" t="s">
        <v>6</v>
      </c>
      <c r="E107" s="51" t="s">
        <v>1</v>
      </c>
      <c r="F107" s="88" t="s">
        <v>18</v>
      </c>
      <c r="G107" s="86"/>
      <c r="H107" s="53" t="s">
        <v>136</v>
      </c>
      <c r="I107" s="65" t="s">
        <v>137</v>
      </c>
      <c r="J107" s="88"/>
      <c r="K107" s="66"/>
      <c r="L107" s="67" t="s">
        <v>14</v>
      </c>
      <c r="M107" s="68"/>
      <c r="N107" s="69"/>
      <c r="O107" s="68"/>
      <c r="P107" s="70"/>
      <c r="Q107" s="69"/>
      <c r="R107" s="80"/>
      <c r="S107" s="69"/>
      <c r="T107" s="69"/>
      <c r="U107" s="81"/>
      <c r="V107" s="81"/>
      <c r="W107" s="82"/>
    </row>
    <row r="108" s="25" customFormat="1" ht="24" spans="1:23">
      <c r="A108" s="49" t="str">
        <f t="shared" si="12"/>
        <v>MES待定</v>
      </c>
      <c r="B108" s="49" t="str">
        <f t="shared" si="14"/>
        <v>MES</v>
      </c>
      <c r="C108" s="49" t="str">
        <f t="shared" si="15"/>
        <v>MESLow</v>
      </c>
      <c r="D108" s="50" t="s">
        <v>6</v>
      </c>
      <c r="E108" s="51" t="s">
        <v>1</v>
      </c>
      <c r="F108" s="88" t="s">
        <v>18</v>
      </c>
      <c r="G108" s="86"/>
      <c r="H108" s="53" t="s">
        <v>136</v>
      </c>
      <c r="I108" s="65" t="s">
        <v>137</v>
      </c>
      <c r="J108" s="88"/>
      <c r="K108" s="66"/>
      <c r="L108" s="67" t="s">
        <v>14</v>
      </c>
      <c r="M108" s="68"/>
      <c r="N108" s="69"/>
      <c r="O108" s="68"/>
      <c r="P108" s="70"/>
      <c r="Q108" s="69"/>
      <c r="R108" s="80"/>
      <c r="S108" s="69"/>
      <c r="T108" s="69"/>
      <c r="U108" s="81"/>
      <c r="V108" s="81"/>
      <c r="W108" s="82"/>
    </row>
    <row r="109" s="25" customFormat="1" ht="24" spans="1:23">
      <c r="A109" s="49" t="str">
        <f t="shared" si="12"/>
        <v>MES待定</v>
      </c>
      <c r="B109" s="49" t="str">
        <f t="shared" si="14"/>
        <v>MES</v>
      </c>
      <c r="C109" s="49" t="str">
        <f t="shared" si="15"/>
        <v>MESLow</v>
      </c>
      <c r="D109" s="50" t="s">
        <v>6</v>
      </c>
      <c r="E109" s="51" t="s">
        <v>1</v>
      </c>
      <c r="F109" s="88" t="s">
        <v>18</v>
      </c>
      <c r="G109" s="86"/>
      <c r="H109" s="53" t="s">
        <v>136</v>
      </c>
      <c r="I109" s="65" t="s">
        <v>137</v>
      </c>
      <c r="J109" s="88"/>
      <c r="K109" s="66"/>
      <c r="L109" s="67" t="s">
        <v>14</v>
      </c>
      <c r="M109" s="68"/>
      <c r="N109" s="69"/>
      <c r="O109" s="68"/>
      <c r="P109" s="70"/>
      <c r="Q109" s="69"/>
      <c r="R109" s="80"/>
      <c r="S109" s="69"/>
      <c r="T109" s="69"/>
      <c r="U109" s="81"/>
      <c r="V109" s="81"/>
      <c r="W109" s="82"/>
    </row>
    <row r="110" s="25" customFormat="1" ht="24" spans="1:23">
      <c r="A110" s="49" t="str">
        <f t="shared" si="12"/>
        <v>MES待定</v>
      </c>
      <c r="B110" s="49" t="str">
        <f t="shared" si="14"/>
        <v>MES</v>
      </c>
      <c r="C110" s="49" t="str">
        <f t="shared" si="15"/>
        <v>MESLow</v>
      </c>
      <c r="D110" s="50" t="s">
        <v>6</v>
      </c>
      <c r="E110" s="51" t="s">
        <v>1</v>
      </c>
      <c r="F110" s="88" t="s">
        <v>18</v>
      </c>
      <c r="G110" s="86"/>
      <c r="H110" s="53" t="s">
        <v>136</v>
      </c>
      <c r="I110" s="65" t="s">
        <v>137</v>
      </c>
      <c r="J110" s="88"/>
      <c r="K110" s="66"/>
      <c r="L110" s="67" t="s">
        <v>14</v>
      </c>
      <c r="M110" s="68"/>
      <c r="N110" s="69"/>
      <c r="O110" s="68"/>
      <c r="P110" s="70"/>
      <c r="Q110" s="69"/>
      <c r="R110" s="80"/>
      <c r="S110" s="69"/>
      <c r="T110" s="69"/>
      <c r="U110" s="81"/>
      <c r="V110" s="81"/>
      <c r="W110" s="82"/>
    </row>
    <row r="111" s="25" customFormat="1" ht="24" spans="1:23">
      <c r="A111" s="49" t="str">
        <f t="shared" si="12"/>
        <v>MES待定</v>
      </c>
      <c r="B111" s="49" t="str">
        <f t="shared" si="14"/>
        <v>MES</v>
      </c>
      <c r="C111" s="49" t="str">
        <f t="shared" si="15"/>
        <v>MESLow</v>
      </c>
      <c r="D111" s="50" t="s">
        <v>6</v>
      </c>
      <c r="E111" s="51" t="s">
        <v>1</v>
      </c>
      <c r="F111" s="88" t="s">
        <v>18</v>
      </c>
      <c r="G111" s="86"/>
      <c r="H111" s="53" t="s">
        <v>136</v>
      </c>
      <c r="I111" s="65" t="s">
        <v>137</v>
      </c>
      <c r="J111" s="88"/>
      <c r="K111" s="66"/>
      <c r="L111" s="67" t="s">
        <v>14</v>
      </c>
      <c r="M111" s="68"/>
      <c r="N111" s="69"/>
      <c r="O111" s="68"/>
      <c r="P111" s="70"/>
      <c r="Q111" s="69"/>
      <c r="R111" s="80"/>
      <c r="S111" s="69"/>
      <c r="T111" s="69"/>
      <c r="U111" s="81"/>
      <c r="V111" s="81"/>
      <c r="W111" s="82"/>
    </row>
    <row r="112" s="25" customFormat="1" ht="24" spans="1:23">
      <c r="A112" s="49" t="str">
        <f t="shared" si="12"/>
        <v>MES待定</v>
      </c>
      <c r="B112" s="49" t="str">
        <f t="shared" si="14"/>
        <v>MES</v>
      </c>
      <c r="C112" s="49" t="str">
        <f t="shared" si="15"/>
        <v>MESLow</v>
      </c>
      <c r="D112" s="50" t="s">
        <v>6</v>
      </c>
      <c r="E112" s="51" t="s">
        <v>1</v>
      </c>
      <c r="F112" s="88" t="s">
        <v>18</v>
      </c>
      <c r="G112" s="86"/>
      <c r="H112" s="53" t="s">
        <v>136</v>
      </c>
      <c r="I112" s="65" t="s">
        <v>137</v>
      </c>
      <c r="J112" s="88"/>
      <c r="K112" s="66"/>
      <c r="L112" s="67" t="s">
        <v>14</v>
      </c>
      <c r="M112" s="68"/>
      <c r="N112" s="69"/>
      <c r="O112" s="68"/>
      <c r="P112" s="70"/>
      <c r="Q112" s="69"/>
      <c r="R112" s="80"/>
      <c r="S112" s="69"/>
      <c r="T112" s="69"/>
      <c r="U112" s="81"/>
      <c r="V112" s="81"/>
      <c r="W112" s="82"/>
    </row>
    <row r="113" s="25" customFormat="1" ht="24" spans="1:23">
      <c r="A113" s="49" t="str">
        <f t="shared" si="12"/>
        <v>MES待定</v>
      </c>
      <c r="B113" s="49" t="str">
        <f t="shared" si="14"/>
        <v>MES</v>
      </c>
      <c r="C113" s="49" t="str">
        <f t="shared" si="15"/>
        <v>MESLow</v>
      </c>
      <c r="D113" s="50" t="s">
        <v>6</v>
      </c>
      <c r="E113" s="51" t="s">
        <v>1</v>
      </c>
      <c r="F113" s="88" t="s">
        <v>18</v>
      </c>
      <c r="G113" s="86"/>
      <c r="H113" s="53" t="s">
        <v>136</v>
      </c>
      <c r="I113" s="65" t="s">
        <v>137</v>
      </c>
      <c r="J113" s="88"/>
      <c r="K113" s="66"/>
      <c r="L113" s="67" t="s">
        <v>14</v>
      </c>
      <c r="M113" s="68"/>
      <c r="N113" s="69"/>
      <c r="O113" s="68"/>
      <c r="P113" s="70"/>
      <c r="Q113" s="69"/>
      <c r="R113" s="80"/>
      <c r="S113" s="69"/>
      <c r="T113" s="69"/>
      <c r="U113" s="81"/>
      <c r="V113" s="81"/>
      <c r="W113" s="82"/>
    </row>
  </sheetData>
  <sheetProtection selectLockedCells="1"/>
  <protectedRanges>
    <protectedRange sqref="H79:H81 A114:XFC281 I79:I82 I20:I78 H20:H78" name="No update" securityDescriptor=""/>
    <protectedRange sqref="N19:N82" name="No update_1" securityDescriptor=""/>
  </protectedRanges>
  <autoFilter ref="A18:Z113">
    <filterColumn colId="5">
      <filters>
        <filter val="待定"/>
        <filter val="未开始"/>
        <filter val="进展中"/>
      </filters>
    </filterColumn>
  </autoFilter>
  <conditionalFormatting sqref="R1:V16 S17:V17 R18:T18 N60:N82">
    <cfRule type="cellIs" dxfId="0" priority="1" stopIfTrue="1" operator="equal">
      <formula>"R"</formula>
    </cfRule>
    <cfRule type="cellIs" dxfId="1" priority="2" stopIfTrue="1" operator="equal">
      <formula>"Y"</formula>
    </cfRule>
    <cfRule type="cellIs" dxfId="2" priority="3" stopIfTrue="1" operator="equal">
      <formula>"G"</formula>
    </cfRule>
  </conditionalFormatting>
  <conditionalFormatting sqref="J1:J15 K16:L16">
    <cfRule type="cellIs" dxfId="3" priority="4" stopIfTrue="1" operator="equal">
      <formula>"已完成"</formula>
    </cfRule>
  </conditionalFormatting>
  <conditionalFormatting sqref="H1:H6 F18:H18 I9:I15 I1:I7">
    <cfRule type="cellIs" dxfId="4" priority="5" stopIfTrue="1" operator="equal">
      <formula>"Finished"</formula>
    </cfRule>
  </conditionalFormatting>
  <conditionalFormatting sqref="R113">
    <cfRule type="cellIs" dxfId="5" priority="6" stopIfTrue="1" operator="equal">
      <formula>"R"</formula>
    </cfRule>
    <cfRule type="cellIs" dxfId="6" priority="7" stopIfTrue="1" operator="equal">
      <formula>"Y"</formula>
    </cfRule>
    <cfRule type="cellIs" dxfId="7" priority="8" stopIfTrue="1" operator="equal">
      <formula>"G"</formula>
    </cfRule>
  </conditionalFormatting>
  <conditionalFormatting sqref="S19">
    <cfRule type="cellIs" dxfId="8" priority="9" stopIfTrue="1" operator="equal">
      <formula>"R"</formula>
    </cfRule>
    <cfRule type="cellIs" dxfId="9" priority="10" stopIfTrue="1" operator="equal">
      <formula>"Y"</formula>
    </cfRule>
    <cfRule type="cellIs" dxfId="10" priority="11" stopIfTrue="1" operator="equal">
      <formula>"G"</formula>
    </cfRule>
  </conditionalFormatting>
  <conditionalFormatting sqref="K19 K82">
    <cfRule type="cellIs" dxfId="11" priority="12" stopIfTrue="1" operator="equal">
      <formula>"R"</formula>
    </cfRule>
    <cfRule type="cellIs" dxfId="12" priority="13" stopIfTrue="1" operator="equal">
      <formula>"Y"</formula>
    </cfRule>
    <cfRule type="cellIs" dxfId="13" priority="14" stopIfTrue="1" operator="equal">
      <formula>"G"</formula>
    </cfRule>
  </conditionalFormatting>
  <conditionalFormatting sqref="L19">
    <cfRule type="cellIs" dxfId="14" priority="15" stopIfTrue="1" operator="equal">
      <formula>"Medium"</formula>
    </cfRule>
    <cfRule type="cellIs" dxfId="15" priority="16" stopIfTrue="1" operator="equal">
      <formula>"High"</formula>
    </cfRule>
  </conditionalFormatting>
  <conditionalFormatting sqref="J19">
    <cfRule type="cellIs" dxfId="16" priority="17" stopIfTrue="1" operator="equal">
      <formula>"Y"</formula>
    </cfRule>
  </conditionalFormatting>
  <conditionalFormatting sqref="F19">
    <cfRule type="cellIs" dxfId="17" priority="18" stopIfTrue="1" operator="equal">
      <formula>"已取消"</formula>
    </cfRule>
  </conditionalFormatting>
  <conditionalFormatting sqref="T19">
    <cfRule type="cellIs" dxfId="18" priority="19" stopIfTrue="1" operator="equal">
      <formula>"R"</formula>
    </cfRule>
    <cfRule type="cellIs" dxfId="19" priority="20" stopIfTrue="1" operator="equal">
      <formula>"Y"</formula>
    </cfRule>
    <cfRule type="cellIs" dxfId="20" priority="21" stopIfTrue="1" operator="equal">
      <formula>"G"</formula>
    </cfRule>
  </conditionalFormatting>
  <conditionalFormatting sqref="Q19">
    <cfRule type="cellIs" dxfId="21" priority="22" stopIfTrue="1" operator="equal">
      <formula>"R"</formula>
    </cfRule>
    <cfRule type="cellIs" dxfId="22" priority="23" stopIfTrue="1" operator="equal">
      <formula>"Y"</formula>
    </cfRule>
    <cfRule type="cellIs" dxfId="23" priority="24" stopIfTrue="1" operator="equal">
      <formula>"G"</formula>
    </cfRule>
  </conditionalFormatting>
  <conditionalFormatting sqref="R19">
    <cfRule type="cellIs" dxfId="24" priority="25" stopIfTrue="1" operator="equal">
      <formula>"R"</formula>
    </cfRule>
    <cfRule type="cellIs" dxfId="25" priority="26" stopIfTrue="1" operator="equal">
      <formula>"Y"</formula>
    </cfRule>
    <cfRule type="cellIs" dxfId="26" priority="27" stopIfTrue="1" operator="equal">
      <formula>"G"</formula>
    </cfRule>
  </conditionalFormatting>
  <conditionalFormatting sqref="S20">
    <cfRule type="cellIs" dxfId="27" priority="28" stopIfTrue="1" operator="equal">
      <formula>"R"</formula>
    </cfRule>
    <cfRule type="cellIs" dxfId="28" priority="29" stopIfTrue="1" operator="equal">
      <formula>"Y"</formula>
    </cfRule>
    <cfRule type="cellIs" dxfId="29" priority="30" stopIfTrue="1" operator="equal">
      <formula>"G"</formula>
    </cfRule>
  </conditionalFormatting>
  <conditionalFormatting sqref="K20 M20 O20">
    <cfRule type="cellIs" dxfId="30" priority="31" stopIfTrue="1" operator="equal">
      <formula>"R"</formula>
    </cfRule>
    <cfRule type="cellIs" dxfId="31" priority="32" stopIfTrue="1" operator="equal">
      <formula>"Y"</formula>
    </cfRule>
    <cfRule type="cellIs" dxfId="32" priority="33" stopIfTrue="1" operator="equal">
      <formula>"G"</formula>
    </cfRule>
  </conditionalFormatting>
  <conditionalFormatting sqref="L20">
    <cfRule type="cellIs" dxfId="33" priority="34" stopIfTrue="1" operator="equal">
      <formula>"Medium"</formula>
    </cfRule>
    <cfRule type="cellIs" dxfId="34" priority="35" stopIfTrue="1" operator="equal">
      <formula>"High"</formula>
    </cfRule>
  </conditionalFormatting>
  <conditionalFormatting sqref="J20">
    <cfRule type="cellIs" dxfId="35" priority="36" stopIfTrue="1" operator="equal">
      <formula>"Y"</formula>
    </cfRule>
  </conditionalFormatting>
  <conditionalFormatting sqref="F20">
    <cfRule type="cellIs" dxfId="36" priority="37" stopIfTrue="1" operator="equal">
      <formula>"已取消"</formula>
    </cfRule>
  </conditionalFormatting>
  <conditionalFormatting sqref="T20">
    <cfRule type="cellIs" dxfId="37" priority="38" stopIfTrue="1" operator="equal">
      <formula>"R"</formula>
    </cfRule>
    <cfRule type="cellIs" dxfId="38" priority="39" stopIfTrue="1" operator="equal">
      <formula>"Y"</formula>
    </cfRule>
    <cfRule type="cellIs" dxfId="39" priority="40" stopIfTrue="1" operator="equal">
      <formula>"G"</formula>
    </cfRule>
  </conditionalFormatting>
  <conditionalFormatting sqref="Q20">
    <cfRule type="cellIs" dxfId="40" priority="41" stopIfTrue="1" operator="equal">
      <formula>"R"</formula>
    </cfRule>
    <cfRule type="cellIs" dxfId="41" priority="42" stopIfTrue="1" operator="equal">
      <formula>"Y"</formula>
    </cfRule>
    <cfRule type="cellIs" dxfId="42" priority="43" stopIfTrue="1" operator="equal">
      <formula>"G"</formula>
    </cfRule>
  </conditionalFormatting>
  <conditionalFormatting sqref="R20">
    <cfRule type="cellIs" dxfId="43" priority="44" stopIfTrue="1" operator="equal">
      <formula>"R"</formula>
    </cfRule>
    <cfRule type="cellIs" dxfId="44" priority="45" stopIfTrue="1" operator="equal">
      <formula>"Y"</formula>
    </cfRule>
    <cfRule type="cellIs" dxfId="45" priority="46" stopIfTrue="1" operator="equal">
      <formula>"G"</formula>
    </cfRule>
  </conditionalFormatting>
  <conditionalFormatting sqref="S21">
    <cfRule type="cellIs" dxfId="46" priority="47" stopIfTrue="1" operator="equal">
      <formula>"R"</formula>
    </cfRule>
    <cfRule type="cellIs" dxfId="47" priority="48" stopIfTrue="1" operator="equal">
      <formula>"Y"</formula>
    </cfRule>
    <cfRule type="cellIs" dxfId="48" priority="49" stopIfTrue="1" operator="equal">
      <formula>"G"</formula>
    </cfRule>
  </conditionalFormatting>
  <conditionalFormatting sqref="K21 M21 O21">
    <cfRule type="cellIs" dxfId="49" priority="50" stopIfTrue="1" operator="equal">
      <formula>"R"</formula>
    </cfRule>
    <cfRule type="cellIs" dxfId="50" priority="51" stopIfTrue="1" operator="equal">
      <formula>"Y"</formula>
    </cfRule>
    <cfRule type="cellIs" dxfId="51" priority="52" stopIfTrue="1" operator="equal">
      <formula>"G"</formula>
    </cfRule>
  </conditionalFormatting>
  <conditionalFormatting sqref="L21">
    <cfRule type="cellIs" dxfId="52" priority="53" stopIfTrue="1" operator="equal">
      <formula>"Medium"</formula>
    </cfRule>
    <cfRule type="cellIs" dxfId="53" priority="54" stopIfTrue="1" operator="equal">
      <formula>"High"</formula>
    </cfRule>
  </conditionalFormatting>
  <conditionalFormatting sqref="J21">
    <cfRule type="cellIs" dxfId="54" priority="55" stopIfTrue="1" operator="equal">
      <formula>"Y"</formula>
    </cfRule>
  </conditionalFormatting>
  <conditionalFormatting sqref="F21">
    <cfRule type="cellIs" dxfId="55" priority="56" stopIfTrue="1" operator="equal">
      <formula>"已取消"</formula>
    </cfRule>
  </conditionalFormatting>
  <conditionalFormatting sqref="T21">
    <cfRule type="cellIs" dxfId="56" priority="57" stopIfTrue="1" operator="equal">
      <formula>"R"</formula>
    </cfRule>
    <cfRule type="cellIs" dxfId="57" priority="58" stopIfTrue="1" operator="equal">
      <formula>"Y"</formula>
    </cfRule>
    <cfRule type="cellIs" dxfId="58" priority="59" stopIfTrue="1" operator="equal">
      <formula>"G"</formula>
    </cfRule>
  </conditionalFormatting>
  <conditionalFormatting sqref="Q21">
    <cfRule type="cellIs" dxfId="59" priority="60" stopIfTrue="1" operator="equal">
      <formula>"R"</formula>
    </cfRule>
    <cfRule type="cellIs" dxfId="60" priority="61" stopIfTrue="1" operator="equal">
      <formula>"Y"</formula>
    </cfRule>
    <cfRule type="cellIs" dxfId="61" priority="62" stopIfTrue="1" operator="equal">
      <formula>"G"</formula>
    </cfRule>
  </conditionalFormatting>
  <conditionalFormatting sqref="R21">
    <cfRule type="cellIs" dxfId="62" priority="63" stopIfTrue="1" operator="equal">
      <formula>"R"</formula>
    </cfRule>
    <cfRule type="cellIs" dxfId="63" priority="64" stopIfTrue="1" operator="equal">
      <formula>"Y"</formula>
    </cfRule>
    <cfRule type="cellIs" dxfId="64" priority="65" stopIfTrue="1" operator="equal">
      <formula>"G"</formula>
    </cfRule>
  </conditionalFormatting>
  <conditionalFormatting sqref="S22">
    <cfRule type="cellIs" dxfId="65" priority="66" stopIfTrue="1" operator="equal">
      <formula>"R"</formula>
    </cfRule>
    <cfRule type="cellIs" dxfId="66" priority="67" stopIfTrue="1" operator="equal">
      <formula>"Y"</formula>
    </cfRule>
    <cfRule type="cellIs" dxfId="67" priority="68" stopIfTrue="1" operator="equal">
      <formula>"G"</formula>
    </cfRule>
  </conditionalFormatting>
  <conditionalFormatting sqref="K22 M22 O22">
    <cfRule type="cellIs" dxfId="68" priority="69" stopIfTrue="1" operator="equal">
      <formula>"R"</formula>
    </cfRule>
    <cfRule type="cellIs" dxfId="69" priority="70" stopIfTrue="1" operator="equal">
      <formula>"Y"</formula>
    </cfRule>
    <cfRule type="cellIs" dxfId="70" priority="71" stopIfTrue="1" operator="equal">
      <formula>"G"</formula>
    </cfRule>
  </conditionalFormatting>
  <conditionalFormatting sqref="L22">
    <cfRule type="cellIs" dxfId="71" priority="72" stopIfTrue="1" operator="equal">
      <formula>"Medium"</formula>
    </cfRule>
    <cfRule type="cellIs" dxfId="72" priority="73" stopIfTrue="1" operator="equal">
      <formula>"High"</formula>
    </cfRule>
  </conditionalFormatting>
  <conditionalFormatting sqref="J22">
    <cfRule type="cellIs" dxfId="73" priority="74" stopIfTrue="1" operator="equal">
      <formula>"Y"</formula>
    </cfRule>
  </conditionalFormatting>
  <conditionalFormatting sqref="F22">
    <cfRule type="cellIs" dxfId="74" priority="75" stopIfTrue="1" operator="equal">
      <formula>"已取消"</formula>
    </cfRule>
  </conditionalFormatting>
  <conditionalFormatting sqref="T22">
    <cfRule type="cellIs" dxfId="75" priority="76" stopIfTrue="1" operator="equal">
      <formula>"R"</formula>
    </cfRule>
    <cfRule type="cellIs" dxfId="76" priority="77" stopIfTrue="1" operator="equal">
      <formula>"Y"</formula>
    </cfRule>
    <cfRule type="cellIs" dxfId="77" priority="78" stopIfTrue="1" operator="equal">
      <formula>"G"</formula>
    </cfRule>
  </conditionalFormatting>
  <conditionalFormatting sqref="Q22">
    <cfRule type="cellIs" dxfId="78" priority="79" stopIfTrue="1" operator="equal">
      <formula>"R"</formula>
    </cfRule>
    <cfRule type="cellIs" dxfId="79" priority="80" stopIfTrue="1" operator="equal">
      <formula>"Y"</formula>
    </cfRule>
    <cfRule type="cellIs" dxfId="80" priority="81" stopIfTrue="1" operator="equal">
      <formula>"G"</formula>
    </cfRule>
  </conditionalFormatting>
  <conditionalFormatting sqref="R22">
    <cfRule type="cellIs" dxfId="81" priority="82" stopIfTrue="1" operator="equal">
      <formula>"R"</formula>
    </cfRule>
    <cfRule type="cellIs" dxfId="82" priority="83" stopIfTrue="1" operator="equal">
      <formula>"Y"</formula>
    </cfRule>
    <cfRule type="cellIs" dxfId="83" priority="84" stopIfTrue="1" operator="equal">
      <formula>"G"</formula>
    </cfRule>
  </conditionalFormatting>
  <conditionalFormatting sqref="S23">
    <cfRule type="cellIs" dxfId="84" priority="85" stopIfTrue="1" operator="equal">
      <formula>"R"</formula>
    </cfRule>
    <cfRule type="cellIs" dxfId="85" priority="86" stopIfTrue="1" operator="equal">
      <formula>"Y"</formula>
    </cfRule>
    <cfRule type="cellIs" dxfId="86" priority="87" stopIfTrue="1" operator="equal">
      <formula>"G"</formula>
    </cfRule>
  </conditionalFormatting>
  <conditionalFormatting sqref="K23 M23 O23">
    <cfRule type="cellIs" dxfId="87" priority="88" stopIfTrue="1" operator="equal">
      <formula>"R"</formula>
    </cfRule>
    <cfRule type="cellIs" dxfId="88" priority="89" stopIfTrue="1" operator="equal">
      <formula>"Y"</formula>
    </cfRule>
    <cfRule type="cellIs" dxfId="89" priority="90" stopIfTrue="1" operator="equal">
      <formula>"G"</formula>
    </cfRule>
  </conditionalFormatting>
  <conditionalFormatting sqref="L23">
    <cfRule type="cellIs" dxfId="90" priority="91" stopIfTrue="1" operator="equal">
      <formula>"Medium"</formula>
    </cfRule>
    <cfRule type="cellIs" dxfId="91" priority="92" stopIfTrue="1" operator="equal">
      <formula>"High"</formula>
    </cfRule>
  </conditionalFormatting>
  <conditionalFormatting sqref="J23">
    <cfRule type="cellIs" dxfId="92" priority="93" stopIfTrue="1" operator="equal">
      <formula>"Y"</formula>
    </cfRule>
  </conditionalFormatting>
  <conditionalFormatting sqref="F23">
    <cfRule type="cellIs" dxfId="93" priority="94" stopIfTrue="1" operator="equal">
      <formula>"已取消"</formula>
    </cfRule>
  </conditionalFormatting>
  <conditionalFormatting sqref="T23">
    <cfRule type="cellIs" dxfId="94" priority="95" stopIfTrue="1" operator="equal">
      <formula>"R"</formula>
    </cfRule>
    <cfRule type="cellIs" dxfId="95" priority="96" stopIfTrue="1" operator="equal">
      <formula>"Y"</formula>
    </cfRule>
    <cfRule type="cellIs" dxfId="96" priority="97" stopIfTrue="1" operator="equal">
      <formula>"G"</formula>
    </cfRule>
  </conditionalFormatting>
  <conditionalFormatting sqref="Q23">
    <cfRule type="cellIs" dxfId="97" priority="98" stopIfTrue="1" operator="equal">
      <formula>"R"</formula>
    </cfRule>
    <cfRule type="cellIs" dxfId="98" priority="99" stopIfTrue="1" operator="equal">
      <formula>"Y"</formula>
    </cfRule>
    <cfRule type="cellIs" dxfId="99" priority="100" stopIfTrue="1" operator="equal">
      <formula>"G"</formula>
    </cfRule>
  </conditionalFormatting>
  <conditionalFormatting sqref="R23">
    <cfRule type="cellIs" dxfId="100" priority="101" stopIfTrue="1" operator="equal">
      <formula>"R"</formula>
    </cfRule>
    <cfRule type="cellIs" dxfId="101" priority="102" stopIfTrue="1" operator="equal">
      <formula>"Y"</formula>
    </cfRule>
    <cfRule type="cellIs" dxfId="102" priority="103" stopIfTrue="1" operator="equal">
      <formula>"G"</formula>
    </cfRule>
  </conditionalFormatting>
  <conditionalFormatting sqref="S24">
    <cfRule type="cellIs" dxfId="103" priority="104" stopIfTrue="1" operator="equal">
      <formula>"R"</formula>
    </cfRule>
    <cfRule type="cellIs" dxfId="104" priority="105" stopIfTrue="1" operator="equal">
      <formula>"Y"</formula>
    </cfRule>
    <cfRule type="cellIs" dxfId="105" priority="106" stopIfTrue="1" operator="equal">
      <formula>"G"</formula>
    </cfRule>
  </conditionalFormatting>
  <conditionalFormatting sqref="K24 M24 O24">
    <cfRule type="cellIs" dxfId="106" priority="107" stopIfTrue="1" operator="equal">
      <formula>"R"</formula>
    </cfRule>
    <cfRule type="cellIs" dxfId="107" priority="108" stopIfTrue="1" operator="equal">
      <formula>"Y"</formula>
    </cfRule>
    <cfRule type="cellIs" dxfId="108" priority="109" stopIfTrue="1" operator="equal">
      <formula>"G"</formula>
    </cfRule>
  </conditionalFormatting>
  <conditionalFormatting sqref="L24">
    <cfRule type="cellIs" dxfId="109" priority="110" stopIfTrue="1" operator="equal">
      <formula>"Medium"</formula>
    </cfRule>
    <cfRule type="cellIs" dxfId="110" priority="111" stopIfTrue="1" operator="equal">
      <formula>"High"</formula>
    </cfRule>
  </conditionalFormatting>
  <conditionalFormatting sqref="J24">
    <cfRule type="cellIs" dxfId="111" priority="112" stopIfTrue="1" operator="equal">
      <formula>"Y"</formula>
    </cfRule>
  </conditionalFormatting>
  <conditionalFormatting sqref="F24">
    <cfRule type="cellIs" dxfId="112" priority="113" stopIfTrue="1" operator="equal">
      <formula>"已取消"</formula>
    </cfRule>
  </conditionalFormatting>
  <conditionalFormatting sqref="T24">
    <cfRule type="cellIs" dxfId="113" priority="114" stopIfTrue="1" operator="equal">
      <formula>"R"</formula>
    </cfRule>
    <cfRule type="cellIs" dxfId="114" priority="115" stopIfTrue="1" operator="equal">
      <formula>"Y"</formula>
    </cfRule>
    <cfRule type="cellIs" dxfId="115" priority="116" stopIfTrue="1" operator="equal">
      <formula>"G"</formula>
    </cfRule>
  </conditionalFormatting>
  <conditionalFormatting sqref="Q24">
    <cfRule type="cellIs" dxfId="116" priority="117" stopIfTrue="1" operator="equal">
      <formula>"R"</formula>
    </cfRule>
    <cfRule type="cellIs" dxfId="117" priority="118" stopIfTrue="1" operator="equal">
      <formula>"Y"</formula>
    </cfRule>
    <cfRule type="cellIs" dxfId="118" priority="119" stopIfTrue="1" operator="equal">
      <formula>"G"</formula>
    </cfRule>
  </conditionalFormatting>
  <conditionalFormatting sqref="R24">
    <cfRule type="cellIs" dxfId="119" priority="120" stopIfTrue="1" operator="equal">
      <formula>"R"</formula>
    </cfRule>
    <cfRule type="cellIs" dxfId="120" priority="121" stopIfTrue="1" operator="equal">
      <formula>"Y"</formula>
    </cfRule>
    <cfRule type="cellIs" dxfId="121" priority="122" stopIfTrue="1" operator="equal">
      <formula>"G"</formula>
    </cfRule>
  </conditionalFormatting>
  <conditionalFormatting sqref="S25">
    <cfRule type="cellIs" dxfId="122" priority="123" stopIfTrue="1" operator="equal">
      <formula>"R"</formula>
    </cfRule>
    <cfRule type="cellIs" dxfId="123" priority="124" stopIfTrue="1" operator="equal">
      <formula>"Y"</formula>
    </cfRule>
    <cfRule type="cellIs" dxfId="124" priority="125" stopIfTrue="1" operator="equal">
      <formula>"G"</formula>
    </cfRule>
  </conditionalFormatting>
  <conditionalFormatting sqref="K25 M25 O25">
    <cfRule type="cellIs" dxfId="125" priority="126" stopIfTrue="1" operator="equal">
      <formula>"R"</formula>
    </cfRule>
    <cfRule type="cellIs" dxfId="126" priority="127" stopIfTrue="1" operator="equal">
      <formula>"Y"</formula>
    </cfRule>
    <cfRule type="cellIs" dxfId="127" priority="128" stopIfTrue="1" operator="equal">
      <formula>"G"</formula>
    </cfRule>
  </conditionalFormatting>
  <conditionalFormatting sqref="L25">
    <cfRule type="cellIs" dxfId="128" priority="129" stopIfTrue="1" operator="equal">
      <formula>"Medium"</formula>
    </cfRule>
    <cfRule type="cellIs" dxfId="129" priority="130" stopIfTrue="1" operator="equal">
      <formula>"High"</formula>
    </cfRule>
  </conditionalFormatting>
  <conditionalFormatting sqref="J25">
    <cfRule type="cellIs" dxfId="130" priority="131" stopIfTrue="1" operator="equal">
      <formula>"Y"</formula>
    </cfRule>
  </conditionalFormatting>
  <conditionalFormatting sqref="F25">
    <cfRule type="cellIs" dxfId="131" priority="132" stopIfTrue="1" operator="equal">
      <formula>"已取消"</formula>
    </cfRule>
  </conditionalFormatting>
  <conditionalFormatting sqref="T25">
    <cfRule type="cellIs" dxfId="132" priority="133" stopIfTrue="1" operator="equal">
      <formula>"R"</formula>
    </cfRule>
    <cfRule type="cellIs" dxfId="133" priority="134" stopIfTrue="1" operator="equal">
      <formula>"Y"</formula>
    </cfRule>
    <cfRule type="cellIs" dxfId="134" priority="135" stopIfTrue="1" operator="equal">
      <formula>"G"</formula>
    </cfRule>
  </conditionalFormatting>
  <conditionalFormatting sqref="Q25">
    <cfRule type="cellIs" dxfId="135" priority="136" stopIfTrue="1" operator="equal">
      <formula>"R"</formula>
    </cfRule>
    <cfRule type="cellIs" dxfId="136" priority="137" stopIfTrue="1" operator="equal">
      <formula>"Y"</formula>
    </cfRule>
    <cfRule type="cellIs" dxfId="137" priority="138" stopIfTrue="1" operator="equal">
      <formula>"G"</formula>
    </cfRule>
  </conditionalFormatting>
  <conditionalFormatting sqref="R25">
    <cfRule type="cellIs" dxfId="138" priority="139" stopIfTrue="1" operator="equal">
      <formula>"R"</formula>
    </cfRule>
    <cfRule type="cellIs" dxfId="139" priority="140" stopIfTrue="1" operator="equal">
      <formula>"Y"</formula>
    </cfRule>
    <cfRule type="cellIs" dxfId="140" priority="141" stopIfTrue="1" operator="equal">
      <formula>"G"</formula>
    </cfRule>
  </conditionalFormatting>
  <conditionalFormatting sqref="S26">
    <cfRule type="cellIs" dxfId="141" priority="142" stopIfTrue="1" operator="equal">
      <formula>"R"</formula>
    </cfRule>
    <cfRule type="cellIs" dxfId="142" priority="143" stopIfTrue="1" operator="equal">
      <formula>"Y"</formula>
    </cfRule>
    <cfRule type="cellIs" dxfId="143" priority="144" stopIfTrue="1" operator="equal">
      <formula>"G"</formula>
    </cfRule>
  </conditionalFormatting>
  <conditionalFormatting sqref="K26 M26 O26">
    <cfRule type="cellIs" dxfId="144" priority="145" stopIfTrue="1" operator="equal">
      <formula>"R"</formula>
    </cfRule>
    <cfRule type="cellIs" dxfId="145" priority="146" stopIfTrue="1" operator="equal">
      <formula>"Y"</formula>
    </cfRule>
    <cfRule type="cellIs" dxfId="146" priority="147" stopIfTrue="1" operator="equal">
      <formula>"G"</formula>
    </cfRule>
  </conditionalFormatting>
  <conditionalFormatting sqref="L26">
    <cfRule type="cellIs" dxfId="147" priority="148" stopIfTrue="1" operator="equal">
      <formula>"Medium"</formula>
    </cfRule>
    <cfRule type="cellIs" dxfId="148" priority="149" stopIfTrue="1" operator="equal">
      <formula>"High"</formula>
    </cfRule>
  </conditionalFormatting>
  <conditionalFormatting sqref="J26">
    <cfRule type="cellIs" dxfId="149" priority="150" stopIfTrue="1" operator="equal">
      <formula>"Y"</formula>
    </cfRule>
  </conditionalFormatting>
  <conditionalFormatting sqref="F26">
    <cfRule type="cellIs" dxfId="150" priority="151" stopIfTrue="1" operator="equal">
      <formula>"已取消"</formula>
    </cfRule>
  </conditionalFormatting>
  <conditionalFormatting sqref="T26">
    <cfRule type="cellIs" dxfId="151" priority="152" stopIfTrue="1" operator="equal">
      <formula>"R"</formula>
    </cfRule>
    <cfRule type="cellIs" dxfId="152" priority="153" stopIfTrue="1" operator="equal">
      <formula>"Y"</formula>
    </cfRule>
    <cfRule type="cellIs" dxfId="153" priority="154" stopIfTrue="1" operator="equal">
      <formula>"G"</formula>
    </cfRule>
  </conditionalFormatting>
  <conditionalFormatting sqref="Q26">
    <cfRule type="cellIs" dxfId="154" priority="155" stopIfTrue="1" operator="equal">
      <formula>"R"</formula>
    </cfRule>
    <cfRule type="cellIs" dxfId="155" priority="156" stopIfTrue="1" operator="equal">
      <formula>"Y"</formula>
    </cfRule>
    <cfRule type="cellIs" dxfId="156" priority="157" stopIfTrue="1" operator="equal">
      <formula>"G"</formula>
    </cfRule>
  </conditionalFormatting>
  <conditionalFormatting sqref="R26">
    <cfRule type="cellIs" dxfId="157" priority="158" stopIfTrue="1" operator="equal">
      <formula>"R"</formula>
    </cfRule>
    <cfRule type="cellIs" dxfId="158" priority="159" stopIfTrue="1" operator="equal">
      <formula>"Y"</formula>
    </cfRule>
    <cfRule type="cellIs" dxfId="159" priority="160" stopIfTrue="1" operator="equal">
      <formula>"G"</formula>
    </cfRule>
  </conditionalFormatting>
  <conditionalFormatting sqref="S27">
    <cfRule type="cellIs" dxfId="160" priority="161" stopIfTrue="1" operator="equal">
      <formula>"R"</formula>
    </cfRule>
    <cfRule type="cellIs" dxfId="161" priority="162" stopIfTrue="1" operator="equal">
      <formula>"Y"</formula>
    </cfRule>
    <cfRule type="cellIs" dxfId="162" priority="163" stopIfTrue="1" operator="equal">
      <formula>"G"</formula>
    </cfRule>
  </conditionalFormatting>
  <conditionalFormatting sqref="K27 M27 O27">
    <cfRule type="cellIs" dxfId="163" priority="164" stopIfTrue="1" operator="equal">
      <formula>"R"</formula>
    </cfRule>
    <cfRule type="cellIs" dxfId="164" priority="165" stopIfTrue="1" operator="equal">
      <formula>"Y"</formula>
    </cfRule>
    <cfRule type="cellIs" dxfId="165" priority="166" stopIfTrue="1" operator="equal">
      <formula>"G"</formula>
    </cfRule>
  </conditionalFormatting>
  <conditionalFormatting sqref="L27">
    <cfRule type="cellIs" dxfId="166" priority="167" stopIfTrue="1" operator="equal">
      <formula>"Medium"</formula>
    </cfRule>
    <cfRule type="cellIs" dxfId="167" priority="168" stopIfTrue="1" operator="equal">
      <formula>"High"</formula>
    </cfRule>
  </conditionalFormatting>
  <conditionalFormatting sqref="J27">
    <cfRule type="cellIs" dxfId="168" priority="169" stopIfTrue="1" operator="equal">
      <formula>"Y"</formula>
    </cfRule>
  </conditionalFormatting>
  <conditionalFormatting sqref="F27">
    <cfRule type="cellIs" dxfId="169" priority="170" stopIfTrue="1" operator="equal">
      <formula>"已取消"</formula>
    </cfRule>
  </conditionalFormatting>
  <conditionalFormatting sqref="T27">
    <cfRule type="cellIs" dxfId="170" priority="171" stopIfTrue="1" operator="equal">
      <formula>"R"</formula>
    </cfRule>
    <cfRule type="cellIs" dxfId="171" priority="172" stopIfTrue="1" operator="equal">
      <formula>"Y"</formula>
    </cfRule>
    <cfRule type="cellIs" dxfId="172" priority="173" stopIfTrue="1" operator="equal">
      <formula>"G"</formula>
    </cfRule>
  </conditionalFormatting>
  <conditionalFormatting sqref="Q27">
    <cfRule type="cellIs" dxfId="173" priority="174" stopIfTrue="1" operator="equal">
      <formula>"R"</formula>
    </cfRule>
    <cfRule type="cellIs" dxfId="174" priority="175" stopIfTrue="1" operator="equal">
      <formula>"Y"</formula>
    </cfRule>
    <cfRule type="cellIs" dxfId="175" priority="176" stopIfTrue="1" operator="equal">
      <formula>"G"</formula>
    </cfRule>
  </conditionalFormatting>
  <conditionalFormatting sqref="R27">
    <cfRule type="cellIs" dxfId="176" priority="177" stopIfTrue="1" operator="equal">
      <formula>"R"</formula>
    </cfRule>
    <cfRule type="cellIs" dxfId="177" priority="178" stopIfTrue="1" operator="equal">
      <formula>"Y"</formula>
    </cfRule>
    <cfRule type="cellIs" dxfId="178" priority="179" stopIfTrue="1" operator="equal">
      <formula>"G"</formula>
    </cfRule>
  </conditionalFormatting>
  <conditionalFormatting sqref="S28">
    <cfRule type="cellIs" dxfId="179" priority="180" stopIfTrue="1" operator="equal">
      <formula>"R"</formula>
    </cfRule>
    <cfRule type="cellIs" dxfId="180" priority="181" stopIfTrue="1" operator="equal">
      <formula>"Y"</formula>
    </cfRule>
    <cfRule type="cellIs" dxfId="181" priority="182" stopIfTrue="1" operator="equal">
      <formula>"G"</formula>
    </cfRule>
  </conditionalFormatting>
  <conditionalFormatting sqref="K28 M28 O28">
    <cfRule type="cellIs" dxfId="182" priority="183" stopIfTrue="1" operator="equal">
      <formula>"R"</formula>
    </cfRule>
    <cfRule type="cellIs" dxfId="183" priority="184" stopIfTrue="1" operator="equal">
      <formula>"Y"</formula>
    </cfRule>
    <cfRule type="cellIs" dxfId="184" priority="185" stopIfTrue="1" operator="equal">
      <formula>"G"</formula>
    </cfRule>
  </conditionalFormatting>
  <conditionalFormatting sqref="L28">
    <cfRule type="cellIs" dxfId="185" priority="186" stopIfTrue="1" operator="equal">
      <formula>"Medium"</formula>
    </cfRule>
    <cfRule type="cellIs" dxfId="186" priority="187" stopIfTrue="1" operator="equal">
      <formula>"High"</formula>
    </cfRule>
  </conditionalFormatting>
  <conditionalFormatting sqref="J28">
    <cfRule type="cellIs" dxfId="187" priority="188" stopIfTrue="1" operator="equal">
      <formula>"Y"</formula>
    </cfRule>
  </conditionalFormatting>
  <conditionalFormatting sqref="F28">
    <cfRule type="cellIs" dxfId="188" priority="189" stopIfTrue="1" operator="equal">
      <formula>"已取消"</formula>
    </cfRule>
  </conditionalFormatting>
  <conditionalFormatting sqref="T28">
    <cfRule type="cellIs" dxfId="189" priority="190" stopIfTrue="1" operator="equal">
      <formula>"R"</formula>
    </cfRule>
    <cfRule type="cellIs" dxfId="190" priority="191" stopIfTrue="1" operator="equal">
      <formula>"Y"</formula>
    </cfRule>
    <cfRule type="cellIs" dxfId="191" priority="192" stopIfTrue="1" operator="equal">
      <formula>"G"</formula>
    </cfRule>
  </conditionalFormatting>
  <conditionalFormatting sqref="Q28">
    <cfRule type="cellIs" dxfId="192" priority="193" stopIfTrue="1" operator="equal">
      <formula>"R"</formula>
    </cfRule>
    <cfRule type="cellIs" dxfId="193" priority="194" stopIfTrue="1" operator="equal">
      <formula>"Y"</formula>
    </cfRule>
    <cfRule type="cellIs" dxfId="194" priority="195" stopIfTrue="1" operator="equal">
      <formula>"G"</formula>
    </cfRule>
  </conditionalFormatting>
  <conditionalFormatting sqref="R28">
    <cfRule type="cellIs" dxfId="195" priority="196" stopIfTrue="1" operator="equal">
      <formula>"R"</formula>
    </cfRule>
    <cfRule type="cellIs" dxfId="196" priority="197" stopIfTrue="1" operator="equal">
      <formula>"Y"</formula>
    </cfRule>
    <cfRule type="cellIs" dxfId="197" priority="198" stopIfTrue="1" operator="equal">
      <formula>"G"</formula>
    </cfRule>
  </conditionalFormatting>
  <conditionalFormatting sqref="S29">
    <cfRule type="cellIs" dxfId="198" priority="199" stopIfTrue="1" operator="equal">
      <formula>"R"</formula>
    </cfRule>
    <cfRule type="cellIs" dxfId="199" priority="200" stopIfTrue="1" operator="equal">
      <formula>"Y"</formula>
    </cfRule>
    <cfRule type="cellIs" dxfId="200" priority="201" stopIfTrue="1" operator="equal">
      <formula>"G"</formula>
    </cfRule>
  </conditionalFormatting>
  <conditionalFormatting sqref="K29 M29 O29">
    <cfRule type="cellIs" dxfId="201" priority="202" stopIfTrue="1" operator="equal">
      <formula>"R"</formula>
    </cfRule>
    <cfRule type="cellIs" dxfId="202" priority="203" stopIfTrue="1" operator="equal">
      <formula>"Y"</formula>
    </cfRule>
    <cfRule type="cellIs" dxfId="203" priority="204" stopIfTrue="1" operator="equal">
      <formula>"G"</formula>
    </cfRule>
  </conditionalFormatting>
  <conditionalFormatting sqref="L29">
    <cfRule type="cellIs" dxfId="204" priority="205" stopIfTrue="1" operator="equal">
      <formula>"Medium"</formula>
    </cfRule>
    <cfRule type="cellIs" dxfId="205" priority="206" stopIfTrue="1" operator="equal">
      <formula>"High"</formula>
    </cfRule>
  </conditionalFormatting>
  <conditionalFormatting sqref="J29">
    <cfRule type="cellIs" dxfId="206" priority="207" stopIfTrue="1" operator="equal">
      <formula>"Y"</formula>
    </cfRule>
  </conditionalFormatting>
  <conditionalFormatting sqref="F29">
    <cfRule type="cellIs" dxfId="207" priority="208" stopIfTrue="1" operator="equal">
      <formula>"已取消"</formula>
    </cfRule>
  </conditionalFormatting>
  <conditionalFormatting sqref="T29">
    <cfRule type="cellIs" dxfId="208" priority="209" stopIfTrue="1" operator="equal">
      <formula>"R"</formula>
    </cfRule>
    <cfRule type="cellIs" dxfId="209" priority="210" stopIfTrue="1" operator="equal">
      <formula>"Y"</formula>
    </cfRule>
    <cfRule type="cellIs" dxfId="210" priority="211" stopIfTrue="1" operator="equal">
      <formula>"G"</formula>
    </cfRule>
  </conditionalFormatting>
  <conditionalFormatting sqref="Q29">
    <cfRule type="cellIs" dxfId="211" priority="212" stopIfTrue="1" operator="equal">
      <formula>"R"</formula>
    </cfRule>
    <cfRule type="cellIs" dxfId="212" priority="213" stopIfTrue="1" operator="equal">
      <formula>"Y"</formula>
    </cfRule>
    <cfRule type="cellIs" dxfId="213" priority="214" stopIfTrue="1" operator="equal">
      <formula>"G"</formula>
    </cfRule>
  </conditionalFormatting>
  <conditionalFormatting sqref="R29">
    <cfRule type="cellIs" dxfId="214" priority="215" stopIfTrue="1" operator="equal">
      <formula>"R"</formula>
    </cfRule>
    <cfRule type="cellIs" dxfId="215" priority="216" stopIfTrue="1" operator="equal">
      <formula>"Y"</formula>
    </cfRule>
    <cfRule type="cellIs" dxfId="216" priority="217" stopIfTrue="1" operator="equal">
      <formula>"G"</formula>
    </cfRule>
  </conditionalFormatting>
  <conditionalFormatting sqref="S30">
    <cfRule type="cellIs" dxfId="217" priority="218" stopIfTrue="1" operator="equal">
      <formula>"R"</formula>
    </cfRule>
    <cfRule type="cellIs" dxfId="218" priority="219" stopIfTrue="1" operator="equal">
      <formula>"Y"</formula>
    </cfRule>
    <cfRule type="cellIs" dxfId="219" priority="220" stopIfTrue="1" operator="equal">
      <formula>"G"</formula>
    </cfRule>
  </conditionalFormatting>
  <conditionalFormatting sqref="K30 M30 O30">
    <cfRule type="cellIs" dxfId="220" priority="221" stopIfTrue="1" operator="equal">
      <formula>"R"</formula>
    </cfRule>
    <cfRule type="cellIs" dxfId="221" priority="222" stopIfTrue="1" operator="equal">
      <formula>"Y"</formula>
    </cfRule>
    <cfRule type="cellIs" dxfId="222" priority="223" stopIfTrue="1" operator="equal">
      <formula>"G"</formula>
    </cfRule>
  </conditionalFormatting>
  <conditionalFormatting sqref="L30">
    <cfRule type="cellIs" dxfId="223" priority="224" stopIfTrue="1" operator="equal">
      <formula>"Medium"</formula>
    </cfRule>
    <cfRule type="cellIs" dxfId="224" priority="225" stopIfTrue="1" operator="equal">
      <formula>"High"</formula>
    </cfRule>
  </conditionalFormatting>
  <conditionalFormatting sqref="J30">
    <cfRule type="cellIs" dxfId="225" priority="226" stopIfTrue="1" operator="equal">
      <formula>"Y"</formula>
    </cfRule>
  </conditionalFormatting>
  <conditionalFormatting sqref="F30">
    <cfRule type="cellIs" dxfId="226" priority="227" stopIfTrue="1" operator="equal">
      <formula>"已取消"</formula>
    </cfRule>
  </conditionalFormatting>
  <conditionalFormatting sqref="T30">
    <cfRule type="cellIs" dxfId="227" priority="228" stopIfTrue="1" operator="equal">
      <formula>"R"</formula>
    </cfRule>
    <cfRule type="cellIs" dxfId="228" priority="229" stopIfTrue="1" operator="equal">
      <formula>"Y"</formula>
    </cfRule>
    <cfRule type="cellIs" dxfId="229" priority="230" stopIfTrue="1" operator="equal">
      <formula>"G"</formula>
    </cfRule>
  </conditionalFormatting>
  <conditionalFormatting sqref="Q30">
    <cfRule type="cellIs" dxfId="230" priority="231" stopIfTrue="1" operator="equal">
      <formula>"R"</formula>
    </cfRule>
    <cfRule type="cellIs" dxfId="231" priority="232" stopIfTrue="1" operator="equal">
      <formula>"Y"</formula>
    </cfRule>
    <cfRule type="cellIs" dxfId="232" priority="233" stopIfTrue="1" operator="equal">
      <formula>"G"</formula>
    </cfRule>
  </conditionalFormatting>
  <conditionalFormatting sqref="R30">
    <cfRule type="cellIs" dxfId="233" priority="234" stopIfTrue="1" operator="equal">
      <formula>"R"</formula>
    </cfRule>
    <cfRule type="cellIs" dxfId="234" priority="235" stopIfTrue="1" operator="equal">
      <formula>"Y"</formula>
    </cfRule>
    <cfRule type="cellIs" dxfId="235" priority="236" stopIfTrue="1" operator="equal">
      <formula>"G"</formula>
    </cfRule>
  </conditionalFormatting>
  <conditionalFormatting sqref="S31">
    <cfRule type="cellIs" dxfId="236" priority="237" stopIfTrue="1" operator="equal">
      <formula>"R"</formula>
    </cfRule>
    <cfRule type="cellIs" dxfId="237" priority="238" stopIfTrue="1" operator="equal">
      <formula>"Y"</formula>
    </cfRule>
    <cfRule type="cellIs" dxfId="238" priority="239" stopIfTrue="1" operator="equal">
      <formula>"G"</formula>
    </cfRule>
  </conditionalFormatting>
  <conditionalFormatting sqref="K31 M31 O31">
    <cfRule type="cellIs" dxfId="239" priority="240" stopIfTrue="1" operator="equal">
      <formula>"R"</formula>
    </cfRule>
    <cfRule type="cellIs" dxfId="240" priority="241" stopIfTrue="1" operator="equal">
      <formula>"Y"</formula>
    </cfRule>
    <cfRule type="cellIs" dxfId="241" priority="242" stopIfTrue="1" operator="equal">
      <formula>"G"</formula>
    </cfRule>
  </conditionalFormatting>
  <conditionalFormatting sqref="L31">
    <cfRule type="cellIs" dxfId="242" priority="243" stopIfTrue="1" operator="equal">
      <formula>"Medium"</formula>
    </cfRule>
    <cfRule type="cellIs" dxfId="243" priority="244" stopIfTrue="1" operator="equal">
      <formula>"High"</formula>
    </cfRule>
  </conditionalFormatting>
  <conditionalFormatting sqref="J31">
    <cfRule type="cellIs" dxfId="244" priority="245" stopIfTrue="1" operator="equal">
      <formula>"Y"</formula>
    </cfRule>
  </conditionalFormatting>
  <conditionalFormatting sqref="F31">
    <cfRule type="cellIs" dxfId="245" priority="246" stopIfTrue="1" operator="equal">
      <formula>"已取消"</formula>
    </cfRule>
  </conditionalFormatting>
  <conditionalFormatting sqref="T31">
    <cfRule type="cellIs" dxfId="246" priority="247" stopIfTrue="1" operator="equal">
      <formula>"R"</formula>
    </cfRule>
    <cfRule type="cellIs" dxfId="247" priority="248" stopIfTrue="1" operator="equal">
      <formula>"Y"</formula>
    </cfRule>
    <cfRule type="cellIs" dxfId="248" priority="249" stopIfTrue="1" operator="equal">
      <formula>"G"</formula>
    </cfRule>
  </conditionalFormatting>
  <conditionalFormatting sqref="Q31">
    <cfRule type="cellIs" dxfId="249" priority="250" stopIfTrue="1" operator="equal">
      <formula>"R"</formula>
    </cfRule>
    <cfRule type="cellIs" dxfId="250" priority="251" stopIfTrue="1" operator="equal">
      <formula>"Y"</formula>
    </cfRule>
    <cfRule type="cellIs" dxfId="251" priority="252" stopIfTrue="1" operator="equal">
      <formula>"G"</formula>
    </cfRule>
  </conditionalFormatting>
  <conditionalFormatting sqref="R31">
    <cfRule type="cellIs" dxfId="252" priority="253" stopIfTrue="1" operator="equal">
      <formula>"R"</formula>
    </cfRule>
    <cfRule type="cellIs" dxfId="253" priority="254" stopIfTrue="1" operator="equal">
      <formula>"Y"</formula>
    </cfRule>
    <cfRule type="cellIs" dxfId="254" priority="255" stopIfTrue="1" operator="equal">
      <formula>"G"</formula>
    </cfRule>
  </conditionalFormatting>
  <conditionalFormatting sqref="S32">
    <cfRule type="cellIs" dxfId="255" priority="256" stopIfTrue="1" operator="equal">
      <formula>"R"</formula>
    </cfRule>
    <cfRule type="cellIs" dxfId="256" priority="257" stopIfTrue="1" operator="equal">
      <formula>"Y"</formula>
    </cfRule>
    <cfRule type="cellIs" dxfId="257" priority="258" stopIfTrue="1" operator="equal">
      <formula>"G"</formula>
    </cfRule>
  </conditionalFormatting>
  <conditionalFormatting sqref="K32 M32 O32">
    <cfRule type="cellIs" dxfId="258" priority="259" stopIfTrue="1" operator="equal">
      <formula>"R"</formula>
    </cfRule>
    <cfRule type="cellIs" dxfId="259" priority="260" stopIfTrue="1" operator="equal">
      <formula>"Y"</formula>
    </cfRule>
    <cfRule type="cellIs" dxfId="260" priority="261" stopIfTrue="1" operator="equal">
      <formula>"G"</formula>
    </cfRule>
  </conditionalFormatting>
  <conditionalFormatting sqref="L32">
    <cfRule type="cellIs" dxfId="261" priority="262" stopIfTrue="1" operator="equal">
      <formula>"Medium"</formula>
    </cfRule>
    <cfRule type="cellIs" dxfId="262" priority="263" stopIfTrue="1" operator="equal">
      <formula>"High"</formula>
    </cfRule>
  </conditionalFormatting>
  <conditionalFormatting sqref="J32">
    <cfRule type="cellIs" dxfId="263" priority="264" stopIfTrue="1" operator="equal">
      <formula>"Y"</formula>
    </cfRule>
  </conditionalFormatting>
  <conditionalFormatting sqref="F32">
    <cfRule type="cellIs" dxfId="264" priority="265" stopIfTrue="1" operator="equal">
      <formula>"已取消"</formula>
    </cfRule>
  </conditionalFormatting>
  <conditionalFormatting sqref="T32">
    <cfRule type="cellIs" dxfId="265" priority="266" stopIfTrue="1" operator="equal">
      <formula>"R"</formula>
    </cfRule>
    <cfRule type="cellIs" dxfId="266" priority="267" stopIfTrue="1" operator="equal">
      <formula>"Y"</formula>
    </cfRule>
    <cfRule type="cellIs" dxfId="267" priority="268" stopIfTrue="1" operator="equal">
      <formula>"G"</formula>
    </cfRule>
  </conditionalFormatting>
  <conditionalFormatting sqref="Q32">
    <cfRule type="cellIs" dxfId="268" priority="269" stopIfTrue="1" operator="equal">
      <formula>"R"</formula>
    </cfRule>
    <cfRule type="cellIs" dxfId="269" priority="270" stopIfTrue="1" operator="equal">
      <formula>"Y"</formula>
    </cfRule>
    <cfRule type="cellIs" dxfId="270" priority="271" stopIfTrue="1" operator="equal">
      <formula>"G"</formula>
    </cfRule>
  </conditionalFormatting>
  <conditionalFormatting sqref="R32">
    <cfRule type="cellIs" dxfId="271" priority="272" stopIfTrue="1" operator="equal">
      <formula>"R"</formula>
    </cfRule>
    <cfRule type="cellIs" dxfId="272" priority="273" stopIfTrue="1" operator="equal">
      <formula>"Y"</formula>
    </cfRule>
    <cfRule type="cellIs" dxfId="273" priority="274" stopIfTrue="1" operator="equal">
      <formula>"G"</formula>
    </cfRule>
  </conditionalFormatting>
  <conditionalFormatting sqref="S33">
    <cfRule type="cellIs" dxfId="274" priority="275" stopIfTrue="1" operator="equal">
      <formula>"R"</formula>
    </cfRule>
    <cfRule type="cellIs" dxfId="275" priority="276" stopIfTrue="1" operator="equal">
      <formula>"Y"</formula>
    </cfRule>
    <cfRule type="cellIs" dxfId="276" priority="277" stopIfTrue="1" operator="equal">
      <formula>"G"</formula>
    </cfRule>
  </conditionalFormatting>
  <conditionalFormatting sqref="K33 M33 O33">
    <cfRule type="cellIs" dxfId="277" priority="278" stopIfTrue="1" operator="equal">
      <formula>"R"</formula>
    </cfRule>
    <cfRule type="cellIs" dxfId="278" priority="279" stopIfTrue="1" operator="equal">
      <formula>"Y"</formula>
    </cfRule>
    <cfRule type="cellIs" dxfId="279" priority="280" stopIfTrue="1" operator="equal">
      <formula>"G"</formula>
    </cfRule>
  </conditionalFormatting>
  <conditionalFormatting sqref="L33">
    <cfRule type="cellIs" dxfId="280" priority="281" stopIfTrue="1" operator="equal">
      <formula>"Medium"</formula>
    </cfRule>
    <cfRule type="cellIs" dxfId="281" priority="282" stopIfTrue="1" operator="equal">
      <formula>"High"</formula>
    </cfRule>
  </conditionalFormatting>
  <conditionalFormatting sqref="J33">
    <cfRule type="cellIs" dxfId="282" priority="283" stopIfTrue="1" operator="equal">
      <formula>"Y"</formula>
    </cfRule>
  </conditionalFormatting>
  <conditionalFormatting sqref="F33">
    <cfRule type="cellIs" dxfId="283" priority="284" stopIfTrue="1" operator="equal">
      <formula>"已取消"</formula>
    </cfRule>
  </conditionalFormatting>
  <conditionalFormatting sqref="T33">
    <cfRule type="cellIs" dxfId="284" priority="285" stopIfTrue="1" operator="equal">
      <formula>"R"</formula>
    </cfRule>
    <cfRule type="cellIs" dxfId="285" priority="286" stopIfTrue="1" operator="equal">
      <formula>"Y"</formula>
    </cfRule>
    <cfRule type="cellIs" dxfId="286" priority="287" stopIfTrue="1" operator="equal">
      <formula>"G"</formula>
    </cfRule>
  </conditionalFormatting>
  <conditionalFormatting sqref="Q33">
    <cfRule type="cellIs" dxfId="287" priority="288" stopIfTrue="1" operator="equal">
      <formula>"R"</formula>
    </cfRule>
    <cfRule type="cellIs" dxfId="288" priority="289" stopIfTrue="1" operator="equal">
      <formula>"Y"</formula>
    </cfRule>
    <cfRule type="cellIs" dxfId="289" priority="290" stopIfTrue="1" operator="equal">
      <formula>"G"</formula>
    </cfRule>
  </conditionalFormatting>
  <conditionalFormatting sqref="R33">
    <cfRule type="cellIs" dxfId="290" priority="291" stopIfTrue="1" operator="equal">
      <formula>"R"</formula>
    </cfRule>
    <cfRule type="cellIs" dxfId="291" priority="292" stopIfTrue="1" operator="equal">
      <formula>"Y"</formula>
    </cfRule>
    <cfRule type="cellIs" dxfId="292" priority="293" stopIfTrue="1" operator="equal">
      <formula>"G"</formula>
    </cfRule>
  </conditionalFormatting>
  <conditionalFormatting sqref="S34">
    <cfRule type="cellIs" dxfId="293" priority="294" stopIfTrue="1" operator="equal">
      <formula>"R"</formula>
    </cfRule>
    <cfRule type="cellIs" dxfId="294" priority="295" stopIfTrue="1" operator="equal">
      <formula>"Y"</formula>
    </cfRule>
    <cfRule type="cellIs" dxfId="295" priority="296" stopIfTrue="1" operator="equal">
      <formula>"G"</formula>
    </cfRule>
  </conditionalFormatting>
  <conditionalFormatting sqref="K34 M34 O34">
    <cfRule type="cellIs" dxfId="296" priority="297" stopIfTrue="1" operator="equal">
      <formula>"R"</formula>
    </cfRule>
    <cfRule type="cellIs" dxfId="297" priority="298" stopIfTrue="1" operator="equal">
      <formula>"Y"</formula>
    </cfRule>
    <cfRule type="cellIs" dxfId="298" priority="299" stopIfTrue="1" operator="equal">
      <formula>"G"</formula>
    </cfRule>
  </conditionalFormatting>
  <conditionalFormatting sqref="L34">
    <cfRule type="cellIs" dxfId="299" priority="300" stopIfTrue="1" operator="equal">
      <formula>"Medium"</formula>
    </cfRule>
    <cfRule type="cellIs" dxfId="300" priority="301" stopIfTrue="1" operator="equal">
      <formula>"High"</formula>
    </cfRule>
  </conditionalFormatting>
  <conditionalFormatting sqref="J34">
    <cfRule type="cellIs" dxfId="301" priority="302" stopIfTrue="1" operator="equal">
      <formula>"Y"</formula>
    </cfRule>
  </conditionalFormatting>
  <conditionalFormatting sqref="F34">
    <cfRule type="cellIs" dxfId="302" priority="303" stopIfTrue="1" operator="equal">
      <formula>"已取消"</formula>
    </cfRule>
  </conditionalFormatting>
  <conditionalFormatting sqref="T34">
    <cfRule type="cellIs" dxfId="303" priority="304" stopIfTrue="1" operator="equal">
      <formula>"R"</formula>
    </cfRule>
    <cfRule type="cellIs" dxfId="304" priority="305" stopIfTrue="1" operator="equal">
      <formula>"Y"</formula>
    </cfRule>
    <cfRule type="cellIs" dxfId="305" priority="306" stopIfTrue="1" operator="equal">
      <formula>"G"</formula>
    </cfRule>
  </conditionalFormatting>
  <conditionalFormatting sqref="Q34">
    <cfRule type="cellIs" dxfId="306" priority="307" stopIfTrue="1" operator="equal">
      <formula>"R"</formula>
    </cfRule>
    <cfRule type="cellIs" dxfId="307" priority="308" stopIfTrue="1" operator="equal">
      <formula>"Y"</formula>
    </cfRule>
    <cfRule type="cellIs" dxfId="308" priority="309" stopIfTrue="1" operator="equal">
      <formula>"G"</formula>
    </cfRule>
  </conditionalFormatting>
  <conditionalFormatting sqref="R34">
    <cfRule type="cellIs" dxfId="309" priority="310" stopIfTrue="1" operator="equal">
      <formula>"R"</formula>
    </cfRule>
    <cfRule type="cellIs" dxfId="310" priority="311" stopIfTrue="1" operator="equal">
      <formula>"Y"</formula>
    </cfRule>
    <cfRule type="cellIs" dxfId="311" priority="312" stopIfTrue="1" operator="equal">
      <formula>"G"</formula>
    </cfRule>
  </conditionalFormatting>
  <conditionalFormatting sqref="S35">
    <cfRule type="cellIs" dxfId="312" priority="313" stopIfTrue="1" operator="equal">
      <formula>"R"</formula>
    </cfRule>
    <cfRule type="cellIs" dxfId="313" priority="314" stopIfTrue="1" operator="equal">
      <formula>"Y"</formula>
    </cfRule>
    <cfRule type="cellIs" dxfId="314" priority="315" stopIfTrue="1" operator="equal">
      <formula>"G"</formula>
    </cfRule>
  </conditionalFormatting>
  <conditionalFormatting sqref="K35 M35 O35">
    <cfRule type="cellIs" dxfId="315" priority="316" stopIfTrue="1" operator="equal">
      <formula>"R"</formula>
    </cfRule>
    <cfRule type="cellIs" dxfId="316" priority="317" stopIfTrue="1" operator="equal">
      <formula>"Y"</formula>
    </cfRule>
    <cfRule type="cellIs" dxfId="317" priority="318" stopIfTrue="1" operator="equal">
      <formula>"G"</formula>
    </cfRule>
  </conditionalFormatting>
  <conditionalFormatting sqref="L35">
    <cfRule type="cellIs" dxfId="318" priority="319" stopIfTrue="1" operator="equal">
      <formula>"Medium"</formula>
    </cfRule>
    <cfRule type="cellIs" dxfId="319" priority="320" stopIfTrue="1" operator="equal">
      <formula>"High"</formula>
    </cfRule>
  </conditionalFormatting>
  <conditionalFormatting sqref="J35">
    <cfRule type="cellIs" dxfId="320" priority="321" stopIfTrue="1" operator="equal">
      <formula>"Y"</formula>
    </cfRule>
  </conditionalFormatting>
  <conditionalFormatting sqref="F35">
    <cfRule type="cellIs" dxfId="321" priority="322" stopIfTrue="1" operator="equal">
      <formula>"已取消"</formula>
    </cfRule>
  </conditionalFormatting>
  <conditionalFormatting sqref="T35">
    <cfRule type="cellIs" dxfId="322" priority="323" stopIfTrue="1" operator="equal">
      <formula>"R"</formula>
    </cfRule>
    <cfRule type="cellIs" dxfId="323" priority="324" stopIfTrue="1" operator="equal">
      <formula>"Y"</formula>
    </cfRule>
    <cfRule type="cellIs" dxfId="324" priority="325" stopIfTrue="1" operator="equal">
      <formula>"G"</formula>
    </cfRule>
  </conditionalFormatting>
  <conditionalFormatting sqref="Q35">
    <cfRule type="cellIs" dxfId="325" priority="326" stopIfTrue="1" operator="equal">
      <formula>"R"</formula>
    </cfRule>
    <cfRule type="cellIs" dxfId="326" priority="327" stopIfTrue="1" operator="equal">
      <formula>"Y"</formula>
    </cfRule>
    <cfRule type="cellIs" dxfId="327" priority="328" stopIfTrue="1" operator="equal">
      <formula>"G"</formula>
    </cfRule>
  </conditionalFormatting>
  <conditionalFormatting sqref="R35">
    <cfRule type="cellIs" dxfId="328" priority="329" stopIfTrue="1" operator="equal">
      <formula>"R"</formula>
    </cfRule>
    <cfRule type="cellIs" dxfId="329" priority="330" stopIfTrue="1" operator="equal">
      <formula>"Y"</formula>
    </cfRule>
    <cfRule type="cellIs" dxfId="330" priority="331" stopIfTrue="1" operator="equal">
      <formula>"G"</formula>
    </cfRule>
  </conditionalFormatting>
  <conditionalFormatting sqref="S36">
    <cfRule type="cellIs" dxfId="331" priority="332" stopIfTrue="1" operator="equal">
      <formula>"R"</formula>
    </cfRule>
    <cfRule type="cellIs" dxfId="332" priority="333" stopIfTrue="1" operator="equal">
      <formula>"Y"</formula>
    </cfRule>
    <cfRule type="cellIs" dxfId="333" priority="334" stopIfTrue="1" operator="equal">
      <formula>"G"</formula>
    </cfRule>
  </conditionalFormatting>
  <conditionalFormatting sqref="K36 M36 O36">
    <cfRule type="cellIs" dxfId="334" priority="335" stopIfTrue="1" operator="equal">
      <formula>"R"</formula>
    </cfRule>
    <cfRule type="cellIs" dxfId="335" priority="336" stopIfTrue="1" operator="equal">
      <formula>"Y"</formula>
    </cfRule>
    <cfRule type="cellIs" dxfId="336" priority="337" stopIfTrue="1" operator="equal">
      <formula>"G"</formula>
    </cfRule>
  </conditionalFormatting>
  <conditionalFormatting sqref="L36">
    <cfRule type="cellIs" dxfId="337" priority="338" stopIfTrue="1" operator="equal">
      <formula>"Medium"</formula>
    </cfRule>
    <cfRule type="cellIs" dxfId="338" priority="339" stopIfTrue="1" operator="equal">
      <formula>"High"</formula>
    </cfRule>
  </conditionalFormatting>
  <conditionalFormatting sqref="J36">
    <cfRule type="cellIs" dxfId="339" priority="340" stopIfTrue="1" operator="equal">
      <formula>"Y"</formula>
    </cfRule>
  </conditionalFormatting>
  <conditionalFormatting sqref="F36">
    <cfRule type="cellIs" dxfId="340" priority="341" stopIfTrue="1" operator="equal">
      <formula>"已取消"</formula>
    </cfRule>
  </conditionalFormatting>
  <conditionalFormatting sqref="T36">
    <cfRule type="cellIs" dxfId="341" priority="342" stopIfTrue="1" operator="equal">
      <formula>"R"</formula>
    </cfRule>
    <cfRule type="cellIs" dxfId="342" priority="343" stopIfTrue="1" operator="equal">
      <formula>"Y"</formula>
    </cfRule>
    <cfRule type="cellIs" dxfId="343" priority="344" stopIfTrue="1" operator="equal">
      <formula>"G"</formula>
    </cfRule>
  </conditionalFormatting>
  <conditionalFormatting sqref="Q36">
    <cfRule type="cellIs" dxfId="344" priority="345" stopIfTrue="1" operator="equal">
      <formula>"R"</formula>
    </cfRule>
    <cfRule type="cellIs" dxfId="345" priority="346" stopIfTrue="1" operator="equal">
      <formula>"Y"</formula>
    </cfRule>
    <cfRule type="cellIs" dxfId="346" priority="347" stopIfTrue="1" operator="equal">
      <formula>"G"</formula>
    </cfRule>
  </conditionalFormatting>
  <conditionalFormatting sqref="R36">
    <cfRule type="cellIs" dxfId="347" priority="348" stopIfTrue="1" operator="equal">
      <formula>"R"</formula>
    </cfRule>
    <cfRule type="cellIs" dxfId="348" priority="349" stopIfTrue="1" operator="equal">
      <formula>"Y"</formula>
    </cfRule>
    <cfRule type="cellIs" dxfId="349" priority="350" stopIfTrue="1" operator="equal">
      <formula>"G"</formula>
    </cfRule>
  </conditionalFormatting>
  <conditionalFormatting sqref="S37">
    <cfRule type="cellIs" dxfId="350" priority="351" stopIfTrue="1" operator="equal">
      <formula>"R"</formula>
    </cfRule>
    <cfRule type="cellIs" dxfId="351" priority="352" stopIfTrue="1" operator="equal">
      <formula>"Y"</formula>
    </cfRule>
    <cfRule type="cellIs" dxfId="352" priority="353" stopIfTrue="1" operator="equal">
      <formula>"G"</formula>
    </cfRule>
  </conditionalFormatting>
  <conditionalFormatting sqref="K37 M37 O37">
    <cfRule type="cellIs" dxfId="353" priority="354" stopIfTrue="1" operator="equal">
      <formula>"R"</formula>
    </cfRule>
    <cfRule type="cellIs" dxfId="354" priority="355" stopIfTrue="1" operator="equal">
      <formula>"Y"</formula>
    </cfRule>
    <cfRule type="cellIs" dxfId="355" priority="356" stopIfTrue="1" operator="equal">
      <formula>"G"</formula>
    </cfRule>
  </conditionalFormatting>
  <conditionalFormatting sqref="L37">
    <cfRule type="cellIs" dxfId="356" priority="357" stopIfTrue="1" operator="equal">
      <formula>"Medium"</formula>
    </cfRule>
    <cfRule type="cellIs" dxfId="357" priority="358" stopIfTrue="1" operator="equal">
      <formula>"High"</formula>
    </cfRule>
  </conditionalFormatting>
  <conditionalFormatting sqref="J37">
    <cfRule type="cellIs" dxfId="358" priority="359" stopIfTrue="1" operator="equal">
      <formula>"Y"</formula>
    </cfRule>
  </conditionalFormatting>
  <conditionalFormatting sqref="F37">
    <cfRule type="cellIs" dxfId="359" priority="360" stopIfTrue="1" operator="equal">
      <formula>"已取消"</formula>
    </cfRule>
  </conditionalFormatting>
  <conditionalFormatting sqref="T37">
    <cfRule type="cellIs" dxfId="360" priority="361" stopIfTrue="1" operator="equal">
      <formula>"R"</formula>
    </cfRule>
    <cfRule type="cellIs" dxfId="361" priority="362" stopIfTrue="1" operator="equal">
      <formula>"Y"</formula>
    </cfRule>
    <cfRule type="cellIs" dxfId="362" priority="363" stopIfTrue="1" operator="equal">
      <formula>"G"</formula>
    </cfRule>
  </conditionalFormatting>
  <conditionalFormatting sqref="Q37">
    <cfRule type="cellIs" dxfId="363" priority="364" stopIfTrue="1" operator="equal">
      <formula>"R"</formula>
    </cfRule>
    <cfRule type="cellIs" dxfId="364" priority="365" stopIfTrue="1" operator="equal">
      <formula>"Y"</formula>
    </cfRule>
    <cfRule type="cellIs" dxfId="365" priority="366" stopIfTrue="1" operator="equal">
      <formula>"G"</formula>
    </cfRule>
  </conditionalFormatting>
  <conditionalFormatting sqref="R37">
    <cfRule type="cellIs" dxfId="366" priority="367" stopIfTrue="1" operator="equal">
      <formula>"R"</formula>
    </cfRule>
    <cfRule type="cellIs" dxfId="367" priority="368" stopIfTrue="1" operator="equal">
      <formula>"Y"</formula>
    </cfRule>
    <cfRule type="cellIs" dxfId="368" priority="369" stopIfTrue="1" operator="equal">
      <formula>"G"</formula>
    </cfRule>
  </conditionalFormatting>
  <conditionalFormatting sqref="S38">
    <cfRule type="cellIs" dxfId="369" priority="370" stopIfTrue="1" operator="equal">
      <formula>"R"</formula>
    </cfRule>
    <cfRule type="cellIs" dxfId="370" priority="371" stopIfTrue="1" operator="equal">
      <formula>"Y"</formula>
    </cfRule>
    <cfRule type="cellIs" dxfId="371" priority="372" stopIfTrue="1" operator="equal">
      <formula>"G"</formula>
    </cfRule>
  </conditionalFormatting>
  <conditionalFormatting sqref="K38 M38 O38">
    <cfRule type="cellIs" dxfId="372" priority="373" stopIfTrue="1" operator="equal">
      <formula>"R"</formula>
    </cfRule>
    <cfRule type="cellIs" dxfId="373" priority="374" stopIfTrue="1" operator="equal">
      <formula>"Y"</formula>
    </cfRule>
    <cfRule type="cellIs" dxfId="374" priority="375" stopIfTrue="1" operator="equal">
      <formula>"G"</formula>
    </cfRule>
  </conditionalFormatting>
  <conditionalFormatting sqref="L38">
    <cfRule type="cellIs" dxfId="375" priority="376" stopIfTrue="1" operator="equal">
      <formula>"Medium"</formula>
    </cfRule>
    <cfRule type="cellIs" dxfId="376" priority="377" stopIfTrue="1" operator="equal">
      <formula>"High"</formula>
    </cfRule>
  </conditionalFormatting>
  <conditionalFormatting sqref="J38">
    <cfRule type="cellIs" dxfId="377" priority="378" stopIfTrue="1" operator="equal">
      <formula>"Y"</formula>
    </cfRule>
  </conditionalFormatting>
  <conditionalFormatting sqref="F38">
    <cfRule type="cellIs" dxfId="378" priority="379" stopIfTrue="1" operator="equal">
      <formula>"已取消"</formula>
    </cfRule>
  </conditionalFormatting>
  <conditionalFormatting sqref="T38">
    <cfRule type="cellIs" dxfId="379" priority="380" stopIfTrue="1" operator="equal">
      <formula>"R"</formula>
    </cfRule>
    <cfRule type="cellIs" dxfId="380" priority="381" stopIfTrue="1" operator="equal">
      <formula>"Y"</formula>
    </cfRule>
    <cfRule type="cellIs" dxfId="381" priority="382" stopIfTrue="1" operator="equal">
      <formula>"G"</formula>
    </cfRule>
  </conditionalFormatting>
  <conditionalFormatting sqref="Q38">
    <cfRule type="cellIs" dxfId="382" priority="383" stopIfTrue="1" operator="equal">
      <formula>"R"</formula>
    </cfRule>
    <cfRule type="cellIs" dxfId="383" priority="384" stopIfTrue="1" operator="equal">
      <formula>"Y"</formula>
    </cfRule>
    <cfRule type="cellIs" dxfId="384" priority="385" stopIfTrue="1" operator="equal">
      <formula>"G"</formula>
    </cfRule>
  </conditionalFormatting>
  <conditionalFormatting sqref="R38">
    <cfRule type="cellIs" dxfId="385" priority="386" stopIfTrue="1" operator="equal">
      <formula>"R"</formula>
    </cfRule>
    <cfRule type="cellIs" dxfId="386" priority="387" stopIfTrue="1" operator="equal">
      <formula>"Y"</formula>
    </cfRule>
    <cfRule type="cellIs" dxfId="387" priority="388" stopIfTrue="1" operator="equal">
      <formula>"G"</formula>
    </cfRule>
  </conditionalFormatting>
  <conditionalFormatting sqref="S39">
    <cfRule type="cellIs" dxfId="388" priority="389" stopIfTrue="1" operator="equal">
      <formula>"R"</formula>
    </cfRule>
    <cfRule type="cellIs" dxfId="389" priority="390" stopIfTrue="1" operator="equal">
      <formula>"Y"</formula>
    </cfRule>
    <cfRule type="cellIs" dxfId="390" priority="391" stopIfTrue="1" operator="equal">
      <formula>"G"</formula>
    </cfRule>
  </conditionalFormatting>
  <conditionalFormatting sqref="K39 M39 O39">
    <cfRule type="cellIs" dxfId="391" priority="392" stopIfTrue="1" operator="equal">
      <formula>"R"</formula>
    </cfRule>
    <cfRule type="cellIs" dxfId="392" priority="393" stopIfTrue="1" operator="equal">
      <formula>"Y"</formula>
    </cfRule>
    <cfRule type="cellIs" dxfId="393" priority="394" stopIfTrue="1" operator="equal">
      <formula>"G"</formula>
    </cfRule>
  </conditionalFormatting>
  <conditionalFormatting sqref="L39">
    <cfRule type="cellIs" dxfId="394" priority="395" stopIfTrue="1" operator="equal">
      <formula>"Medium"</formula>
    </cfRule>
    <cfRule type="cellIs" dxfId="395" priority="396" stopIfTrue="1" operator="equal">
      <formula>"High"</formula>
    </cfRule>
  </conditionalFormatting>
  <conditionalFormatting sqref="J39">
    <cfRule type="cellIs" dxfId="396" priority="397" stopIfTrue="1" operator="equal">
      <formula>"Y"</formula>
    </cfRule>
  </conditionalFormatting>
  <conditionalFormatting sqref="F39">
    <cfRule type="cellIs" dxfId="397" priority="398" stopIfTrue="1" operator="equal">
      <formula>"已取消"</formula>
    </cfRule>
  </conditionalFormatting>
  <conditionalFormatting sqref="T39">
    <cfRule type="cellIs" dxfId="398" priority="399" stopIfTrue="1" operator="equal">
      <formula>"R"</formula>
    </cfRule>
    <cfRule type="cellIs" dxfId="399" priority="400" stopIfTrue="1" operator="equal">
      <formula>"Y"</formula>
    </cfRule>
    <cfRule type="cellIs" dxfId="400" priority="401" stopIfTrue="1" operator="equal">
      <formula>"G"</formula>
    </cfRule>
  </conditionalFormatting>
  <conditionalFormatting sqref="Q39">
    <cfRule type="cellIs" dxfId="401" priority="402" stopIfTrue="1" operator="equal">
      <formula>"R"</formula>
    </cfRule>
    <cfRule type="cellIs" dxfId="402" priority="403" stopIfTrue="1" operator="equal">
      <formula>"Y"</formula>
    </cfRule>
    <cfRule type="cellIs" dxfId="403" priority="404" stopIfTrue="1" operator="equal">
      <formula>"G"</formula>
    </cfRule>
  </conditionalFormatting>
  <conditionalFormatting sqref="R39">
    <cfRule type="cellIs" dxfId="404" priority="405" stopIfTrue="1" operator="equal">
      <formula>"R"</formula>
    </cfRule>
    <cfRule type="cellIs" dxfId="405" priority="406" stopIfTrue="1" operator="equal">
      <formula>"Y"</formula>
    </cfRule>
    <cfRule type="cellIs" dxfId="406" priority="407" stopIfTrue="1" operator="equal">
      <formula>"G"</formula>
    </cfRule>
  </conditionalFormatting>
  <conditionalFormatting sqref="S40">
    <cfRule type="cellIs" dxfId="407" priority="408" stopIfTrue="1" operator="equal">
      <formula>"R"</formula>
    </cfRule>
    <cfRule type="cellIs" dxfId="408" priority="409" stopIfTrue="1" operator="equal">
      <formula>"Y"</formula>
    </cfRule>
    <cfRule type="cellIs" dxfId="409" priority="410" stopIfTrue="1" operator="equal">
      <formula>"G"</formula>
    </cfRule>
  </conditionalFormatting>
  <conditionalFormatting sqref="K40 M40 O40">
    <cfRule type="cellIs" dxfId="410" priority="411" stopIfTrue="1" operator="equal">
      <formula>"R"</formula>
    </cfRule>
    <cfRule type="cellIs" dxfId="411" priority="412" stopIfTrue="1" operator="equal">
      <formula>"Y"</formula>
    </cfRule>
    <cfRule type="cellIs" dxfId="412" priority="413" stopIfTrue="1" operator="equal">
      <formula>"G"</formula>
    </cfRule>
  </conditionalFormatting>
  <conditionalFormatting sqref="L40">
    <cfRule type="cellIs" dxfId="413" priority="414" stopIfTrue="1" operator="equal">
      <formula>"Medium"</formula>
    </cfRule>
    <cfRule type="cellIs" dxfId="414" priority="415" stopIfTrue="1" operator="equal">
      <formula>"High"</formula>
    </cfRule>
  </conditionalFormatting>
  <conditionalFormatting sqref="J40">
    <cfRule type="cellIs" dxfId="415" priority="416" stopIfTrue="1" operator="equal">
      <formula>"Y"</formula>
    </cfRule>
  </conditionalFormatting>
  <conditionalFormatting sqref="F40">
    <cfRule type="cellIs" dxfId="416" priority="417" stopIfTrue="1" operator="equal">
      <formula>"已取消"</formula>
    </cfRule>
  </conditionalFormatting>
  <conditionalFormatting sqref="T40">
    <cfRule type="cellIs" dxfId="417" priority="418" stopIfTrue="1" operator="equal">
      <formula>"R"</formula>
    </cfRule>
    <cfRule type="cellIs" dxfId="418" priority="419" stopIfTrue="1" operator="equal">
      <formula>"Y"</formula>
    </cfRule>
    <cfRule type="cellIs" dxfId="419" priority="420" stopIfTrue="1" operator="equal">
      <formula>"G"</formula>
    </cfRule>
  </conditionalFormatting>
  <conditionalFormatting sqref="Q40">
    <cfRule type="cellIs" dxfId="420" priority="421" stopIfTrue="1" operator="equal">
      <formula>"R"</formula>
    </cfRule>
    <cfRule type="cellIs" dxfId="421" priority="422" stopIfTrue="1" operator="equal">
      <formula>"Y"</formula>
    </cfRule>
    <cfRule type="cellIs" dxfId="422" priority="423" stopIfTrue="1" operator="equal">
      <formula>"G"</formula>
    </cfRule>
  </conditionalFormatting>
  <conditionalFormatting sqref="R40">
    <cfRule type="cellIs" dxfId="423" priority="424" stopIfTrue="1" operator="equal">
      <formula>"R"</formula>
    </cfRule>
    <cfRule type="cellIs" dxfId="424" priority="425" stopIfTrue="1" operator="equal">
      <formula>"Y"</formula>
    </cfRule>
    <cfRule type="cellIs" dxfId="425" priority="426" stopIfTrue="1" operator="equal">
      <formula>"G"</formula>
    </cfRule>
  </conditionalFormatting>
  <conditionalFormatting sqref="S41">
    <cfRule type="cellIs" dxfId="426" priority="427" stopIfTrue="1" operator="equal">
      <formula>"R"</formula>
    </cfRule>
    <cfRule type="cellIs" dxfId="427" priority="428" stopIfTrue="1" operator="equal">
      <formula>"Y"</formula>
    </cfRule>
    <cfRule type="cellIs" dxfId="428" priority="429" stopIfTrue="1" operator="equal">
      <formula>"G"</formula>
    </cfRule>
  </conditionalFormatting>
  <conditionalFormatting sqref="K41 M41 O41">
    <cfRule type="cellIs" dxfId="429" priority="430" stopIfTrue="1" operator="equal">
      <formula>"R"</formula>
    </cfRule>
    <cfRule type="cellIs" dxfId="430" priority="431" stopIfTrue="1" operator="equal">
      <formula>"Y"</formula>
    </cfRule>
    <cfRule type="cellIs" dxfId="431" priority="432" stopIfTrue="1" operator="equal">
      <formula>"G"</formula>
    </cfRule>
  </conditionalFormatting>
  <conditionalFormatting sqref="L41">
    <cfRule type="cellIs" dxfId="432" priority="433" stopIfTrue="1" operator="equal">
      <formula>"Medium"</formula>
    </cfRule>
    <cfRule type="cellIs" dxfId="433" priority="434" stopIfTrue="1" operator="equal">
      <formula>"High"</formula>
    </cfRule>
  </conditionalFormatting>
  <conditionalFormatting sqref="J41">
    <cfRule type="cellIs" dxfId="434" priority="435" stopIfTrue="1" operator="equal">
      <formula>"Y"</formula>
    </cfRule>
  </conditionalFormatting>
  <conditionalFormatting sqref="F41">
    <cfRule type="cellIs" dxfId="435" priority="436" stopIfTrue="1" operator="equal">
      <formula>"已取消"</formula>
    </cfRule>
  </conditionalFormatting>
  <conditionalFormatting sqref="T41">
    <cfRule type="cellIs" dxfId="436" priority="437" stopIfTrue="1" operator="equal">
      <formula>"R"</formula>
    </cfRule>
    <cfRule type="cellIs" dxfId="437" priority="438" stopIfTrue="1" operator="equal">
      <formula>"Y"</formula>
    </cfRule>
    <cfRule type="cellIs" dxfId="438" priority="439" stopIfTrue="1" operator="equal">
      <formula>"G"</formula>
    </cfRule>
  </conditionalFormatting>
  <conditionalFormatting sqref="Q41">
    <cfRule type="cellIs" dxfId="439" priority="440" stopIfTrue="1" operator="equal">
      <formula>"R"</formula>
    </cfRule>
    <cfRule type="cellIs" dxfId="440" priority="441" stopIfTrue="1" operator="equal">
      <formula>"Y"</formula>
    </cfRule>
    <cfRule type="cellIs" dxfId="441" priority="442" stopIfTrue="1" operator="equal">
      <formula>"G"</formula>
    </cfRule>
  </conditionalFormatting>
  <conditionalFormatting sqref="R41">
    <cfRule type="cellIs" dxfId="442" priority="443" stopIfTrue="1" operator="equal">
      <formula>"R"</formula>
    </cfRule>
    <cfRule type="cellIs" dxfId="443" priority="444" stopIfTrue="1" operator="equal">
      <formula>"Y"</formula>
    </cfRule>
    <cfRule type="cellIs" dxfId="444" priority="445" stopIfTrue="1" operator="equal">
      <formula>"G"</formula>
    </cfRule>
  </conditionalFormatting>
  <conditionalFormatting sqref="S42">
    <cfRule type="cellIs" dxfId="445" priority="446" stopIfTrue="1" operator="equal">
      <formula>"R"</formula>
    </cfRule>
    <cfRule type="cellIs" dxfId="446" priority="447" stopIfTrue="1" operator="equal">
      <formula>"Y"</formula>
    </cfRule>
    <cfRule type="cellIs" dxfId="447" priority="448" stopIfTrue="1" operator="equal">
      <formula>"G"</formula>
    </cfRule>
  </conditionalFormatting>
  <conditionalFormatting sqref="K42 M42 O42">
    <cfRule type="cellIs" dxfId="448" priority="449" stopIfTrue="1" operator="equal">
      <formula>"R"</formula>
    </cfRule>
    <cfRule type="cellIs" dxfId="449" priority="450" stopIfTrue="1" operator="equal">
      <formula>"Y"</formula>
    </cfRule>
    <cfRule type="cellIs" dxfId="450" priority="451" stopIfTrue="1" operator="equal">
      <formula>"G"</formula>
    </cfRule>
  </conditionalFormatting>
  <conditionalFormatting sqref="L42">
    <cfRule type="cellIs" dxfId="451" priority="452" stopIfTrue="1" operator="equal">
      <formula>"Medium"</formula>
    </cfRule>
    <cfRule type="cellIs" dxfId="452" priority="453" stopIfTrue="1" operator="equal">
      <formula>"High"</formula>
    </cfRule>
  </conditionalFormatting>
  <conditionalFormatting sqref="J42">
    <cfRule type="cellIs" dxfId="453" priority="454" stopIfTrue="1" operator="equal">
      <formula>"Y"</formula>
    </cfRule>
  </conditionalFormatting>
  <conditionalFormatting sqref="F42">
    <cfRule type="cellIs" dxfId="454" priority="455" stopIfTrue="1" operator="equal">
      <formula>"已取消"</formula>
    </cfRule>
  </conditionalFormatting>
  <conditionalFormatting sqref="T42">
    <cfRule type="cellIs" dxfId="455" priority="456" stopIfTrue="1" operator="equal">
      <formula>"R"</formula>
    </cfRule>
    <cfRule type="cellIs" dxfId="456" priority="457" stopIfTrue="1" operator="equal">
      <formula>"Y"</formula>
    </cfRule>
    <cfRule type="cellIs" dxfId="457" priority="458" stopIfTrue="1" operator="equal">
      <formula>"G"</formula>
    </cfRule>
  </conditionalFormatting>
  <conditionalFormatting sqref="Q42">
    <cfRule type="cellIs" dxfId="458" priority="459" stopIfTrue="1" operator="equal">
      <formula>"R"</formula>
    </cfRule>
    <cfRule type="cellIs" dxfId="459" priority="460" stopIfTrue="1" operator="equal">
      <formula>"Y"</formula>
    </cfRule>
    <cfRule type="cellIs" dxfId="460" priority="461" stopIfTrue="1" operator="equal">
      <formula>"G"</formula>
    </cfRule>
  </conditionalFormatting>
  <conditionalFormatting sqref="R42">
    <cfRule type="cellIs" dxfId="461" priority="462" stopIfTrue="1" operator="equal">
      <formula>"R"</formula>
    </cfRule>
    <cfRule type="cellIs" dxfId="462" priority="463" stopIfTrue="1" operator="equal">
      <formula>"Y"</formula>
    </cfRule>
    <cfRule type="cellIs" dxfId="463" priority="464" stopIfTrue="1" operator="equal">
      <formula>"G"</formula>
    </cfRule>
  </conditionalFormatting>
  <conditionalFormatting sqref="S43">
    <cfRule type="cellIs" dxfId="464" priority="465" stopIfTrue="1" operator="equal">
      <formula>"R"</formula>
    </cfRule>
    <cfRule type="cellIs" dxfId="465" priority="466" stopIfTrue="1" operator="equal">
      <formula>"Y"</formula>
    </cfRule>
    <cfRule type="cellIs" dxfId="466" priority="467" stopIfTrue="1" operator="equal">
      <formula>"G"</formula>
    </cfRule>
  </conditionalFormatting>
  <conditionalFormatting sqref="M43 O43">
    <cfRule type="cellIs" dxfId="467" priority="468" stopIfTrue="1" operator="equal">
      <formula>"R"</formula>
    </cfRule>
    <cfRule type="cellIs" dxfId="468" priority="469" stopIfTrue="1" operator="equal">
      <formula>"Y"</formula>
    </cfRule>
    <cfRule type="cellIs" dxfId="469" priority="470" stopIfTrue="1" operator="equal">
      <formula>"G"</formula>
    </cfRule>
  </conditionalFormatting>
  <conditionalFormatting sqref="L43 F43">
    <cfRule type="cellIs" dxfId="470" priority="471" stopIfTrue="1" operator="equal">
      <formula>"已完成"</formula>
    </cfRule>
  </conditionalFormatting>
  <conditionalFormatting sqref="J43">
    <cfRule type="cellIs" dxfId="471" priority="472" stopIfTrue="1" operator="equal">
      <formula>"Y"</formula>
    </cfRule>
  </conditionalFormatting>
  <conditionalFormatting sqref="T43">
    <cfRule type="cellIs" dxfId="472" priority="473" stopIfTrue="1" operator="equal">
      <formula>"R"</formula>
    </cfRule>
    <cfRule type="cellIs" dxfId="473" priority="474" stopIfTrue="1" operator="equal">
      <formula>"Y"</formula>
    </cfRule>
    <cfRule type="cellIs" dxfId="474" priority="475" stopIfTrue="1" operator="equal">
      <formula>"G"</formula>
    </cfRule>
  </conditionalFormatting>
  <conditionalFormatting sqref="Q43">
    <cfRule type="cellIs" dxfId="475" priority="476" stopIfTrue="1" operator="equal">
      <formula>"R"</formula>
    </cfRule>
    <cfRule type="cellIs" dxfId="476" priority="477" stopIfTrue="1" operator="equal">
      <formula>"Y"</formula>
    </cfRule>
    <cfRule type="cellIs" dxfId="477" priority="478" stopIfTrue="1" operator="equal">
      <formula>"G"</formula>
    </cfRule>
  </conditionalFormatting>
  <conditionalFormatting sqref="R43">
    <cfRule type="cellIs" dxfId="478" priority="479" stopIfTrue="1" operator="equal">
      <formula>"R"</formula>
    </cfRule>
    <cfRule type="cellIs" dxfId="479" priority="480" stopIfTrue="1" operator="equal">
      <formula>"Y"</formula>
    </cfRule>
    <cfRule type="cellIs" dxfId="480" priority="481" stopIfTrue="1" operator="equal">
      <formula>"G"</formula>
    </cfRule>
  </conditionalFormatting>
  <conditionalFormatting sqref="S44">
    <cfRule type="cellIs" dxfId="481" priority="482" stopIfTrue="1" operator="equal">
      <formula>"R"</formula>
    </cfRule>
    <cfRule type="cellIs" dxfId="482" priority="483" stopIfTrue="1" operator="equal">
      <formula>"Y"</formula>
    </cfRule>
    <cfRule type="cellIs" dxfId="483" priority="484" stopIfTrue="1" operator="equal">
      <formula>"G"</formula>
    </cfRule>
  </conditionalFormatting>
  <conditionalFormatting sqref="K44 M44 O44">
    <cfRule type="cellIs" dxfId="484" priority="485" stopIfTrue="1" operator="equal">
      <formula>"R"</formula>
    </cfRule>
    <cfRule type="cellIs" dxfId="485" priority="486" stopIfTrue="1" operator="equal">
      <formula>"Y"</formula>
    </cfRule>
    <cfRule type="cellIs" dxfId="486" priority="487" stopIfTrue="1" operator="equal">
      <formula>"G"</formula>
    </cfRule>
  </conditionalFormatting>
  <conditionalFormatting sqref="L44">
    <cfRule type="cellIs" dxfId="487" priority="488" stopIfTrue="1" operator="equal">
      <formula>"Medium"</formula>
    </cfRule>
    <cfRule type="cellIs" dxfId="488" priority="489" stopIfTrue="1" operator="equal">
      <formula>"High"</formula>
    </cfRule>
  </conditionalFormatting>
  <conditionalFormatting sqref="J44">
    <cfRule type="cellIs" dxfId="489" priority="490" stopIfTrue="1" operator="equal">
      <formula>"Y"</formula>
    </cfRule>
  </conditionalFormatting>
  <conditionalFormatting sqref="F44">
    <cfRule type="cellIs" dxfId="490" priority="491" stopIfTrue="1" operator="equal">
      <formula>"已取消"</formula>
    </cfRule>
  </conditionalFormatting>
  <conditionalFormatting sqref="T44">
    <cfRule type="cellIs" dxfId="491" priority="492" stopIfTrue="1" operator="equal">
      <formula>"R"</formula>
    </cfRule>
    <cfRule type="cellIs" dxfId="492" priority="493" stopIfTrue="1" operator="equal">
      <formula>"Y"</formula>
    </cfRule>
    <cfRule type="cellIs" dxfId="493" priority="494" stopIfTrue="1" operator="equal">
      <formula>"G"</formula>
    </cfRule>
  </conditionalFormatting>
  <conditionalFormatting sqref="Q44">
    <cfRule type="cellIs" dxfId="494" priority="495" stopIfTrue="1" operator="equal">
      <formula>"R"</formula>
    </cfRule>
    <cfRule type="cellIs" dxfId="495" priority="496" stopIfTrue="1" operator="equal">
      <formula>"Y"</formula>
    </cfRule>
    <cfRule type="cellIs" dxfId="496" priority="497" stopIfTrue="1" operator="equal">
      <formula>"G"</formula>
    </cfRule>
  </conditionalFormatting>
  <conditionalFormatting sqref="R44">
    <cfRule type="cellIs" dxfId="497" priority="498" stopIfTrue="1" operator="equal">
      <formula>"R"</formula>
    </cfRule>
    <cfRule type="cellIs" dxfId="498" priority="499" stopIfTrue="1" operator="equal">
      <formula>"Y"</formula>
    </cfRule>
    <cfRule type="cellIs" dxfId="499" priority="500" stopIfTrue="1" operator="equal">
      <formula>"G"</formula>
    </cfRule>
  </conditionalFormatting>
  <conditionalFormatting sqref="S45">
    <cfRule type="cellIs" dxfId="500" priority="501" stopIfTrue="1" operator="equal">
      <formula>"R"</formula>
    </cfRule>
    <cfRule type="cellIs" dxfId="501" priority="502" stopIfTrue="1" operator="equal">
      <formula>"Y"</formula>
    </cfRule>
    <cfRule type="cellIs" dxfId="502" priority="503" stopIfTrue="1" operator="equal">
      <formula>"G"</formula>
    </cfRule>
  </conditionalFormatting>
  <conditionalFormatting sqref="K45 M45 O45">
    <cfRule type="cellIs" dxfId="503" priority="504" stopIfTrue="1" operator="equal">
      <formula>"R"</formula>
    </cfRule>
    <cfRule type="cellIs" dxfId="504" priority="505" stopIfTrue="1" operator="equal">
      <formula>"Y"</formula>
    </cfRule>
    <cfRule type="cellIs" dxfId="505" priority="506" stopIfTrue="1" operator="equal">
      <formula>"G"</formula>
    </cfRule>
  </conditionalFormatting>
  <conditionalFormatting sqref="L45">
    <cfRule type="cellIs" dxfId="506" priority="507" stopIfTrue="1" operator="equal">
      <formula>"Medium"</formula>
    </cfRule>
    <cfRule type="cellIs" dxfId="507" priority="508" stopIfTrue="1" operator="equal">
      <formula>"High"</formula>
    </cfRule>
  </conditionalFormatting>
  <conditionalFormatting sqref="J45">
    <cfRule type="cellIs" dxfId="508" priority="509" stopIfTrue="1" operator="equal">
      <formula>"Y"</formula>
    </cfRule>
  </conditionalFormatting>
  <conditionalFormatting sqref="F45">
    <cfRule type="cellIs" dxfId="509" priority="510" stopIfTrue="1" operator="equal">
      <formula>"已取消"</formula>
    </cfRule>
  </conditionalFormatting>
  <conditionalFormatting sqref="T45">
    <cfRule type="cellIs" dxfId="510" priority="511" stopIfTrue="1" operator="equal">
      <formula>"R"</formula>
    </cfRule>
    <cfRule type="cellIs" dxfId="511" priority="512" stopIfTrue="1" operator="equal">
      <formula>"Y"</formula>
    </cfRule>
    <cfRule type="cellIs" dxfId="512" priority="513" stopIfTrue="1" operator="equal">
      <formula>"G"</formula>
    </cfRule>
  </conditionalFormatting>
  <conditionalFormatting sqref="Q45">
    <cfRule type="cellIs" dxfId="513" priority="514" stopIfTrue="1" operator="equal">
      <formula>"R"</formula>
    </cfRule>
    <cfRule type="cellIs" dxfId="514" priority="515" stopIfTrue="1" operator="equal">
      <formula>"Y"</formula>
    </cfRule>
    <cfRule type="cellIs" dxfId="515" priority="516" stopIfTrue="1" operator="equal">
      <formula>"G"</formula>
    </cfRule>
  </conditionalFormatting>
  <conditionalFormatting sqref="R45">
    <cfRule type="cellIs" dxfId="516" priority="517" stopIfTrue="1" operator="equal">
      <formula>"R"</formula>
    </cfRule>
    <cfRule type="cellIs" dxfId="517" priority="518" stopIfTrue="1" operator="equal">
      <formula>"Y"</formula>
    </cfRule>
    <cfRule type="cellIs" dxfId="518" priority="519" stopIfTrue="1" operator="equal">
      <formula>"G"</formula>
    </cfRule>
  </conditionalFormatting>
  <conditionalFormatting sqref="S46">
    <cfRule type="cellIs" dxfId="519" priority="520" stopIfTrue="1" operator="equal">
      <formula>"R"</formula>
    </cfRule>
    <cfRule type="cellIs" dxfId="520" priority="521" stopIfTrue="1" operator="equal">
      <formula>"Y"</formula>
    </cfRule>
    <cfRule type="cellIs" dxfId="521" priority="522" stopIfTrue="1" operator="equal">
      <formula>"G"</formula>
    </cfRule>
  </conditionalFormatting>
  <conditionalFormatting sqref="K46 M46 O46">
    <cfRule type="cellIs" dxfId="522" priority="523" stopIfTrue="1" operator="equal">
      <formula>"R"</formula>
    </cfRule>
    <cfRule type="cellIs" dxfId="523" priority="524" stopIfTrue="1" operator="equal">
      <formula>"Y"</formula>
    </cfRule>
    <cfRule type="cellIs" dxfId="524" priority="525" stopIfTrue="1" operator="equal">
      <formula>"G"</formula>
    </cfRule>
  </conditionalFormatting>
  <conditionalFormatting sqref="L46">
    <cfRule type="cellIs" dxfId="525" priority="526" stopIfTrue="1" operator="equal">
      <formula>"Medium"</formula>
    </cfRule>
    <cfRule type="cellIs" dxfId="526" priority="527" stopIfTrue="1" operator="equal">
      <formula>"High"</formula>
    </cfRule>
  </conditionalFormatting>
  <conditionalFormatting sqref="J46">
    <cfRule type="cellIs" dxfId="527" priority="528" stopIfTrue="1" operator="equal">
      <formula>"Y"</formula>
    </cfRule>
  </conditionalFormatting>
  <conditionalFormatting sqref="F46">
    <cfRule type="cellIs" dxfId="528" priority="529" stopIfTrue="1" operator="equal">
      <formula>"已取消"</formula>
    </cfRule>
  </conditionalFormatting>
  <conditionalFormatting sqref="T46">
    <cfRule type="cellIs" dxfId="529" priority="530" stopIfTrue="1" operator="equal">
      <formula>"R"</formula>
    </cfRule>
    <cfRule type="cellIs" dxfId="530" priority="531" stopIfTrue="1" operator="equal">
      <formula>"Y"</formula>
    </cfRule>
    <cfRule type="cellIs" dxfId="531" priority="532" stopIfTrue="1" operator="equal">
      <formula>"G"</formula>
    </cfRule>
  </conditionalFormatting>
  <conditionalFormatting sqref="Q46">
    <cfRule type="cellIs" dxfId="532" priority="533" stopIfTrue="1" operator="equal">
      <formula>"R"</formula>
    </cfRule>
    <cfRule type="cellIs" dxfId="533" priority="534" stopIfTrue="1" operator="equal">
      <formula>"Y"</formula>
    </cfRule>
    <cfRule type="cellIs" dxfId="534" priority="535" stopIfTrue="1" operator="equal">
      <formula>"G"</formula>
    </cfRule>
  </conditionalFormatting>
  <conditionalFormatting sqref="R46">
    <cfRule type="cellIs" dxfId="535" priority="536" stopIfTrue="1" operator="equal">
      <formula>"R"</formula>
    </cfRule>
    <cfRule type="cellIs" dxfId="536" priority="537" stopIfTrue="1" operator="equal">
      <formula>"Y"</formula>
    </cfRule>
    <cfRule type="cellIs" dxfId="537" priority="538" stopIfTrue="1" operator="equal">
      <formula>"G"</formula>
    </cfRule>
  </conditionalFormatting>
  <conditionalFormatting sqref="S47">
    <cfRule type="cellIs" dxfId="538" priority="539" stopIfTrue="1" operator="equal">
      <formula>"R"</formula>
    </cfRule>
    <cfRule type="cellIs" dxfId="539" priority="540" stopIfTrue="1" operator="equal">
      <formula>"Y"</formula>
    </cfRule>
    <cfRule type="cellIs" dxfId="540" priority="541" stopIfTrue="1" operator="equal">
      <formula>"G"</formula>
    </cfRule>
  </conditionalFormatting>
  <conditionalFormatting sqref="K47 M47 O47">
    <cfRule type="cellIs" dxfId="541" priority="542" stopIfTrue="1" operator="equal">
      <formula>"R"</formula>
    </cfRule>
    <cfRule type="cellIs" dxfId="542" priority="543" stopIfTrue="1" operator="equal">
      <formula>"Y"</formula>
    </cfRule>
    <cfRule type="cellIs" dxfId="543" priority="544" stopIfTrue="1" operator="equal">
      <formula>"G"</formula>
    </cfRule>
  </conditionalFormatting>
  <conditionalFormatting sqref="L47">
    <cfRule type="cellIs" dxfId="544" priority="545" stopIfTrue="1" operator="equal">
      <formula>"Medium"</formula>
    </cfRule>
    <cfRule type="cellIs" dxfId="545" priority="546" stopIfTrue="1" operator="equal">
      <formula>"High"</formula>
    </cfRule>
  </conditionalFormatting>
  <conditionalFormatting sqref="J47">
    <cfRule type="cellIs" dxfId="546" priority="547" stopIfTrue="1" operator="equal">
      <formula>"Y"</formula>
    </cfRule>
  </conditionalFormatting>
  <conditionalFormatting sqref="F47">
    <cfRule type="cellIs" dxfId="547" priority="548" stopIfTrue="1" operator="equal">
      <formula>"已取消"</formula>
    </cfRule>
  </conditionalFormatting>
  <conditionalFormatting sqref="T47">
    <cfRule type="cellIs" dxfId="548" priority="549" stopIfTrue="1" operator="equal">
      <formula>"R"</formula>
    </cfRule>
    <cfRule type="cellIs" dxfId="549" priority="550" stopIfTrue="1" operator="equal">
      <formula>"Y"</formula>
    </cfRule>
    <cfRule type="cellIs" dxfId="550" priority="551" stopIfTrue="1" operator="equal">
      <formula>"G"</formula>
    </cfRule>
  </conditionalFormatting>
  <conditionalFormatting sqref="Q47">
    <cfRule type="cellIs" dxfId="551" priority="552" stopIfTrue="1" operator="equal">
      <formula>"R"</formula>
    </cfRule>
    <cfRule type="cellIs" dxfId="552" priority="553" stopIfTrue="1" operator="equal">
      <formula>"Y"</formula>
    </cfRule>
    <cfRule type="cellIs" dxfId="553" priority="554" stopIfTrue="1" operator="equal">
      <formula>"G"</formula>
    </cfRule>
  </conditionalFormatting>
  <conditionalFormatting sqref="R47">
    <cfRule type="cellIs" dxfId="554" priority="555" stopIfTrue="1" operator="equal">
      <formula>"R"</formula>
    </cfRule>
    <cfRule type="cellIs" dxfId="555" priority="556" stopIfTrue="1" operator="equal">
      <formula>"Y"</formula>
    </cfRule>
    <cfRule type="cellIs" dxfId="556" priority="557" stopIfTrue="1" operator="equal">
      <formula>"G"</formula>
    </cfRule>
  </conditionalFormatting>
  <conditionalFormatting sqref="S48">
    <cfRule type="cellIs" dxfId="557" priority="558" stopIfTrue="1" operator="equal">
      <formula>"R"</formula>
    </cfRule>
    <cfRule type="cellIs" dxfId="558" priority="559" stopIfTrue="1" operator="equal">
      <formula>"Y"</formula>
    </cfRule>
    <cfRule type="cellIs" dxfId="559" priority="560" stopIfTrue="1" operator="equal">
      <formula>"G"</formula>
    </cfRule>
  </conditionalFormatting>
  <conditionalFormatting sqref="K48 M48 O48">
    <cfRule type="cellIs" dxfId="560" priority="561" stopIfTrue="1" operator="equal">
      <formula>"R"</formula>
    </cfRule>
    <cfRule type="cellIs" dxfId="561" priority="562" stopIfTrue="1" operator="equal">
      <formula>"Y"</formula>
    </cfRule>
    <cfRule type="cellIs" dxfId="562" priority="563" stopIfTrue="1" operator="equal">
      <formula>"G"</formula>
    </cfRule>
  </conditionalFormatting>
  <conditionalFormatting sqref="L48">
    <cfRule type="cellIs" dxfId="563" priority="564" stopIfTrue="1" operator="equal">
      <formula>"Medium"</formula>
    </cfRule>
    <cfRule type="cellIs" dxfId="564" priority="565" stopIfTrue="1" operator="equal">
      <formula>"High"</formula>
    </cfRule>
  </conditionalFormatting>
  <conditionalFormatting sqref="J48">
    <cfRule type="cellIs" dxfId="565" priority="566" stopIfTrue="1" operator="equal">
      <formula>"Y"</formula>
    </cfRule>
  </conditionalFormatting>
  <conditionalFormatting sqref="F48">
    <cfRule type="cellIs" dxfId="566" priority="567" stopIfTrue="1" operator="equal">
      <formula>"已取消"</formula>
    </cfRule>
  </conditionalFormatting>
  <conditionalFormatting sqref="T48">
    <cfRule type="cellIs" dxfId="567" priority="568" stopIfTrue="1" operator="equal">
      <formula>"R"</formula>
    </cfRule>
    <cfRule type="cellIs" dxfId="568" priority="569" stopIfTrue="1" operator="equal">
      <formula>"Y"</formula>
    </cfRule>
    <cfRule type="cellIs" dxfId="569" priority="570" stopIfTrue="1" operator="equal">
      <formula>"G"</formula>
    </cfRule>
  </conditionalFormatting>
  <conditionalFormatting sqref="Q48">
    <cfRule type="cellIs" dxfId="570" priority="571" stopIfTrue="1" operator="equal">
      <formula>"R"</formula>
    </cfRule>
    <cfRule type="cellIs" dxfId="571" priority="572" stopIfTrue="1" operator="equal">
      <formula>"Y"</formula>
    </cfRule>
    <cfRule type="cellIs" dxfId="572" priority="573" stopIfTrue="1" operator="equal">
      <formula>"G"</formula>
    </cfRule>
  </conditionalFormatting>
  <conditionalFormatting sqref="R48">
    <cfRule type="cellIs" dxfId="573" priority="574" stopIfTrue="1" operator="equal">
      <formula>"R"</formula>
    </cfRule>
    <cfRule type="cellIs" dxfId="574" priority="575" stopIfTrue="1" operator="equal">
      <formula>"Y"</formula>
    </cfRule>
    <cfRule type="cellIs" dxfId="575" priority="576" stopIfTrue="1" operator="equal">
      <formula>"G"</formula>
    </cfRule>
  </conditionalFormatting>
  <conditionalFormatting sqref="S49">
    <cfRule type="cellIs" dxfId="576" priority="577" stopIfTrue="1" operator="equal">
      <formula>"R"</formula>
    </cfRule>
    <cfRule type="cellIs" dxfId="577" priority="578" stopIfTrue="1" operator="equal">
      <formula>"Y"</formula>
    </cfRule>
    <cfRule type="cellIs" dxfId="578" priority="579" stopIfTrue="1" operator="equal">
      <formula>"G"</formula>
    </cfRule>
  </conditionalFormatting>
  <conditionalFormatting sqref="K49 M49 O49">
    <cfRule type="cellIs" dxfId="579" priority="580" stopIfTrue="1" operator="equal">
      <formula>"R"</formula>
    </cfRule>
    <cfRule type="cellIs" dxfId="580" priority="581" stopIfTrue="1" operator="equal">
      <formula>"Y"</formula>
    </cfRule>
    <cfRule type="cellIs" dxfId="581" priority="582" stopIfTrue="1" operator="equal">
      <formula>"G"</formula>
    </cfRule>
  </conditionalFormatting>
  <conditionalFormatting sqref="L49">
    <cfRule type="cellIs" dxfId="582" priority="583" stopIfTrue="1" operator="equal">
      <formula>"Medium"</formula>
    </cfRule>
    <cfRule type="cellIs" dxfId="583" priority="584" stopIfTrue="1" operator="equal">
      <formula>"High"</formula>
    </cfRule>
  </conditionalFormatting>
  <conditionalFormatting sqref="J49">
    <cfRule type="cellIs" dxfId="584" priority="585" stopIfTrue="1" operator="equal">
      <formula>"Y"</formula>
    </cfRule>
  </conditionalFormatting>
  <conditionalFormatting sqref="F49">
    <cfRule type="cellIs" dxfId="585" priority="586" stopIfTrue="1" operator="equal">
      <formula>"已取消"</formula>
    </cfRule>
  </conditionalFormatting>
  <conditionalFormatting sqref="T49">
    <cfRule type="cellIs" dxfId="586" priority="587" stopIfTrue="1" operator="equal">
      <formula>"R"</formula>
    </cfRule>
    <cfRule type="cellIs" dxfId="587" priority="588" stopIfTrue="1" operator="equal">
      <formula>"Y"</formula>
    </cfRule>
    <cfRule type="cellIs" dxfId="588" priority="589" stopIfTrue="1" operator="equal">
      <formula>"G"</formula>
    </cfRule>
  </conditionalFormatting>
  <conditionalFormatting sqref="Q49">
    <cfRule type="cellIs" dxfId="589" priority="590" stopIfTrue="1" operator="equal">
      <formula>"R"</formula>
    </cfRule>
    <cfRule type="cellIs" dxfId="590" priority="591" stopIfTrue="1" operator="equal">
      <formula>"Y"</formula>
    </cfRule>
    <cfRule type="cellIs" dxfId="591" priority="592" stopIfTrue="1" operator="equal">
      <formula>"G"</formula>
    </cfRule>
  </conditionalFormatting>
  <conditionalFormatting sqref="R49">
    <cfRule type="cellIs" dxfId="592" priority="593" stopIfTrue="1" operator="equal">
      <formula>"R"</formula>
    </cfRule>
    <cfRule type="cellIs" dxfId="593" priority="594" stopIfTrue="1" operator="equal">
      <formula>"Y"</formula>
    </cfRule>
    <cfRule type="cellIs" dxfId="594" priority="595" stopIfTrue="1" operator="equal">
      <formula>"G"</formula>
    </cfRule>
  </conditionalFormatting>
  <conditionalFormatting sqref="S50">
    <cfRule type="cellIs" dxfId="595" priority="596" stopIfTrue="1" operator="equal">
      <formula>"R"</formula>
    </cfRule>
    <cfRule type="cellIs" dxfId="596" priority="597" stopIfTrue="1" operator="equal">
      <formula>"Y"</formula>
    </cfRule>
    <cfRule type="cellIs" dxfId="597" priority="598" stopIfTrue="1" operator="equal">
      <formula>"G"</formula>
    </cfRule>
  </conditionalFormatting>
  <conditionalFormatting sqref="M50 O50">
    <cfRule type="cellIs" dxfId="598" priority="599" stopIfTrue="1" operator="equal">
      <formula>"R"</formula>
    </cfRule>
    <cfRule type="cellIs" dxfId="599" priority="600" stopIfTrue="1" operator="equal">
      <formula>"Y"</formula>
    </cfRule>
    <cfRule type="cellIs" dxfId="600" priority="601" stopIfTrue="1" operator="equal">
      <formula>"G"</formula>
    </cfRule>
  </conditionalFormatting>
  <conditionalFormatting sqref="L50 F50">
    <cfRule type="cellIs" dxfId="601" priority="602" stopIfTrue="1" operator="equal">
      <formula>"已完成"</formula>
    </cfRule>
  </conditionalFormatting>
  <conditionalFormatting sqref="J50">
    <cfRule type="cellIs" dxfId="602" priority="603" stopIfTrue="1" operator="equal">
      <formula>"Y"</formula>
    </cfRule>
  </conditionalFormatting>
  <conditionalFormatting sqref="T50">
    <cfRule type="cellIs" dxfId="603" priority="604" stopIfTrue="1" operator="equal">
      <formula>"R"</formula>
    </cfRule>
    <cfRule type="cellIs" dxfId="604" priority="605" stopIfTrue="1" operator="equal">
      <formula>"Y"</formula>
    </cfRule>
    <cfRule type="cellIs" dxfId="605" priority="606" stopIfTrue="1" operator="equal">
      <formula>"G"</formula>
    </cfRule>
  </conditionalFormatting>
  <conditionalFormatting sqref="Q50">
    <cfRule type="cellIs" dxfId="606" priority="607" stopIfTrue="1" operator="equal">
      <formula>"R"</formula>
    </cfRule>
    <cfRule type="cellIs" dxfId="607" priority="608" stopIfTrue="1" operator="equal">
      <formula>"Y"</formula>
    </cfRule>
    <cfRule type="cellIs" dxfId="608" priority="609" stopIfTrue="1" operator="equal">
      <formula>"G"</formula>
    </cfRule>
  </conditionalFormatting>
  <conditionalFormatting sqref="R50">
    <cfRule type="cellIs" dxfId="609" priority="610" stopIfTrue="1" operator="equal">
      <formula>"R"</formula>
    </cfRule>
    <cfRule type="cellIs" dxfId="610" priority="611" stopIfTrue="1" operator="equal">
      <formula>"Y"</formula>
    </cfRule>
    <cfRule type="cellIs" dxfId="611" priority="612" stopIfTrue="1" operator="equal">
      <formula>"G"</formula>
    </cfRule>
  </conditionalFormatting>
  <conditionalFormatting sqref="S51">
    <cfRule type="cellIs" dxfId="612" priority="613" stopIfTrue="1" operator="equal">
      <formula>"R"</formula>
    </cfRule>
    <cfRule type="cellIs" dxfId="613" priority="614" stopIfTrue="1" operator="equal">
      <formula>"Y"</formula>
    </cfRule>
    <cfRule type="cellIs" dxfId="614" priority="615" stopIfTrue="1" operator="equal">
      <formula>"G"</formula>
    </cfRule>
  </conditionalFormatting>
  <conditionalFormatting sqref="K51 M51 O51">
    <cfRule type="cellIs" dxfId="615" priority="616" stopIfTrue="1" operator="equal">
      <formula>"R"</formula>
    </cfRule>
    <cfRule type="cellIs" dxfId="616" priority="617" stopIfTrue="1" operator="equal">
      <formula>"Y"</formula>
    </cfRule>
    <cfRule type="cellIs" dxfId="617" priority="618" stopIfTrue="1" operator="equal">
      <formula>"G"</formula>
    </cfRule>
  </conditionalFormatting>
  <conditionalFormatting sqref="L51">
    <cfRule type="cellIs" dxfId="618" priority="619" stopIfTrue="1" operator="equal">
      <formula>"Medium"</formula>
    </cfRule>
    <cfRule type="cellIs" dxfId="619" priority="620" stopIfTrue="1" operator="equal">
      <formula>"High"</formula>
    </cfRule>
  </conditionalFormatting>
  <conditionalFormatting sqref="J51">
    <cfRule type="cellIs" dxfId="620" priority="621" stopIfTrue="1" operator="equal">
      <formula>"Y"</formula>
    </cfRule>
  </conditionalFormatting>
  <conditionalFormatting sqref="F51">
    <cfRule type="cellIs" dxfId="621" priority="622" stopIfTrue="1" operator="equal">
      <formula>"已取消"</formula>
    </cfRule>
  </conditionalFormatting>
  <conditionalFormatting sqref="T51">
    <cfRule type="cellIs" dxfId="622" priority="623" stopIfTrue="1" operator="equal">
      <formula>"R"</formula>
    </cfRule>
    <cfRule type="cellIs" dxfId="623" priority="624" stopIfTrue="1" operator="equal">
      <formula>"Y"</formula>
    </cfRule>
    <cfRule type="cellIs" dxfId="624" priority="625" stopIfTrue="1" operator="equal">
      <formula>"G"</formula>
    </cfRule>
  </conditionalFormatting>
  <conditionalFormatting sqref="Q51">
    <cfRule type="cellIs" dxfId="625" priority="626" stopIfTrue="1" operator="equal">
      <formula>"R"</formula>
    </cfRule>
    <cfRule type="cellIs" dxfId="626" priority="627" stopIfTrue="1" operator="equal">
      <formula>"Y"</formula>
    </cfRule>
    <cfRule type="cellIs" dxfId="627" priority="628" stopIfTrue="1" operator="equal">
      <formula>"G"</formula>
    </cfRule>
  </conditionalFormatting>
  <conditionalFormatting sqref="R51">
    <cfRule type="cellIs" dxfId="628" priority="629" stopIfTrue="1" operator="equal">
      <formula>"R"</formula>
    </cfRule>
    <cfRule type="cellIs" dxfId="629" priority="630" stopIfTrue="1" operator="equal">
      <formula>"Y"</formula>
    </cfRule>
    <cfRule type="cellIs" dxfId="630" priority="631" stopIfTrue="1" operator="equal">
      <formula>"G"</formula>
    </cfRule>
  </conditionalFormatting>
  <conditionalFormatting sqref="S52">
    <cfRule type="cellIs" dxfId="631" priority="632" stopIfTrue="1" operator="equal">
      <formula>"R"</formula>
    </cfRule>
    <cfRule type="cellIs" dxfId="632" priority="633" stopIfTrue="1" operator="equal">
      <formula>"Y"</formula>
    </cfRule>
    <cfRule type="cellIs" dxfId="633" priority="634" stopIfTrue="1" operator="equal">
      <formula>"G"</formula>
    </cfRule>
  </conditionalFormatting>
  <conditionalFormatting sqref="K52 M52 O52">
    <cfRule type="cellIs" dxfId="634" priority="635" stopIfTrue="1" operator="equal">
      <formula>"R"</formula>
    </cfRule>
    <cfRule type="cellIs" dxfId="635" priority="636" stopIfTrue="1" operator="equal">
      <formula>"Y"</formula>
    </cfRule>
    <cfRule type="cellIs" dxfId="636" priority="637" stopIfTrue="1" operator="equal">
      <formula>"G"</formula>
    </cfRule>
  </conditionalFormatting>
  <conditionalFormatting sqref="L52">
    <cfRule type="cellIs" dxfId="637" priority="638" stopIfTrue="1" operator="equal">
      <formula>"Medium"</formula>
    </cfRule>
    <cfRule type="cellIs" dxfId="638" priority="639" stopIfTrue="1" operator="equal">
      <formula>"High"</formula>
    </cfRule>
  </conditionalFormatting>
  <conditionalFormatting sqref="J52">
    <cfRule type="cellIs" dxfId="639" priority="640" stopIfTrue="1" operator="equal">
      <formula>"Y"</formula>
    </cfRule>
  </conditionalFormatting>
  <conditionalFormatting sqref="F52">
    <cfRule type="cellIs" dxfId="640" priority="641" stopIfTrue="1" operator="equal">
      <formula>"已取消"</formula>
    </cfRule>
  </conditionalFormatting>
  <conditionalFormatting sqref="T52">
    <cfRule type="cellIs" dxfId="641" priority="642" stopIfTrue="1" operator="equal">
      <formula>"R"</formula>
    </cfRule>
    <cfRule type="cellIs" dxfId="642" priority="643" stopIfTrue="1" operator="equal">
      <formula>"Y"</formula>
    </cfRule>
    <cfRule type="cellIs" dxfId="643" priority="644" stopIfTrue="1" operator="equal">
      <formula>"G"</formula>
    </cfRule>
  </conditionalFormatting>
  <conditionalFormatting sqref="Q52">
    <cfRule type="cellIs" dxfId="644" priority="645" stopIfTrue="1" operator="equal">
      <formula>"R"</formula>
    </cfRule>
    <cfRule type="cellIs" dxfId="645" priority="646" stopIfTrue="1" operator="equal">
      <formula>"Y"</formula>
    </cfRule>
    <cfRule type="cellIs" dxfId="646" priority="647" stopIfTrue="1" operator="equal">
      <formula>"G"</formula>
    </cfRule>
  </conditionalFormatting>
  <conditionalFormatting sqref="R52">
    <cfRule type="cellIs" dxfId="647" priority="648" stopIfTrue="1" operator="equal">
      <formula>"R"</formula>
    </cfRule>
    <cfRule type="cellIs" dxfId="648" priority="649" stopIfTrue="1" operator="equal">
      <formula>"Y"</formula>
    </cfRule>
    <cfRule type="cellIs" dxfId="649" priority="650" stopIfTrue="1" operator="equal">
      <formula>"G"</formula>
    </cfRule>
  </conditionalFormatting>
  <conditionalFormatting sqref="S53">
    <cfRule type="cellIs" dxfId="650" priority="651" stopIfTrue="1" operator="equal">
      <formula>"R"</formula>
    </cfRule>
    <cfRule type="cellIs" dxfId="651" priority="652" stopIfTrue="1" operator="equal">
      <formula>"Y"</formula>
    </cfRule>
    <cfRule type="cellIs" dxfId="652" priority="653" stopIfTrue="1" operator="equal">
      <formula>"G"</formula>
    </cfRule>
  </conditionalFormatting>
  <conditionalFormatting sqref="K53 M53 O53">
    <cfRule type="cellIs" dxfId="653" priority="654" stopIfTrue="1" operator="equal">
      <formula>"R"</formula>
    </cfRule>
    <cfRule type="cellIs" dxfId="654" priority="655" stopIfTrue="1" operator="equal">
      <formula>"Y"</formula>
    </cfRule>
    <cfRule type="cellIs" dxfId="655" priority="656" stopIfTrue="1" operator="equal">
      <formula>"G"</formula>
    </cfRule>
  </conditionalFormatting>
  <conditionalFormatting sqref="L53">
    <cfRule type="cellIs" dxfId="656" priority="657" stopIfTrue="1" operator="equal">
      <formula>"Medium"</formula>
    </cfRule>
    <cfRule type="cellIs" dxfId="657" priority="658" stopIfTrue="1" operator="equal">
      <formula>"High"</formula>
    </cfRule>
  </conditionalFormatting>
  <conditionalFormatting sqref="J53">
    <cfRule type="cellIs" dxfId="658" priority="659" stopIfTrue="1" operator="equal">
      <formula>"Y"</formula>
    </cfRule>
  </conditionalFormatting>
  <conditionalFormatting sqref="F53">
    <cfRule type="cellIs" dxfId="659" priority="660" stopIfTrue="1" operator="equal">
      <formula>"已取消"</formula>
    </cfRule>
  </conditionalFormatting>
  <conditionalFormatting sqref="T53">
    <cfRule type="cellIs" dxfId="660" priority="661" stopIfTrue="1" operator="equal">
      <formula>"R"</formula>
    </cfRule>
    <cfRule type="cellIs" dxfId="661" priority="662" stopIfTrue="1" operator="equal">
      <formula>"Y"</formula>
    </cfRule>
    <cfRule type="cellIs" dxfId="662" priority="663" stopIfTrue="1" operator="equal">
      <formula>"G"</formula>
    </cfRule>
  </conditionalFormatting>
  <conditionalFormatting sqref="Q53">
    <cfRule type="cellIs" dxfId="663" priority="664" stopIfTrue="1" operator="equal">
      <formula>"R"</formula>
    </cfRule>
    <cfRule type="cellIs" dxfId="664" priority="665" stopIfTrue="1" operator="equal">
      <formula>"Y"</formula>
    </cfRule>
    <cfRule type="cellIs" dxfId="665" priority="666" stopIfTrue="1" operator="equal">
      <formula>"G"</formula>
    </cfRule>
  </conditionalFormatting>
  <conditionalFormatting sqref="R53">
    <cfRule type="cellIs" dxfId="666" priority="667" stopIfTrue="1" operator="equal">
      <formula>"R"</formula>
    </cfRule>
    <cfRule type="cellIs" dxfId="667" priority="668" stopIfTrue="1" operator="equal">
      <formula>"Y"</formula>
    </cfRule>
    <cfRule type="cellIs" dxfId="668" priority="669" stopIfTrue="1" operator="equal">
      <formula>"G"</formula>
    </cfRule>
  </conditionalFormatting>
  <conditionalFormatting sqref="S54">
    <cfRule type="cellIs" dxfId="669" priority="670" stopIfTrue="1" operator="equal">
      <formula>"R"</formula>
    </cfRule>
    <cfRule type="cellIs" dxfId="670" priority="671" stopIfTrue="1" operator="equal">
      <formula>"Y"</formula>
    </cfRule>
    <cfRule type="cellIs" dxfId="671" priority="672" stopIfTrue="1" operator="equal">
      <formula>"G"</formula>
    </cfRule>
  </conditionalFormatting>
  <conditionalFormatting sqref="K54 M54 O54">
    <cfRule type="cellIs" dxfId="672" priority="673" stopIfTrue="1" operator="equal">
      <formula>"R"</formula>
    </cfRule>
    <cfRule type="cellIs" dxfId="673" priority="674" stopIfTrue="1" operator="equal">
      <formula>"Y"</formula>
    </cfRule>
    <cfRule type="cellIs" dxfId="674" priority="675" stopIfTrue="1" operator="equal">
      <formula>"G"</formula>
    </cfRule>
  </conditionalFormatting>
  <conditionalFormatting sqref="L54">
    <cfRule type="cellIs" dxfId="675" priority="676" stopIfTrue="1" operator="equal">
      <formula>"Medium"</formula>
    </cfRule>
    <cfRule type="cellIs" dxfId="676" priority="677" stopIfTrue="1" operator="equal">
      <formula>"High"</formula>
    </cfRule>
  </conditionalFormatting>
  <conditionalFormatting sqref="J54">
    <cfRule type="cellIs" dxfId="677" priority="678" stopIfTrue="1" operator="equal">
      <formula>"Y"</formula>
    </cfRule>
  </conditionalFormatting>
  <conditionalFormatting sqref="F54">
    <cfRule type="cellIs" dxfId="678" priority="679" stopIfTrue="1" operator="equal">
      <formula>"已取消"</formula>
    </cfRule>
  </conditionalFormatting>
  <conditionalFormatting sqref="T54">
    <cfRule type="cellIs" dxfId="679" priority="680" stopIfTrue="1" operator="equal">
      <formula>"R"</formula>
    </cfRule>
    <cfRule type="cellIs" dxfId="680" priority="681" stopIfTrue="1" operator="equal">
      <formula>"Y"</formula>
    </cfRule>
    <cfRule type="cellIs" dxfId="681" priority="682" stopIfTrue="1" operator="equal">
      <formula>"G"</formula>
    </cfRule>
  </conditionalFormatting>
  <conditionalFormatting sqref="Q54">
    <cfRule type="cellIs" dxfId="682" priority="683" stopIfTrue="1" operator="equal">
      <formula>"R"</formula>
    </cfRule>
    <cfRule type="cellIs" dxfId="683" priority="684" stopIfTrue="1" operator="equal">
      <formula>"Y"</formula>
    </cfRule>
    <cfRule type="cellIs" dxfId="684" priority="685" stopIfTrue="1" operator="equal">
      <formula>"G"</formula>
    </cfRule>
  </conditionalFormatting>
  <conditionalFormatting sqref="R54">
    <cfRule type="cellIs" dxfId="685" priority="686" stopIfTrue="1" operator="equal">
      <formula>"R"</formula>
    </cfRule>
    <cfRule type="cellIs" dxfId="686" priority="687" stopIfTrue="1" operator="equal">
      <formula>"Y"</formula>
    </cfRule>
    <cfRule type="cellIs" dxfId="687" priority="688" stopIfTrue="1" operator="equal">
      <formula>"G"</formula>
    </cfRule>
  </conditionalFormatting>
  <conditionalFormatting sqref="S55">
    <cfRule type="cellIs" dxfId="688" priority="689" stopIfTrue="1" operator="equal">
      <formula>"R"</formula>
    </cfRule>
    <cfRule type="cellIs" dxfId="689" priority="690" stopIfTrue="1" operator="equal">
      <formula>"Y"</formula>
    </cfRule>
    <cfRule type="cellIs" dxfId="690" priority="691" stopIfTrue="1" operator="equal">
      <formula>"G"</formula>
    </cfRule>
  </conditionalFormatting>
  <conditionalFormatting sqref="M55 O55">
    <cfRule type="cellIs" dxfId="691" priority="692" stopIfTrue="1" operator="equal">
      <formula>"R"</formula>
    </cfRule>
    <cfRule type="cellIs" dxfId="692" priority="693" stopIfTrue="1" operator="equal">
      <formula>"Y"</formula>
    </cfRule>
    <cfRule type="cellIs" dxfId="693" priority="694" stopIfTrue="1" operator="equal">
      <formula>"G"</formula>
    </cfRule>
  </conditionalFormatting>
  <conditionalFormatting sqref="L55 F55">
    <cfRule type="cellIs" dxfId="694" priority="695" stopIfTrue="1" operator="equal">
      <formula>"已完成"</formula>
    </cfRule>
  </conditionalFormatting>
  <conditionalFormatting sqref="J55">
    <cfRule type="cellIs" dxfId="695" priority="696" stopIfTrue="1" operator="equal">
      <formula>"Y"</formula>
    </cfRule>
  </conditionalFormatting>
  <conditionalFormatting sqref="T55">
    <cfRule type="cellIs" dxfId="696" priority="697" stopIfTrue="1" operator="equal">
      <formula>"R"</formula>
    </cfRule>
    <cfRule type="cellIs" dxfId="697" priority="698" stopIfTrue="1" operator="equal">
      <formula>"Y"</formula>
    </cfRule>
    <cfRule type="cellIs" dxfId="698" priority="699" stopIfTrue="1" operator="equal">
      <formula>"G"</formula>
    </cfRule>
  </conditionalFormatting>
  <conditionalFormatting sqref="Q55">
    <cfRule type="cellIs" dxfId="699" priority="700" stopIfTrue="1" operator="equal">
      <formula>"R"</formula>
    </cfRule>
    <cfRule type="cellIs" dxfId="700" priority="701" stopIfTrue="1" operator="equal">
      <formula>"Y"</formula>
    </cfRule>
    <cfRule type="cellIs" dxfId="701" priority="702" stopIfTrue="1" operator="equal">
      <formula>"G"</formula>
    </cfRule>
  </conditionalFormatting>
  <conditionalFormatting sqref="R55">
    <cfRule type="cellIs" dxfId="702" priority="703" stopIfTrue="1" operator="equal">
      <formula>"R"</formula>
    </cfRule>
    <cfRule type="cellIs" dxfId="703" priority="704" stopIfTrue="1" operator="equal">
      <formula>"Y"</formula>
    </cfRule>
    <cfRule type="cellIs" dxfId="704" priority="705" stopIfTrue="1" operator="equal">
      <formula>"G"</formula>
    </cfRule>
  </conditionalFormatting>
  <conditionalFormatting sqref="S56">
    <cfRule type="cellIs" dxfId="705" priority="706" stopIfTrue="1" operator="equal">
      <formula>"R"</formula>
    </cfRule>
    <cfRule type="cellIs" dxfId="706" priority="707" stopIfTrue="1" operator="equal">
      <formula>"Y"</formula>
    </cfRule>
    <cfRule type="cellIs" dxfId="707" priority="708" stopIfTrue="1" operator="equal">
      <formula>"G"</formula>
    </cfRule>
  </conditionalFormatting>
  <conditionalFormatting sqref="K56 M56 O56">
    <cfRule type="cellIs" dxfId="708" priority="709" stopIfTrue="1" operator="equal">
      <formula>"R"</formula>
    </cfRule>
    <cfRule type="cellIs" dxfId="709" priority="710" stopIfTrue="1" operator="equal">
      <formula>"Y"</formula>
    </cfRule>
    <cfRule type="cellIs" dxfId="710" priority="711" stopIfTrue="1" operator="equal">
      <formula>"G"</formula>
    </cfRule>
  </conditionalFormatting>
  <conditionalFormatting sqref="L56">
    <cfRule type="cellIs" dxfId="711" priority="712" stopIfTrue="1" operator="equal">
      <formula>"Medium"</formula>
    </cfRule>
    <cfRule type="cellIs" dxfId="712" priority="713" stopIfTrue="1" operator="equal">
      <formula>"High"</formula>
    </cfRule>
  </conditionalFormatting>
  <conditionalFormatting sqref="J56">
    <cfRule type="cellIs" dxfId="713" priority="714" stopIfTrue="1" operator="equal">
      <formula>"Y"</formula>
    </cfRule>
  </conditionalFormatting>
  <conditionalFormatting sqref="F56">
    <cfRule type="cellIs" dxfId="714" priority="715" stopIfTrue="1" operator="equal">
      <formula>"已取消"</formula>
    </cfRule>
  </conditionalFormatting>
  <conditionalFormatting sqref="T56">
    <cfRule type="cellIs" dxfId="715" priority="716" stopIfTrue="1" operator="equal">
      <formula>"R"</formula>
    </cfRule>
    <cfRule type="cellIs" dxfId="716" priority="717" stopIfTrue="1" operator="equal">
      <formula>"Y"</formula>
    </cfRule>
    <cfRule type="cellIs" dxfId="717" priority="718" stopIfTrue="1" operator="equal">
      <formula>"G"</formula>
    </cfRule>
  </conditionalFormatting>
  <conditionalFormatting sqref="Q56">
    <cfRule type="cellIs" dxfId="718" priority="719" stopIfTrue="1" operator="equal">
      <formula>"R"</formula>
    </cfRule>
    <cfRule type="cellIs" dxfId="719" priority="720" stopIfTrue="1" operator="equal">
      <formula>"Y"</formula>
    </cfRule>
    <cfRule type="cellIs" dxfId="720" priority="721" stopIfTrue="1" operator="equal">
      <formula>"G"</formula>
    </cfRule>
  </conditionalFormatting>
  <conditionalFormatting sqref="R56">
    <cfRule type="cellIs" dxfId="721" priority="722" stopIfTrue="1" operator="equal">
      <formula>"R"</formula>
    </cfRule>
    <cfRule type="cellIs" dxfId="722" priority="723" stopIfTrue="1" operator="equal">
      <formula>"Y"</formula>
    </cfRule>
    <cfRule type="cellIs" dxfId="723" priority="724" stopIfTrue="1" operator="equal">
      <formula>"G"</formula>
    </cfRule>
  </conditionalFormatting>
  <conditionalFormatting sqref="S57">
    <cfRule type="cellIs" dxfId="724" priority="725" stopIfTrue="1" operator="equal">
      <formula>"R"</formula>
    </cfRule>
    <cfRule type="cellIs" dxfId="725" priority="726" stopIfTrue="1" operator="equal">
      <formula>"Y"</formula>
    </cfRule>
    <cfRule type="cellIs" dxfId="726" priority="727" stopIfTrue="1" operator="equal">
      <formula>"G"</formula>
    </cfRule>
  </conditionalFormatting>
  <conditionalFormatting sqref="K57 M57 O57">
    <cfRule type="cellIs" dxfId="727" priority="728" stopIfTrue="1" operator="equal">
      <formula>"R"</formula>
    </cfRule>
    <cfRule type="cellIs" dxfId="728" priority="729" stopIfTrue="1" operator="equal">
      <formula>"Y"</formula>
    </cfRule>
    <cfRule type="cellIs" dxfId="729" priority="730" stopIfTrue="1" operator="equal">
      <formula>"G"</formula>
    </cfRule>
  </conditionalFormatting>
  <conditionalFormatting sqref="L57">
    <cfRule type="cellIs" dxfId="730" priority="731" stopIfTrue="1" operator="equal">
      <formula>"Medium"</formula>
    </cfRule>
    <cfRule type="cellIs" dxfId="731" priority="732" stopIfTrue="1" operator="equal">
      <formula>"High"</formula>
    </cfRule>
  </conditionalFormatting>
  <conditionalFormatting sqref="J57">
    <cfRule type="cellIs" dxfId="732" priority="733" stopIfTrue="1" operator="equal">
      <formula>"Y"</formula>
    </cfRule>
  </conditionalFormatting>
  <conditionalFormatting sqref="F57">
    <cfRule type="cellIs" dxfId="733" priority="734" stopIfTrue="1" operator="equal">
      <formula>"已取消"</formula>
    </cfRule>
  </conditionalFormatting>
  <conditionalFormatting sqref="T57">
    <cfRule type="cellIs" dxfId="734" priority="735" stopIfTrue="1" operator="equal">
      <formula>"R"</formula>
    </cfRule>
    <cfRule type="cellIs" dxfId="735" priority="736" stopIfTrue="1" operator="equal">
      <formula>"Y"</formula>
    </cfRule>
    <cfRule type="cellIs" dxfId="736" priority="737" stopIfTrue="1" operator="equal">
      <formula>"G"</formula>
    </cfRule>
  </conditionalFormatting>
  <conditionalFormatting sqref="Q57">
    <cfRule type="cellIs" dxfId="737" priority="738" stopIfTrue="1" operator="equal">
      <formula>"R"</formula>
    </cfRule>
    <cfRule type="cellIs" dxfId="738" priority="739" stopIfTrue="1" operator="equal">
      <formula>"Y"</formula>
    </cfRule>
    <cfRule type="cellIs" dxfId="739" priority="740" stopIfTrue="1" operator="equal">
      <formula>"G"</formula>
    </cfRule>
  </conditionalFormatting>
  <conditionalFormatting sqref="R57">
    <cfRule type="cellIs" dxfId="740" priority="741" stopIfTrue="1" operator="equal">
      <formula>"R"</formula>
    </cfRule>
    <cfRule type="cellIs" dxfId="741" priority="742" stopIfTrue="1" operator="equal">
      <formula>"Y"</formula>
    </cfRule>
    <cfRule type="cellIs" dxfId="742" priority="743" stopIfTrue="1" operator="equal">
      <formula>"G"</formula>
    </cfRule>
  </conditionalFormatting>
  <conditionalFormatting sqref="S58">
    <cfRule type="cellIs" dxfId="743" priority="744" stopIfTrue="1" operator="equal">
      <formula>"R"</formula>
    </cfRule>
    <cfRule type="cellIs" dxfId="744" priority="745" stopIfTrue="1" operator="equal">
      <formula>"Y"</formula>
    </cfRule>
    <cfRule type="cellIs" dxfId="745" priority="746" stopIfTrue="1" operator="equal">
      <formula>"G"</formula>
    </cfRule>
  </conditionalFormatting>
  <conditionalFormatting sqref="K58 M58 O58">
    <cfRule type="cellIs" dxfId="746" priority="747" stopIfTrue="1" operator="equal">
      <formula>"R"</formula>
    </cfRule>
    <cfRule type="cellIs" dxfId="747" priority="748" stopIfTrue="1" operator="equal">
      <formula>"Y"</formula>
    </cfRule>
    <cfRule type="cellIs" dxfId="748" priority="749" stopIfTrue="1" operator="equal">
      <formula>"G"</formula>
    </cfRule>
  </conditionalFormatting>
  <conditionalFormatting sqref="L58">
    <cfRule type="cellIs" dxfId="749" priority="750" stopIfTrue="1" operator="equal">
      <formula>"Medium"</formula>
    </cfRule>
    <cfRule type="cellIs" dxfId="750" priority="751" stopIfTrue="1" operator="equal">
      <formula>"High"</formula>
    </cfRule>
  </conditionalFormatting>
  <conditionalFormatting sqref="J58">
    <cfRule type="cellIs" dxfId="751" priority="752" stopIfTrue="1" operator="equal">
      <formula>"Y"</formula>
    </cfRule>
  </conditionalFormatting>
  <conditionalFormatting sqref="F58">
    <cfRule type="cellIs" dxfId="752" priority="753" stopIfTrue="1" operator="equal">
      <formula>"已取消"</formula>
    </cfRule>
  </conditionalFormatting>
  <conditionalFormatting sqref="T58">
    <cfRule type="cellIs" dxfId="753" priority="754" stopIfTrue="1" operator="equal">
      <formula>"R"</formula>
    </cfRule>
    <cfRule type="cellIs" dxfId="754" priority="755" stopIfTrue="1" operator="equal">
      <formula>"Y"</formula>
    </cfRule>
    <cfRule type="cellIs" dxfId="755" priority="756" stopIfTrue="1" operator="equal">
      <formula>"G"</formula>
    </cfRule>
  </conditionalFormatting>
  <conditionalFormatting sqref="Q58">
    <cfRule type="cellIs" dxfId="756" priority="757" stopIfTrue="1" operator="equal">
      <formula>"R"</formula>
    </cfRule>
    <cfRule type="cellIs" dxfId="757" priority="758" stopIfTrue="1" operator="equal">
      <formula>"Y"</formula>
    </cfRule>
    <cfRule type="cellIs" dxfId="758" priority="759" stopIfTrue="1" operator="equal">
      <formula>"G"</formula>
    </cfRule>
  </conditionalFormatting>
  <conditionalFormatting sqref="R58">
    <cfRule type="cellIs" dxfId="759" priority="760" stopIfTrue="1" operator="equal">
      <formula>"R"</formula>
    </cfRule>
    <cfRule type="cellIs" dxfId="760" priority="761" stopIfTrue="1" operator="equal">
      <formula>"Y"</formula>
    </cfRule>
    <cfRule type="cellIs" dxfId="761" priority="762" stopIfTrue="1" operator="equal">
      <formula>"G"</formula>
    </cfRule>
  </conditionalFormatting>
  <conditionalFormatting sqref="S59">
    <cfRule type="cellIs" dxfId="762" priority="763" stopIfTrue="1" operator="equal">
      <formula>"R"</formula>
    </cfRule>
    <cfRule type="cellIs" dxfId="763" priority="764" stopIfTrue="1" operator="equal">
      <formula>"Y"</formula>
    </cfRule>
    <cfRule type="cellIs" dxfId="764" priority="765" stopIfTrue="1" operator="equal">
      <formula>"G"</formula>
    </cfRule>
  </conditionalFormatting>
  <conditionalFormatting sqref="K59 M59 O59">
    <cfRule type="cellIs" dxfId="765" priority="766" stopIfTrue="1" operator="equal">
      <formula>"R"</formula>
    </cfRule>
    <cfRule type="cellIs" dxfId="766" priority="767" stopIfTrue="1" operator="equal">
      <formula>"Y"</formula>
    </cfRule>
    <cfRule type="cellIs" dxfId="767" priority="768" stopIfTrue="1" operator="equal">
      <formula>"G"</formula>
    </cfRule>
  </conditionalFormatting>
  <conditionalFormatting sqref="L59">
    <cfRule type="cellIs" dxfId="768" priority="769" stopIfTrue="1" operator="equal">
      <formula>"Medium"</formula>
    </cfRule>
    <cfRule type="cellIs" dxfId="769" priority="770" stopIfTrue="1" operator="equal">
      <formula>"High"</formula>
    </cfRule>
  </conditionalFormatting>
  <conditionalFormatting sqref="J59">
    <cfRule type="cellIs" dxfId="770" priority="771" stopIfTrue="1" operator="equal">
      <formula>"Y"</formula>
    </cfRule>
  </conditionalFormatting>
  <conditionalFormatting sqref="F59">
    <cfRule type="cellIs" dxfId="771" priority="772" stopIfTrue="1" operator="equal">
      <formula>"已取消"</formula>
    </cfRule>
  </conditionalFormatting>
  <conditionalFormatting sqref="T59">
    <cfRule type="cellIs" dxfId="772" priority="773" stopIfTrue="1" operator="equal">
      <formula>"R"</formula>
    </cfRule>
    <cfRule type="cellIs" dxfId="773" priority="774" stopIfTrue="1" operator="equal">
      <formula>"Y"</formula>
    </cfRule>
    <cfRule type="cellIs" dxfId="774" priority="775" stopIfTrue="1" operator="equal">
      <formula>"G"</formula>
    </cfRule>
  </conditionalFormatting>
  <conditionalFormatting sqref="Q59">
    <cfRule type="cellIs" dxfId="775" priority="776" stopIfTrue="1" operator="equal">
      <formula>"R"</formula>
    </cfRule>
    <cfRule type="cellIs" dxfId="776" priority="777" stopIfTrue="1" operator="equal">
      <formula>"Y"</formula>
    </cfRule>
    <cfRule type="cellIs" dxfId="777" priority="778" stopIfTrue="1" operator="equal">
      <formula>"G"</formula>
    </cfRule>
  </conditionalFormatting>
  <conditionalFormatting sqref="R59">
    <cfRule type="cellIs" dxfId="778" priority="779" stopIfTrue="1" operator="equal">
      <formula>"R"</formula>
    </cfRule>
    <cfRule type="cellIs" dxfId="779" priority="780" stopIfTrue="1" operator="equal">
      <formula>"Y"</formula>
    </cfRule>
    <cfRule type="cellIs" dxfId="780" priority="781" stopIfTrue="1" operator="equal">
      <formula>"G"</formula>
    </cfRule>
  </conditionalFormatting>
  <conditionalFormatting sqref="S60">
    <cfRule type="cellIs" dxfId="781" priority="782" stopIfTrue="1" operator="equal">
      <formula>"R"</formula>
    </cfRule>
    <cfRule type="cellIs" dxfId="782" priority="783" stopIfTrue="1" operator="equal">
      <formula>"Y"</formula>
    </cfRule>
    <cfRule type="cellIs" dxfId="783" priority="784" stopIfTrue="1" operator="equal">
      <formula>"G"</formula>
    </cfRule>
  </conditionalFormatting>
  <conditionalFormatting sqref="K60 M60 O60">
    <cfRule type="cellIs" dxfId="784" priority="785" stopIfTrue="1" operator="equal">
      <formula>"R"</formula>
    </cfRule>
    <cfRule type="cellIs" dxfId="785" priority="786" stopIfTrue="1" operator="equal">
      <formula>"Y"</formula>
    </cfRule>
    <cfRule type="cellIs" dxfId="786" priority="787" stopIfTrue="1" operator="equal">
      <formula>"G"</formula>
    </cfRule>
  </conditionalFormatting>
  <conditionalFormatting sqref="L60">
    <cfRule type="cellIs" dxfId="787" priority="788" stopIfTrue="1" operator="equal">
      <formula>"Medium"</formula>
    </cfRule>
    <cfRule type="cellIs" dxfId="788" priority="789" stopIfTrue="1" operator="equal">
      <formula>"High"</formula>
    </cfRule>
  </conditionalFormatting>
  <conditionalFormatting sqref="J60">
    <cfRule type="cellIs" dxfId="789" priority="790" stopIfTrue="1" operator="equal">
      <formula>"Y"</formula>
    </cfRule>
  </conditionalFormatting>
  <conditionalFormatting sqref="F60">
    <cfRule type="cellIs" dxfId="790" priority="791" stopIfTrue="1" operator="equal">
      <formula>"已取消"</formula>
    </cfRule>
  </conditionalFormatting>
  <conditionalFormatting sqref="T60">
    <cfRule type="cellIs" dxfId="791" priority="792" stopIfTrue="1" operator="equal">
      <formula>"R"</formula>
    </cfRule>
    <cfRule type="cellIs" dxfId="792" priority="793" stopIfTrue="1" operator="equal">
      <formula>"Y"</formula>
    </cfRule>
    <cfRule type="cellIs" dxfId="793" priority="794" stopIfTrue="1" operator="equal">
      <formula>"G"</formula>
    </cfRule>
  </conditionalFormatting>
  <conditionalFormatting sqref="Q60">
    <cfRule type="cellIs" dxfId="794" priority="795" stopIfTrue="1" operator="equal">
      <formula>"R"</formula>
    </cfRule>
    <cfRule type="cellIs" dxfId="795" priority="796" stopIfTrue="1" operator="equal">
      <formula>"Y"</formula>
    </cfRule>
    <cfRule type="cellIs" dxfId="796" priority="797" stopIfTrue="1" operator="equal">
      <formula>"G"</formula>
    </cfRule>
  </conditionalFormatting>
  <conditionalFormatting sqref="R60">
    <cfRule type="cellIs" dxfId="797" priority="798" stopIfTrue="1" operator="equal">
      <formula>"R"</formula>
    </cfRule>
    <cfRule type="cellIs" dxfId="798" priority="799" stopIfTrue="1" operator="equal">
      <formula>"Y"</formula>
    </cfRule>
    <cfRule type="cellIs" dxfId="799" priority="800" stopIfTrue="1" operator="equal">
      <formula>"G"</formula>
    </cfRule>
  </conditionalFormatting>
  <conditionalFormatting sqref="S61">
    <cfRule type="cellIs" dxfId="800" priority="801" stopIfTrue="1" operator="equal">
      <formula>"R"</formula>
    </cfRule>
    <cfRule type="cellIs" dxfId="801" priority="802" stopIfTrue="1" operator="equal">
      <formula>"Y"</formula>
    </cfRule>
    <cfRule type="cellIs" dxfId="802" priority="803" stopIfTrue="1" operator="equal">
      <formula>"G"</formula>
    </cfRule>
  </conditionalFormatting>
  <conditionalFormatting sqref="K61 M61 O61">
    <cfRule type="cellIs" dxfId="803" priority="804" stopIfTrue="1" operator="equal">
      <formula>"R"</formula>
    </cfRule>
    <cfRule type="cellIs" dxfId="804" priority="805" stopIfTrue="1" operator="equal">
      <formula>"Y"</formula>
    </cfRule>
    <cfRule type="cellIs" dxfId="805" priority="806" stopIfTrue="1" operator="equal">
      <formula>"G"</formula>
    </cfRule>
  </conditionalFormatting>
  <conditionalFormatting sqref="L61">
    <cfRule type="cellIs" dxfId="806" priority="807" stopIfTrue="1" operator="equal">
      <formula>"Medium"</formula>
    </cfRule>
    <cfRule type="cellIs" dxfId="807" priority="808" stopIfTrue="1" operator="equal">
      <formula>"High"</formula>
    </cfRule>
  </conditionalFormatting>
  <conditionalFormatting sqref="J61">
    <cfRule type="cellIs" dxfId="808" priority="809" stopIfTrue="1" operator="equal">
      <formula>"Y"</formula>
    </cfRule>
  </conditionalFormatting>
  <conditionalFormatting sqref="F61">
    <cfRule type="cellIs" dxfId="809" priority="810" stopIfTrue="1" operator="equal">
      <formula>"已取消"</formula>
    </cfRule>
  </conditionalFormatting>
  <conditionalFormatting sqref="T61">
    <cfRule type="cellIs" dxfId="810" priority="811" stopIfTrue="1" operator="equal">
      <formula>"R"</formula>
    </cfRule>
    <cfRule type="cellIs" dxfId="811" priority="812" stopIfTrue="1" operator="equal">
      <formula>"Y"</formula>
    </cfRule>
    <cfRule type="cellIs" dxfId="812" priority="813" stopIfTrue="1" operator="equal">
      <formula>"G"</formula>
    </cfRule>
  </conditionalFormatting>
  <conditionalFormatting sqref="Q61">
    <cfRule type="cellIs" dxfId="813" priority="814" stopIfTrue="1" operator="equal">
      <formula>"R"</formula>
    </cfRule>
    <cfRule type="cellIs" dxfId="814" priority="815" stopIfTrue="1" operator="equal">
      <formula>"Y"</formula>
    </cfRule>
    <cfRule type="cellIs" dxfId="815" priority="816" stopIfTrue="1" operator="equal">
      <formula>"G"</formula>
    </cfRule>
  </conditionalFormatting>
  <conditionalFormatting sqref="R61">
    <cfRule type="cellIs" dxfId="816" priority="817" stopIfTrue="1" operator="equal">
      <formula>"R"</formula>
    </cfRule>
    <cfRule type="cellIs" dxfId="817" priority="818" stopIfTrue="1" operator="equal">
      <formula>"Y"</formula>
    </cfRule>
    <cfRule type="cellIs" dxfId="818" priority="819" stopIfTrue="1" operator="equal">
      <formula>"G"</formula>
    </cfRule>
  </conditionalFormatting>
  <conditionalFormatting sqref="S62">
    <cfRule type="cellIs" dxfId="819" priority="820" stopIfTrue="1" operator="equal">
      <formula>"R"</formula>
    </cfRule>
    <cfRule type="cellIs" dxfId="820" priority="821" stopIfTrue="1" operator="equal">
      <formula>"Y"</formula>
    </cfRule>
    <cfRule type="cellIs" dxfId="821" priority="822" stopIfTrue="1" operator="equal">
      <formula>"G"</formula>
    </cfRule>
  </conditionalFormatting>
  <conditionalFormatting sqref="M62 O62">
    <cfRule type="cellIs" dxfId="822" priority="823" stopIfTrue="1" operator="equal">
      <formula>"R"</formula>
    </cfRule>
    <cfRule type="cellIs" dxfId="823" priority="824" stopIfTrue="1" operator="equal">
      <formula>"Y"</formula>
    </cfRule>
    <cfRule type="cellIs" dxfId="824" priority="825" stopIfTrue="1" operator="equal">
      <formula>"G"</formula>
    </cfRule>
  </conditionalFormatting>
  <conditionalFormatting sqref="L62 F62">
    <cfRule type="cellIs" dxfId="825" priority="826" stopIfTrue="1" operator="equal">
      <formula>"已完成"</formula>
    </cfRule>
  </conditionalFormatting>
  <conditionalFormatting sqref="J62">
    <cfRule type="cellIs" dxfId="826" priority="827" stopIfTrue="1" operator="equal">
      <formula>"Y"</formula>
    </cfRule>
  </conditionalFormatting>
  <conditionalFormatting sqref="T62">
    <cfRule type="cellIs" dxfId="827" priority="828" stopIfTrue="1" operator="equal">
      <formula>"R"</formula>
    </cfRule>
    <cfRule type="cellIs" dxfId="828" priority="829" stopIfTrue="1" operator="equal">
      <formula>"Y"</formula>
    </cfRule>
    <cfRule type="cellIs" dxfId="829" priority="830" stopIfTrue="1" operator="equal">
      <formula>"G"</formula>
    </cfRule>
  </conditionalFormatting>
  <conditionalFormatting sqref="Q62">
    <cfRule type="cellIs" dxfId="830" priority="831" stopIfTrue="1" operator="equal">
      <formula>"R"</formula>
    </cfRule>
    <cfRule type="cellIs" dxfId="831" priority="832" stopIfTrue="1" operator="equal">
      <formula>"Y"</formula>
    </cfRule>
    <cfRule type="cellIs" dxfId="832" priority="833" stopIfTrue="1" operator="equal">
      <formula>"G"</formula>
    </cfRule>
  </conditionalFormatting>
  <conditionalFormatting sqref="R62">
    <cfRule type="cellIs" dxfId="833" priority="834" stopIfTrue="1" operator="equal">
      <formula>"R"</formula>
    </cfRule>
    <cfRule type="cellIs" dxfId="834" priority="835" stopIfTrue="1" operator="equal">
      <formula>"Y"</formula>
    </cfRule>
    <cfRule type="cellIs" dxfId="835" priority="836" stopIfTrue="1" operator="equal">
      <formula>"G"</formula>
    </cfRule>
  </conditionalFormatting>
  <conditionalFormatting sqref="S63">
    <cfRule type="cellIs" dxfId="836" priority="837" stopIfTrue="1" operator="equal">
      <formula>"R"</formula>
    </cfRule>
    <cfRule type="cellIs" dxfId="837" priority="838" stopIfTrue="1" operator="equal">
      <formula>"Y"</formula>
    </cfRule>
    <cfRule type="cellIs" dxfId="838" priority="839" stopIfTrue="1" operator="equal">
      <formula>"G"</formula>
    </cfRule>
  </conditionalFormatting>
  <conditionalFormatting sqref="K63 M63 O63">
    <cfRule type="cellIs" dxfId="839" priority="840" stopIfTrue="1" operator="equal">
      <formula>"R"</formula>
    </cfRule>
    <cfRule type="cellIs" dxfId="840" priority="841" stopIfTrue="1" operator="equal">
      <formula>"Y"</formula>
    </cfRule>
    <cfRule type="cellIs" dxfId="841" priority="842" stopIfTrue="1" operator="equal">
      <formula>"G"</formula>
    </cfRule>
  </conditionalFormatting>
  <conditionalFormatting sqref="L63">
    <cfRule type="cellIs" dxfId="842" priority="843" stopIfTrue="1" operator="equal">
      <formula>"Medium"</formula>
    </cfRule>
    <cfRule type="cellIs" dxfId="843" priority="844" stopIfTrue="1" operator="equal">
      <formula>"High"</formula>
    </cfRule>
  </conditionalFormatting>
  <conditionalFormatting sqref="J63">
    <cfRule type="cellIs" dxfId="844" priority="845" stopIfTrue="1" operator="equal">
      <formula>"Y"</formula>
    </cfRule>
  </conditionalFormatting>
  <conditionalFormatting sqref="F63">
    <cfRule type="cellIs" dxfId="845" priority="846" stopIfTrue="1" operator="equal">
      <formula>"已取消"</formula>
    </cfRule>
  </conditionalFormatting>
  <conditionalFormatting sqref="T63">
    <cfRule type="cellIs" dxfId="846" priority="847" stopIfTrue="1" operator="equal">
      <formula>"R"</formula>
    </cfRule>
    <cfRule type="cellIs" dxfId="847" priority="848" stopIfTrue="1" operator="equal">
      <formula>"Y"</formula>
    </cfRule>
    <cfRule type="cellIs" dxfId="848" priority="849" stopIfTrue="1" operator="equal">
      <formula>"G"</formula>
    </cfRule>
  </conditionalFormatting>
  <conditionalFormatting sqref="Q63">
    <cfRule type="cellIs" dxfId="849" priority="850" stopIfTrue="1" operator="equal">
      <formula>"R"</formula>
    </cfRule>
    <cfRule type="cellIs" dxfId="850" priority="851" stopIfTrue="1" operator="equal">
      <formula>"Y"</formula>
    </cfRule>
    <cfRule type="cellIs" dxfId="851" priority="852" stopIfTrue="1" operator="equal">
      <formula>"G"</formula>
    </cfRule>
  </conditionalFormatting>
  <conditionalFormatting sqref="R63">
    <cfRule type="cellIs" dxfId="852" priority="853" stopIfTrue="1" operator="equal">
      <formula>"R"</formula>
    </cfRule>
    <cfRule type="cellIs" dxfId="853" priority="854" stopIfTrue="1" operator="equal">
      <formula>"Y"</formula>
    </cfRule>
    <cfRule type="cellIs" dxfId="854" priority="855" stopIfTrue="1" operator="equal">
      <formula>"G"</formula>
    </cfRule>
  </conditionalFormatting>
  <conditionalFormatting sqref="S64">
    <cfRule type="cellIs" dxfId="855" priority="856" stopIfTrue="1" operator="equal">
      <formula>"R"</formula>
    </cfRule>
    <cfRule type="cellIs" dxfId="856" priority="857" stopIfTrue="1" operator="equal">
      <formula>"Y"</formula>
    </cfRule>
    <cfRule type="cellIs" dxfId="857" priority="858" stopIfTrue="1" operator="equal">
      <formula>"G"</formula>
    </cfRule>
  </conditionalFormatting>
  <conditionalFormatting sqref="K64 M64 O64">
    <cfRule type="cellIs" dxfId="858" priority="859" stopIfTrue="1" operator="equal">
      <formula>"R"</formula>
    </cfRule>
    <cfRule type="cellIs" dxfId="859" priority="860" stopIfTrue="1" operator="equal">
      <formula>"Y"</formula>
    </cfRule>
    <cfRule type="cellIs" dxfId="860" priority="861" stopIfTrue="1" operator="equal">
      <formula>"G"</formula>
    </cfRule>
  </conditionalFormatting>
  <conditionalFormatting sqref="L64">
    <cfRule type="cellIs" dxfId="861" priority="862" stopIfTrue="1" operator="equal">
      <formula>"Medium"</formula>
    </cfRule>
    <cfRule type="cellIs" dxfId="862" priority="863" stopIfTrue="1" operator="equal">
      <formula>"High"</formula>
    </cfRule>
  </conditionalFormatting>
  <conditionalFormatting sqref="J64">
    <cfRule type="cellIs" dxfId="863" priority="864" stopIfTrue="1" operator="equal">
      <formula>"Y"</formula>
    </cfRule>
  </conditionalFormatting>
  <conditionalFormatting sqref="F64">
    <cfRule type="cellIs" dxfId="864" priority="865" stopIfTrue="1" operator="equal">
      <formula>"已取消"</formula>
    </cfRule>
  </conditionalFormatting>
  <conditionalFormatting sqref="T64">
    <cfRule type="cellIs" dxfId="865" priority="866" stopIfTrue="1" operator="equal">
      <formula>"R"</formula>
    </cfRule>
    <cfRule type="cellIs" dxfId="866" priority="867" stopIfTrue="1" operator="equal">
      <formula>"Y"</formula>
    </cfRule>
    <cfRule type="cellIs" dxfId="867" priority="868" stopIfTrue="1" operator="equal">
      <formula>"G"</formula>
    </cfRule>
  </conditionalFormatting>
  <conditionalFormatting sqref="Q64">
    <cfRule type="cellIs" dxfId="868" priority="869" stopIfTrue="1" operator="equal">
      <formula>"R"</formula>
    </cfRule>
    <cfRule type="cellIs" dxfId="869" priority="870" stopIfTrue="1" operator="equal">
      <formula>"Y"</formula>
    </cfRule>
    <cfRule type="cellIs" dxfId="870" priority="871" stopIfTrue="1" operator="equal">
      <formula>"G"</formula>
    </cfRule>
  </conditionalFormatting>
  <conditionalFormatting sqref="R64">
    <cfRule type="cellIs" dxfId="871" priority="872" stopIfTrue="1" operator="equal">
      <formula>"R"</formula>
    </cfRule>
    <cfRule type="cellIs" dxfId="872" priority="873" stopIfTrue="1" operator="equal">
      <formula>"Y"</formula>
    </cfRule>
    <cfRule type="cellIs" dxfId="873" priority="874" stopIfTrue="1" operator="equal">
      <formula>"G"</formula>
    </cfRule>
  </conditionalFormatting>
  <conditionalFormatting sqref="S65">
    <cfRule type="cellIs" dxfId="874" priority="875" stopIfTrue="1" operator="equal">
      <formula>"R"</formula>
    </cfRule>
    <cfRule type="cellIs" dxfId="875" priority="876" stopIfTrue="1" operator="equal">
      <formula>"Y"</formula>
    </cfRule>
    <cfRule type="cellIs" dxfId="876" priority="877" stopIfTrue="1" operator="equal">
      <formula>"G"</formula>
    </cfRule>
  </conditionalFormatting>
  <conditionalFormatting sqref="K65 M65">
    <cfRule type="cellIs" dxfId="877" priority="878" stopIfTrue="1" operator="equal">
      <formula>"R"</formula>
    </cfRule>
    <cfRule type="cellIs" dxfId="878" priority="879" stopIfTrue="1" operator="equal">
      <formula>"Y"</formula>
    </cfRule>
    <cfRule type="cellIs" dxfId="879" priority="880" stopIfTrue="1" operator="equal">
      <formula>"G"</formula>
    </cfRule>
  </conditionalFormatting>
  <conditionalFormatting sqref="L65">
    <cfRule type="cellIs" dxfId="880" priority="881" stopIfTrue="1" operator="equal">
      <formula>"Medium"</formula>
    </cfRule>
    <cfRule type="cellIs" dxfId="881" priority="882" stopIfTrue="1" operator="equal">
      <formula>"High"</formula>
    </cfRule>
  </conditionalFormatting>
  <conditionalFormatting sqref="J65">
    <cfRule type="cellIs" dxfId="882" priority="883" stopIfTrue="1" operator="equal">
      <formula>"Y"</formula>
    </cfRule>
  </conditionalFormatting>
  <conditionalFormatting sqref="F65">
    <cfRule type="cellIs" dxfId="883" priority="884" stopIfTrue="1" operator="equal">
      <formula>"已取消"</formula>
    </cfRule>
  </conditionalFormatting>
  <conditionalFormatting sqref="T65">
    <cfRule type="cellIs" dxfId="884" priority="885" stopIfTrue="1" operator="equal">
      <formula>"R"</formula>
    </cfRule>
    <cfRule type="cellIs" dxfId="885" priority="886" stopIfTrue="1" operator="equal">
      <formula>"Y"</formula>
    </cfRule>
    <cfRule type="cellIs" dxfId="886" priority="887" stopIfTrue="1" operator="equal">
      <formula>"G"</formula>
    </cfRule>
  </conditionalFormatting>
  <conditionalFormatting sqref="Q65">
    <cfRule type="cellIs" dxfId="887" priority="888" stopIfTrue="1" operator="equal">
      <formula>"R"</formula>
    </cfRule>
    <cfRule type="cellIs" dxfId="888" priority="889" stopIfTrue="1" operator="equal">
      <formula>"Y"</formula>
    </cfRule>
    <cfRule type="cellIs" dxfId="889" priority="890" stopIfTrue="1" operator="equal">
      <formula>"G"</formula>
    </cfRule>
  </conditionalFormatting>
  <conditionalFormatting sqref="R65">
    <cfRule type="cellIs" dxfId="890" priority="891" stopIfTrue="1" operator="equal">
      <formula>"R"</formula>
    </cfRule>
    <cfRule type="cellIs" dxfId="891" priority="892" stopIfTrue="1" operator="equal">
      <formula>"Y"</formula>
    </cfRule>
    <cfRule type="cellIs" dxfId="892" priority="893" stopIfTrue="1" operator="equal">
      <formula>"G"</formula>
    </cfRule>
  </conditionalFormatting>
  <conditionalFormatting sqref="S66">
    <cfRule type="cellIs" dxfId="893" priority="894" stopIfTrue="1" operator="equal">
      <formula>"R"</formula>
    </cfRule>
    <cfRule type="cellIs" dxfId="894" priority="895" stopIfTrue="1" operator="equal">
      <formula>"Y"</formula>
    </cfRule>
    <cfRule type="cellIs" dxfId="895" priority="896" stopIfTrue="1" operator="equal">
      <formula>"G"</formula>
    </cfRule>
  </conditionalFormatting>
  <conditionalFormatting sqref="K66 M66">
    <cfRule type="cellIs" dxfId="896" priority="897" stopIfTrue="1" operator="equal">
      <formula>"R"</formula>
    </cfRule>
    <cfRule type="cellIs" dxfId="897" priority="898" stopIfTrue="1" operator="equal">
      <formula>"Y"</formula>
    </cfRule>
    <cfRule type="cellIs" dxfId="898" priority="899" stopIfTrue="1" operator="equal">
      <formula>"G"</formula>
    </cfRule>
  </conditionalFormatting>
  <conditionalFormatting sqref="L66">
    <cfRule type="cellIs" dxfId="899" priority="900" stopIfTrue="1" operator="equal">
      <formula>"Medium"</formula>
    </cfRule>
    <cfRule type="cellIs" dxfId="900" priority="901" stopIfTrue="1" operator="equal">
      <formula>"High"</formula>
    </cfRule>
  </conditionalFormatting>
  <conditionalFormatting sqref="J66">
    <cfRule type="cellIs" dxfId="901" priority="902" stopIfTrue="1" operator="equal">
      <formula>"Y"</formula>
    </cfRule>
  </conditionalFormatting>
  <conditionalFormatting sqref="F66">
    <cfRule type="cellIs" dxfId="902" priority="903" stopIfTrue="1" operator="equal">
      <formula>"已取消"</formula>
    </cfRule>
  </conditionalFormatting>
  <conditionalFormatting sqref="T66">
    <cfRule type="cellIs" dxfId="903" priority="904" stopIfTrue="1" operator="equal">
      <formula>"R"</formula>
    </cfRule>
    <cfRule type="cellIs" dxfId="904" priority="905" stopIfTrue="1" operator="equal">
      <formula>"Y"</formula>
    </cfRule>
    <cfRule type="cellIs" dxfId="905" priority="906" stopIfTrue="1" operator="equal">
      <formula>"G"</formula>
    </cfRule>
  </conditionalFormatting>
  <conditionalFormatting sqref="Q66">
    <cfRule type="cellIs" dxfId="906" priority="907" stopIfTrue="1" operator="equal">
      <formula>"R"</formula>
    </cfRule>
    <cfRule type="cellIs" dxfId="907" priority="908" stopIfTrue="1" operator="equal">
      <formula>"Y"</formula>
    </cfRule>
    <cfRule type="cellIs" dxfId="908" priority="909" stopIfTrue="1" operator="equal">
      <formula>"G"</formula>
    </cfRule>
  </conditionalFormatting>
  <conditionalFormatting sqref="R66">
    <cfRule type="cellIs" dxfId="909" priority="910" stopIfTrue="1" operator="equal">
      <formula>"R"</formula>
    </cfRule>
    <cfRule type="cellIs" dxfId="910" priority="911" stopIfTrue="1" operator="equal">
      <formula>"Y"</formula>
    </cfRule>
    <cfRule type="cellIs" dxfId="911" priority="912" stopIfTrue="1" operator="equal">
      <formula>"G"</formula>
    </cfRule>
  </conditionalFormatting>
  <conditionalFormatting sqref="S67">
    <cfRule type="cellIs" dxfId="912" priority="913" stopIfTrue="1" operator="equal">
      <formula>"R"</formula>
    </cfRule>
    <cfRule type="cellIs" dxfId="913" priority="914" stopIfTrue="1" operator="equal">
      <formula>"Y"</formula>
    </cfRule>
    <cfRule type="cellIs" dxfId="914" priority="915" stopIfTrue="1" operator="equal">
      <formula>"G"</formula>
    </cfRule>
  </conditionalFormatting>
  <conditionalFormatting sqref="M67 O67">
    <cfRule type="cellIs" dxfId="915" priority="916" stopIfTrue="1" operator="equal">
      <formula>"R"</formula>
    </cfRule>
    <cfRule type="cellIs" dxfId="916" priority="917" stopIfTrue="1" operator="equal">
      <formula>"Y"</formula>
    </cfRule>
    <cfRule type="cellIs" dxfId="917" priority="918" stopIfTrue="1" operator="equal">
      <formula>"G"</formula>
    </cfRule>
  </conditionalFormatting>
  <conditionalFormatting sqref="L67 F67">
    <cfRule type="cellIs" dxfId="918" priority="919" stopIfTrue="1" operator="equal">
      <formula>"已完成"</formula>
    </cfRule>
  </conditionalFormatting>
  <conditionalFormatting sqref="J67">
    <cfRule type="cellIs" dxfId="919" priority="920" stopIfTrue="1" operator="equal">
      <formula>"Y"</formula>
    </cfRule>
  </conditionalFormatting>
  <conditionalFormatting sqref="T67">
    <cfRule type="cellIs" dxfId="920" priority="921" stopIfTrue="1" operator="equal">
      <formula>"R"</formula>
    </cfRule>
    <cfRule type="cellIs" dxfId="921" priority="922" stopIfTrue="1" operator="equal">
      <formula>"Y"</formula>
    </cfRule>
    <cfRule type="cellIs" dxfId="922" priority="923" stopIfTrue="1" operator="equal">
      <formula>"G"</formula>
    </cfRule>
  </conditionalFormatting>
  <conditionalFormatting sqref="Q67">
    <cfRule type="cellIs" dxfId="923" priority="924" stopIfTrue="1" operator="equal">
      <formula>"R"</formula>
    </cfRule>
    <cfRule type="cellIs" dxfId="924" priority="925" stopIfTrue="1" operator="equal">
      <formula>"Y"</formula>
    </cfRule>
    <cfRule type="cellIs" dxfId="925" priority="926" stopIfTrue="1" operator="equal">
      <formula>"G"</formula>
    </cfRule>
  </conditionalFormatting>
  <conditionalFormatting sqref="R67">
    <cfRule type="cellIs" dxfId="926" priority="927" stopIfTrue="1" operator="equal">
      <formula>"R"</formula>
    </cfRule>
    <cfRule type="cellIs" dxfId="927" priority="928" stopIfTrue="1" operator="equal">
      <formula>"Y"</formula>
    </cfRule>
    <cfRule type="cellIs" dxfId="928" priority="929" stopIfTrue="1" operator="equal">
      <formula>"G"</formula>
    </cfRule>
  </conditionalFormatting>
  <conditionalFormatting sqref="S68">
    <cfRule type="cellIs" dxfId="929" priority="930" stopIfTrue="1" operator="equal">
      <formula>"R"</formula>
    </cfRule>
    <cfRule type="cellIs" dxfId="930" priority="931" stopIfTrue="1" operator="equal">
      <formula>"Y"</formula>
    </cfRule>
    <cfRule type="cellIs" dxfId="931" priority="932" stopIfTrue="1" operator="equal">
      <formula>"G"</formula>
    </cfRule>
  </conditionalFormatting>
  <conditionalFormatting sqref="K68 M68 O68">
    <cfRule type="cellIs" dxfId="932" priority="933" stopIfTrue="1" operator="equal">
      <formula>"R"</formula>
    </cfRule>
    <cfRule type="cellIs" dxfId="933" priority="934" stopIfTrue="1" operator="equal">
      <formula>"Y"</formula>
    </cfRule>
    <cfRule type="cellIs" dxfId="934" priority="935" stopIfTrue="1" operator="equal">
      <formula>"G"</formula>
    </cfRule>
  </conditionalFormatting>
  <conditionalFormatting sqref="L68">
    <cfRule type="cellIs" dxfId="935" priority="936" stopIfTrue="1" operator="equal">
      <formula>"Medium"</formula>
    </cfRule>
    <cfRule type="cellIs" dxfId="936" priority="937" stopIfTrue="1" operator="equal">
      <formula>"High"</formula>
    </cfRule>
  </conditionalFormatting>
  <conditionalFormatting sqref="J68">
    <cfRule type="cellIs" dxfId="937" priority="938" stopIfTrue="1" operator="equal">
      <formula>"Y"</formula>
    </cfRule>
  </conditionalFormatting>
  <conditionalFormatting sqref="F68">
    <cfRule type="cellIs" dxfId="938" priority="939" stopIfTrue="1" operator="equal">
      <formula>"已取消"</formula>
    </cfRule>
  </conditionalFormatting>
  <conditionalFormatting sqref="T68">
    <cfRule type="cellIs" dxfId="939" priority="940" stopIfTrue="1" operator="equal">
      <formula>"R"</formula>
    </cfRule>
    <cfRule type="cellIs" dxfId="940" priority="941" stopIfTrue="1" operator="equal">
      <formula>"Y"</formula>
    </cfRule>
    <cfRule type="cellIs" dxfId="941" priority="942" stopIfTrue="1" operator="equal">
      <formula>"G"</formula>
    </cfRule>
  </conditionalFormatting>
  <conditionalFormatting sqref="Q68">
    <cfRule type="cellIs" dxfId="942" priority="943" stopIfTrue="1" operator="equal">
      <formula>"R"</formula>
    </cfRule>
    <cfRule type="cellIs" dxfId="943" priority="944" stopIfTrue="1" operator="equal">
      <formula>"Y"</formula>
    </cfRule>
    <cfRule type="cellIs" dxfId="944" priority="945" stopIfTrue="1" operator="equal">
      <formula>"G"</formula>
    </cfRule>
  </conditionalFormatting>
  <conditionalFormatting sqref="R68">
    <cfRule type="cellIs" dxfId="945" priority="946" stopIfTrue="1" operator="equal">
      <formula>"R"</formula>
    </cfRule>
    <cfRule type="cellIs" dxfId="946" priority="947" stopIfTrue="1" operator="equal">
      <formula>"Y"</formula>
    </cfRule>
    <cfRule type="cellIs" dxfId="947" priority="948" stopIfTrue="1" operator="equal">
      <formula>"G"</formula>
    </cfRule>
  </conditionalFormatting>
  <conditionalFormatting sqref="S69">
    <cfRule type="cellIs" dxfId="948" priority="949" stopIfTrue="1" operator="equal">
      <formula>"R"</formula>
    </cfRule>
    <cfRule type="cellIs" dxfId="949" priority="950" stopIfTrue="1" operator="equal">
      <formula>"Y"</formula>
    </cfRule>
    <cfRule type="cellIs" dxfId="950" priority="951" stopIfTrue="1" operator="equal">
      <formula>"G"</formula>
    </cfRule>
  </conditionalFormatting>
  <conditionalFormatting sqref="K69 M69 O69">
    <cfRule type="cellIs" dxfId="951" priority="952" stopIfTrue="1" operator="equal">
      <formula>"R"</formula>
    </cfRule>
    <cfRule type="cellIs" dxfId="952" priority="953" stopIfTrue="1" operator="equal">
      <formula>"Y"</formula>
    </cfRule>
    <cfRule type="cellIs" dxfId="953" priority="954" stopIfTrue="1" operator="equal">
      <formula>"G"</formula>
    </cfRule>
  </conditionalFormatting>
  <conditionalFormatting sqref="L69">
    <cfRule type="cellIs" dxfId="954" priority="955" stopIfTrue="1" operator="equal">
      <formula>"Medium"</formula>
    </cfRule>
    <cfRule type="cellIs" dxfId="955" priority="956" stopIfTrue="1" operator="equal">
      <formula>"High"</formula>
    </cfRule>
  </conditionalFormatting>
  <conditionalFormatting sqref="J69">
    <cfRule type="cellIs" dxfId="956" priority="957" stopIfTrue="1" operator="equal">
      <formula>"Y"</formula>
    </cfRule>
  </conditionalFormatting>
  <conditionalFormatting sqref="F69">
    <cfRule type="cellIs" dxfId="957" priority="958" stopIfTrue="1" operator="equal">
      <formula>"已取消"</formula>
    </cfRule>
  </conditionalFormatting>
  <conditionalFormatting sqref="T69">
    <cfRule type="cellIs" dxfId="958" priority="959" stopIfTrue="1" operator="equal">
      <formula>"R"</formula>
    </cfRule>
    <cfRule type="cellIs" dxfId="959" priority="960" stopIfTrue="1" operator="equal">
      <formula>"Y"</formula>
    </cfRule>
    <cfRule type="cellIs" dxfId="960" priority="961" stopIfTrue="1" operator="equal">
      <formula>"G"</formula>
    </cfRule>
  </conditionalFormatting>
  <conditionalFormatting sqref="Q69">
    <cfRule type="cellIs" dxfId="961" priority="962" stopIfTrue="1" operator="equal">
      <formula>"R"</formula>
    </cfRule>
    <cfRule type="cellIs" dxfId="962" priority="963" stopIfTrue="1" operator="equal">
      <formula>"Y"</formula>
    </cfRule>
    <cfRule type="cellIs" dxfId="963" priority="964" stopIfTrue="1" operator="equal">
      <formula>"G"</formula>
    </cfRule>
  </conditionalFormatting>
  <conditionalFormatting sqref="R69">
    <cfRule type="cellIs" dxfId="964" priority="965" stopIfTrue="1" operator="equal">
      <formula>"R"</formula>
    </cfRule>
    <cfRule type="cellIs" dxfId="965" priority="966" stopIfTrue="1" operator="equal">
      <formula>"Y"</formula>
    </cfRule>
    <cfRule type="cellIs" dxfId="966" priority="967" stopIfTrue="1" operator="equal">
      <formula>"G"</formula>
    </cfRule>
  </conditionalFormatting>
  <conditionalFormatting sqref="S70">
    <cfRule type="cellIs" dxfId="967" priority="968" stopIfTrue="1" operator="equal">
      <formula>"R"</formula>
    </cfRule>
    <cfRule type="cellIs" dxfId="968" priority="969" stopIfTrue="1" operator="equal">
      <formula>"Y"</formula>
    </cfRule>
    <cfRule type="cellIs" dxfId="969" priority="970" stopIfTrue="1" operator="equal">
      <formula>"G"</formula>
    </cfRule>
  </conditionalFormatting>
  <conditionalFormatting sqref="K70 M70 O70">
    <cfRule type="cellIs" dxfId="970" priority="971" stopIfTrue="1" operator="equal">
      <formula>"R"</formula>
    </cfRule>
    <cfRule type="cellIs" dxfId="971" priority="972" stopIfTrue="1" operator="equal">
      <formula>"Y"</formula>
    </cfRule>
    <cfRule type="cellIs" dxfId="972" priority="973" stopIfTrue="1" operator="equal">
      <formula>"G"</formula>
    </cfRule>
  </conditionalFormatting>
  <conditionalFormatting sqref="L70">
    <cfRule type="cellIs" dxfId="973" priority="974" stopIfTrue="1" operator="equal">
      <formula>"Medium"</formula>
    </cfRule>
    <cfRule type="cellIs" dxfId="974" priority="975" stopIfTrue="1" operator="equal">
      <formula>"High"</formula>
    </cfRule>
  </conditionalFormatting>
  <conditionalFormatting sqref="J70">
    <cfRule type="cellIs" dxfId="975" priority="976" stopIfTrue="1" operator="equal">
      <formula>"Y"</formula>
    </cfRule>
  </conditionalFormatting>
  <conditionalFormatting sqref="F70">
    <cfRule type="cellIs" dxfId="976" priority="977" stopIfTrue="1" operator="equal">
      <formula>"已取消"</formula>
    </cfRule>
  </conditionalFormatting>
  <conditionalFormatting sqref="T70">
    <cfRule type="cellIs" dxfId="977" priority="978" stopIfTrue="1" operator="equal">
      <formula>"R"</formula>
    </cfRule>
    <cfRule type="cellIs" dxfId="978" priority="979" stopIfTrue="1" operator="equal">
      <formula>"Y"</formula>
    </cfRule>
    <cfRule type="cellIs" dxfId="979" priority="980" stopIfTrue="1" operator="equal">
      <formula>"G"</formula>
    </cfRule>
  </conditionalFormatting>
  <conditionalFormatting sqref="Q70">
    <cfRule type="cellIs" dxfId="980" priority="981" stopIfTrue="1" operator="equal">
      <formula>"R"</formula>
    </cfRule>
    <cfRule type="cellIs" dxfId="981" priority="982" stopIfTrue="1" operator="equal">
      <formula>"Y"</formula>
    </cfRule>
    <cfRule type="cellIs" dxfId="982" priority="983" stopIfTrue="1" operator="equal">
      <formula>"G"</formula>
    </cfRule>
  </conditionalFormatting>
  <conditionalFormatting sqref="R70">
    <cfRule type="cellIs" dxfId="983" priority="984" stopIfTrue="1" operator="equal">
      <formula>"R"</formula>
    </cfRule>
    <cfRule type="cellIs" dxfId="984" priority="985" stopIfTrue="1" operator="equal">
      <formula>"Y"</formula>
    </cfRule>
    <cfRule type="cellIs" dxfId="985" priority="986" stopIfTrue="1" operator="equal">
      <formula>"G"</formula>
    </cfRule>
  </conditionalFormatting>
  <conditionalFormatting sqref="S71">
    <cfRule type="cellIs" dxfId="986" priority="987" stopIfTrue="1" operator="equal">
      <formula>"R"</formula>
    </cfRule>
    <cfRule type="cellIs" dxfId="987" priority="988" stopIfTrue="1" operator="equal">
      <formula>"Y"</formula>
    </cfRule>
    <cfRule type="cellIs" dxfId="988" priority="989" stopIfTrue="1" operator="equal">
      <formula>"G"</formula>
    </cfRule>
  </conditionalFormatting>
  <conditionalFormatting sqref="M71 O71">
    <cfRule type="cellIs" dxfId="989" priority="990" stopIfTrue="1" operator="equal">
      <formula>"R"</formula>
    </cfRule>
    <cfRule type="cellIs" dxfId="990" priority="991" stopIfTrue="1" operator="equal">
      <formula>"Y"</formula>
    </cfRule>
    <cfRule type="cellIs" dxfId="991" priority="992" stopIfTrue="1" operator="equal">
      <formula>"G"</formula>
    </cfRule>
  </conditionalFormatting>
  <conditionalFormatting sqref="L71 F71">
    <cfRule type="cellIs" dxfId="992" priority="993" stopIfTrue="1" operator="equal">
      <formula>"已完成"</formula>
    </cfRule>
  </conditionalFormatting>
  <conditionalFormatting sqref="J71">
    <cfRule type="cellIs" dxfId="993" priority="994" stopIfTrue="1" operator="equal">
      <formula>"Y"</formula>
    </cfRule>
  </conditionalFormatting>
  <conditionalFormatting sqref="T71">
    <cfRule type="cellIs" dxfId="994" priority="995" stopIfTrue="1" operator="equal">
      <formula>"R"</formula>
    </cfRule>
    <cfRule type="cellIs" dxfId="995" priority="996" stopIfTrue="1" operator="equal">
      <formula>"Y"</formula>
    </cfRule>
    <cfRule type="cellIs" dxfId="996" priority="997" stopIfTrue="1" operator="equal">
      <formula>"G"</formula>
    </cfRule>
  </conditionalFormatting>
  <conditionalFormatting sqref="Q71">
    <cfRule type="cellIs" dxfId="997" priority="998" stopIfTrue="1" operator="equal">
      <formula>"R"</formula>
    </cfRule>
    <cfRule type="cellIs" dxfId="998" priority="999" stopIfTrue="1" operator="equal">
      <formula>"Y"</formula>
    </cfRule>
    <cfRule type="cellIs" dxfId="999" priority="1000" stopIfTrue="1" operator="equal">
      <formula>"G"</formula>
    </cfRule>
  </conditionalFormatting>
  <conditionalFormatting sqref="R71">
    <cfRule type="cellIs" dxfId="1000" priority="1001" stopIfTrue="1" operator="equal">
      <formula>"R"</formula>
    </cfRule>
    <cfRule type="cellIs" dxfId="1001" priority="1002" stopIfTrue="1" operator="equal">
      <formula>"Y"</formula>
    </cfRule>
    <cfRule type="cellIs" dxfId="1002" priority="1003" stopIfTrue="1" operator="equal">
      <formula>"G"</formula>
    </cfRule>
  </conditionalFormatting>
  <conditionalFormatting sqref="S72">
    <cfRule type="cellIs" dxfId="1003" priority="1004" stopIfTrue="1" operator="equal">
      <formula>"R"</formula>
    </cfRule>
    <cfRule type="cellIs" dxfId="1004" priority="1005" stopIfTrue="1" operator="equal">
      <formula>"Y"</formula>
    </cfRule>
    <cfRule type="cellIs" dxfId="1005" priority="1006" stopIfTrue="1" operator="equal">
      <formula>"G"</formula>
    </cfRule>
  </conditionalFormatting>
  <conditionalFormatting sqref="K72 M72 O72">
    <cfRule type="cellIs" dxfId="1006" priority="1007" stopIfTrue="1" operator="equal">
      <formula>"R"</formula>
    </cfRule>
    <cfRule type="cellIs" dxfId="1007" priority="1008" stopIfTrue="1" operator="equal">
      <formula>"Y"</formula>
    </cfRule>
    <cfRule type="cellIs" dxfId="1008" priority="1009" stopIfTrue="1" operator="equal">
      <formula>"G"</formula>
    </cfRule>
  </conditionalFormatting>
  <conditionalFormatting sqref="L72">
    <cfRule type="cellIs" dxfId="1009" priority="1010" stopIfTrue="1" operator="equal">
      <formula>"Medium"</formula>
    </cfRule>
    <cfRule type="cellIs" dxfId="1010" priority="1011" stopIfTrue="1" operator="equal">
      <formula>"High"</formula>
    </cfRule>
  </conditionalFormatting>
  <conditionalFormatting sqref="J72">
    <cfRule type="cellIs" dxfId="1011" priority="1012" stopIfTrue="1" operator="equal">
      <formula>"Y"</formula>
    </cfRule>
  </conditionalFormatting>
  <conditionalFormatting sqref="F72">
    <cfRule type="cellIs" dxfId="1012" priority="1013" stopIfTrue="1" operator="equal">
      <formula>"已取消"</formula>
    </cfRule>
  </conditionalFormatting>
  <conditionalFormatting sqref="T72">
    <cfRule type="cellIs" dxfId="1013" priority="1014" stopIfTrue="1" operator="equal">
      <formula>"R"</formula>
    </cfRule>
    <cfRule type="cellIs" dxfId="1014" priority="1015" stopIfTrue="1" operator="equal">
      <formula>"Y"</formula>
    </cfRule>
    <cfRule type="cellIs" dxfId="1015" priority="1016" stopIfTrue="1" operator="equal">
      <formula>"G"</formula>
    </cfRule>
  </conditionalFormatting>
  <conditionalFormatting sqref="Q72">
    <cfRule type="cellIs" dxfId="1016" priority="1017" stopIfTrue="1" operator="equal">
      <formula>"R"</formula>
    </cfRule>
    <cfRule type="cellIs" dxfId="1017" priority="1018" stopIfTrue="1" operator="equal">
      <formula>"Y"</formula>
    </cfRule>
    <cfRule type="cellIs" dxfId="1018" priority="1019" stopIfTrue="1" operator="equal">
      <formula>"G"</formula>
    </cfRule>
  </conditionalFormatting>
  <conditionalFormatting sqref="R72">
    <cfRule type="cellIs" dxfId="1019" priority="1020" stopIfTrue="1" operator="equal">
      <formula>"R"</formula>
    </cfRule>
    <cfRule type="cellIs" dxfId="1020" priority="1021" stopIfTrue="1" operator="equal">
      <formula>"Y"</formula>
    </cfRule>
    <cfRule type="cellIs" dxfId="1021" priority="1022" stopIfTrue="1" operator="equal">
      <formula>"G"</formula>
    </cfRule>
  </conditionalFormatting>
  <conditionalFormatting sqref="S73">
    <cfRule type="cellIs" dxfId="1022" priority="1023" stopIfTrue="1" operator="equal">
      <formula>"R"</formula>
    </cfRule>
    <cfRule type="cellIs" dxfId="1023" priority="1024" stopIfTrue="1" operator="equal">
      <formula>"Y"</formula>
    </cfRule>
    <cfRule type="cellIs" dxfId="1024" priority="1025" stopIfTrue="1" operator="equal">
      <formula>"G"</formula>
    </cfRule>
  </conditionalFormatting>
  <conditionalFormatting sqref="K73 M73 O73">
    <cfRule type="cellIs" dxfId="1025" priority="1026" stopIfTrue="1" operator="equal">
      <formula>"R"</formula>
    </cfRule>
    <cfRule type="cellIs" dxfId="1026" priority="1027" stopIfTrue="1" operator="equal">
      <formula>"Y"</formula>
    </cfRule>
    <cfRule type="cellIs" dxfId="1027" priority="1028" stopIfTrue="1" operator="equal">
      <formula>"G"</formula>
    </cfRule>
  </conditionalFormatting>
  <conditionalFormatting sqref="L73">
    <cfRule type="cellIs" dxfId="1028" priority="1029" stopIfTrue="1" operator="equal">
      <formula>"Medium"</formula>
    </cfRule>
    <cfRule type="cellIs" dxfId="1029" priority="1030" stopIfTrue="1" operator="equal">
      <formula>"High"</formula>
    </cfRule>
  </conditionalFormatting>
  <conditionalFormatting sqref="J73">
    <cfRule type="cellIs" dxfId="1030" priority="1031" stopIfTrue="1" operator="equal">
      <formula>"Y"</formula>
    </cfRule>
  </conditionalFormatting>
  <conditionalFormatting sqref="F73">
    <cfRule type="cellIs" dxfId="1031" priority="1032" stopIfTrue="1" operator="equal">
      <formula>"已取消"</formula>
    </cfRule>
  </conditionalFormatting>
  <conditionalFormatting sqref="T73">
    <cfRule type="cellIs" dxfId="1032" priority="1033" stopIfTrue="1" operator="equal">
      <formula>"R"</formula>
    </cfRule>
    <cfRule type="cellIs" dxfId="1033" priority="1034" stopIfTrue="1" operator="equal">
      <formula>"Y"</formula>
    </cfRule>
    <cfRule type="cellIs" dxfId="1034" priority="1035" stopIfTrue="1" operator="equal">
      <formula>"G"</formula>
    </cfRule>
  </conditionalFormatting>
  <conditionalFormatting sqref="Q73">
    <cfRule type="cellIs" dxfId="1035" priority="1036" stopIfTrue="1" operator="equal">
      <formula>"R"</formula>
    </cfRule>
    <cfRule type="cellIs" dxfId="1036" priority="1037" stopIfTrue="1" operator="equal">
      <formula>"Y"</formula>
    </cfRule>
    <cfRule type="cellIs" dxfId="1037" priority="1038" stopIfTrue="1" operator="equal">
      <formula>"G"</formula>
    </cfRule>
  </conditionalFormatting>
  <conditionalFormatting sqref="R73">
    <cfRule type="cellIs" dxfId="1038" priority="1039" stopIfTrue="1" operator="equal">
      <formula>"R"</formula>
    </cfRule>
    <cfRule type="cellIs" dxfId="1039" priority="1040" stopIfTrue="1" operator="equal">
      <formula>"Y"</formula>
    </cfRule>
    <cfRule type="cellIs" dxfId="1040" priority="1041" stopIfTrue="1" operator="equal">
      <formula>"G"</formula>
    </cfRule>
  </conditionalFormatting>
  <conditionalFormatting sqref="S74">
    <cfRule type="cellIs" dxfId="1041" priority="1042" stopIfTrue="1" operator="equal">
      <formula>"R"</formula>
    </cfRule>
    <cfRule type="cellIs" dxfId="1042" priority="1043" stopIfTrue="1" operator="equal">
      <formula>"Y"</formula>
    </cfRule>
    <cfRule type="cellIs" dxfId="1043" priority="1044" stopIfTrue="1" operator="equal">
      <formula>"G"</formula>
    </cfRule>
  </conditionalFormatting>
  <conditionalFormatting sqref="K74 M74 O74">
    <cfRule type="cellIs" dxfId="1044" priority="1045" stopIfTrue="1" operator="equal">
      <formula>"R"</formula>
    </cfRule>
    <cfRule type="cellIs" dxfId="1045" priority="1046" stopIfTrue="1" operator="equal">
      <formula>"Y"</formula>
    </cfRule>
    <cfRule type="cellIs" dxfId="1046" priority="1047" stopIfTrue="1" operator="equal">
      <formula>"G"</formula>
    </cfRule>
  </conditionalFormatting>
  <conditionalFormatting sqref="L74">
    <cfRule type="cellIs" dxfId="1047" priority="1048" stopIfTrue="1" operator="equal">
      <formula>"Medium"</formula>
    </cfRule>
    <cfRule type="cellIs" dxfId="1048" priority="1049" stopIfTrue="1" operator="equal">
      <formula>"High"</formula>
    </cfRule>
  </conditionalFormatting>
  <conditionalFormatting sqref="J74">
    <cfRule type="cellIs" dxfId="1049" priority="1050" stopIfTrue="1" operator="equal">
      <formula>"Y"</formula>
    </cfRule>
  </conditionalFormatting>
  <conditionalFormatting sqref="F74">
    <cfRule type="cellIs" dxfId="1050" priority="1051" stopIfTrue="1" operator="equal">
      <formula>"已取消"</formula>
    </cfRule>
  </conditionalFormatting>
  <conditionalFormatting sqref="T74">
    <cfRule type="cellIs" dxfId="1051" priority="1052" stopIfTrue="1" operator="equal">
      <formula>"R"</formula>
    </cfRule>
    <cfRule type="cellIs" dxfId="1052" priority="1053" stopIfTrue="1" operator="equal">
      <formula>"Y"</formula>
    </cfRule>
    <cfRule type="cellIs" dxfId="1053" priority="1054" stopIfTrue="1" operator="equal">
      <formula>"G"</formula>
    </cfRule>
  </conditionalFormatting>
  <conditionalFormatting sqref="Q74">
    <cfRule type="cellIs" dxfId="1054" priority="1055" stopIfTrue="1" operator="equal">
      <formula>"R"</formula>
    </cfRule>
    <cfRule type="cellIs" dxfId="1055" priority="1056" stopIfTrue="1" operator="equal">
      <formula>"Y"</formula>
    </cfRule>
    <cfRule type="cellIs" dxfId="1056" priority="1057" stopIfTrue="1" operator="equal">
      <formula>"G"</formula>
    </cfRule>
  </conditionalFormatting>
  <conditionalFormatting sqref="R74">
    <cfRule type="cellIs" dxfId="1057" priority="1058" stopIfTrue="1" operator="equal">
      <formula>"R"</formula>
    </cfRule>
    <cfRule type="cellIs" dxfId="1058" priority="1059" stopIfTrue="1" operator="equal">
      <formula>"Y"</formula>
    </cfRule>
    <cfRule type="cellIs" dxfId="1059" priority="1060" stopIfTrue="1" operator="equal">
      <formula>"G"</formula>
    </cfRule>
  </conditionalFormatting>
  <conditionalFormatting sqref="S75">
    <cfRule type="cellIs" dxfId="1060" priority="1061" stopIfTrue="1" operator="equal">
      <formula>"R"</formula>
    </cfRule>
    <cfRule type="cellIs" dxfId="1061" priority="1062" stopIfTrue="1" operator="equal">
      <formula>"Y"</formula>
    </cfRule>
    <cfRule type="cellIs" dxfId="1062" priority="1063" stopIfTrue="1" operator="equal">
      <formula>"G"</formula>
    </cfRule>
  </conditionalFormatting>
  <conditionalFormatting sqref="K75 M75 O75">
    <cfRule type="cellIs" dxfId="1063" priority="1064" stopIfTrue="1" operator="equal">
      <formula>"R"</formula>
    </cfRule>
    <cfRule type="cellIs" dxfId="1064" priority="1065" stopIfTrue="1" operator="equal">
      <formula>"Y"</formula>
    </cfRule>
    <cfRule type="cellIs" dxfId="1065" priority="1066" stopIfTrue="1" operator="equal">
      <formula>"G"</formula>
    </cfRule>
  </conditionalFormatting>
  <conditionalFormatting sqref="L75">
    <cfRule type="cellIs" dxfId="1066" priority="1067" stopIfTrue="1" operator="equal">
      <formula>"Medium"</formula>
    </cfRule>
    <cfRule type="cellIs" dxfId="1067" priority="1068" stopIfTrue="1" operator="equal">
      <formula>"High"</formula>
    </cfRule>
  </conditionalFormatting>
  <conditionalFormatting sqref="J75">
    <cfRule type="cellIs" dxfId="1068" priority="1069" stopIfTrue="1" operator="equal">
      <formula>"Y"</formula>
    </cfRule>
  </conditionalFormatting>
  <conditionalFormatting sqref="F75">
    <cfRule type="cellIs" dxfId="1069" priority="1070" stopIfTrue="1" operator="equal">
      <formula>"已取消"</formula>
    </cfRule>
  </conditionalFormatting>
  <conditionalFormatting sqref="T75">
    <cfRule type="cellIs" dxfId="1070" priority="1071" stopIfTrue="1" operator="equal">
      <formula>"R"</formula>
    </cfRule>
    <cfRule type="cellIs" dxfId="1071" priority="1072" stopIfTrue="1" operator="equal">
      <formula>"Y"</formula>
    </cfRule>
    <cfRule type="cellIs" dxfId="1072" priority="1073" stopIfTrue="1" operator="equal">
      <formula>"G"</formula>
    </cfRule>
  </conditionalFormatting>
  <conditionalFormatting sqref="Q75">
    <cfRule type="cellIs" dxfId="1073" priority="1074" stopIfTrue="1" operator="equal">
      <formula>"R"</formula>
    </cfRule>
    <cfRule type="cellIs" dxfId="1074" priority="1075" stopIfTrue="1" operator="equal">
      <formula>"Y"</formula>
    </cfRule>
    <cfRule type="cellIs" dxfId="1075" priority="1076" stopIfTrue="1" operator="equal">
      <formula>"G"</formula>
    </cfRule>
  </conditionalFormatting>
  <conditionalFormatting sqref="R75">
    <cfRule type="cellIs" dxfId="1076" priority="1077" stopIfTrue="1" operator="equal">
      <formula>"R"</formula>
    </cfRule>
    <cfRule type="cellIs" dxfId="1077" priority="1078" stopIfTrue="1" operator="equal">
      <formula>"Y"</formula>
    </cfRule>
    <cfRule type="cellIs" dxfId="1078" priority="1079" stopIfTrue="1" operator="equal">
      <formula>"G"</formula>
    </cfRule>
  </conditionalFormatting>
  <conditionalFormatting sqref="S76">
    <cfRule type="cellIs" dxfId="1079" priority="1080" stopIfTrue="1" operator="equal">
      <formula>"R"</formula>
    </cfRule>
    <cfRule type="cellIs" dxfId="1080" priority="1081" stopIfTrue="1" operator="equal">
      <formula>"Y"</formula>
    </cfRule>
    <cfRule type="cellIs" dxfId="1081" priority="1082" stopIfTrue="1" operator="equal">
      <formula>"G"</formula>
    </cfRule>
  </conditionalFormatting>
  <conditionalFormatting sqref="M76 O76">
    <cfRule type="cellIs" dxfId="1082" priority="1083" stopIfTrue="1" operator="equal">
      <formula>"R"</formula>
    </cfRule>
    <cfRule type="cellIs" dxfId="1083" priority="1084" stopIfTrue="1" operator="equal">
      <formula>"Y"</formula>
    </cfRule>
    <cfRule type="cellIs" dxfId="1084" priority="1085" stopIfTrue="1" operator="equal">
      <formula>"G"</formula>
    </cfRule>
  </conditionalFormatting>
  <conditionalFormatting sqref="L76 F76">
    <cfRule type="cellIs" dxfId="1085" priority="1086" stopIfTrue="1" operator="equal">
      <formula>"已完成"</formula>
    </cfRule>
  </conditionalFormatting>
  <conditionalFormatting sqref="J76">
    <cfRule type="cellIs" dxfId="1086" priority="1087" stopIfTrue="1" operator="equal">
      <formula>"Y"</formula>
    </cfRule>
  </conditionalFormatting>
  <conditionalFormatting sqref="T76">
    <cfRule type="cellIs" dxfId="1087" priority="1088" stopIfTrue="1" operator="equal">
      <formula>"R"</formula>
    </cfRule>
    <cfRule type="cellIs" dxfId="1088" priority="1089" stopIfTrue="1" operator="equal">
      <formula>"Y"</formula>
    </cfRule>
    <cfRule type="cellIs" dxfId="1089" priority="1090" stopIfTrue="1" operator="equal">
      <formula>"G"</formula>
    </cfRule>
  </conditionalFormatting>
  <conditionalFormatting sqref="Q76">
    <cfRule type="cellIs" dxfId="1090" priority="1091" stopIfTrue="1" operator="equal">
      <formula>"R"</formula>
    </cfRule>
    <cfRule type="cellIs" dxfId="1091" priority="1092" stopIfTrue="1" operator="equal">
      <formula>"Y"</formula>
    </cfRule>
    <cfRule type="cellIs" dxfId="1092" priority="1093" stopIfTrue="1" operator="equal">
      <formula>"G"</formula>
    </cfRule>
  </conditionalFormatting>
  <conditionalFormatting sqref="R76">
    <cfRule type="cellIs" dxfId="1093" priority="1094" stopIfTrue="1" operator="equal">
      <formula>"R"</formula>
    </cfRule>
    <cfRule type="cellIs" dxfId="1094" priority="1095" stopIfTrue="1" operator="equal">
      <formula>"Y"</formula>
    </cfRule>
    <cfRule type="cellIs" dxfId="1095" priority="1096" stopIfTrue="1" operator="equal">
      <formula>"G"</formula>
    </cfRule>
  </conditionalFormatting>
  <conditionalFormatting sqref="S77">
    <cfRule type="cellIs" dxfId="1096" priority="1097" stopIfTrue="1" operator="equal">
      <formula>"R"</formula>
    </cfRule>
    <cfRule type="cellIs" dxfId="1097" priority="1098" stopIfTrue="1" operator="equal">
      <formula>"Y"</formula>
    </cfRule>
    <cfRule type="cellIs" dxfId="1098" priority="1099" stopIfTrue="1" operator="equal">
      <formula>"G"</formula>
    </cfRule>
  </conditionalFormatting>
  <conditionalFormatting sqref="K77 M77 O77">
    <cfRule type="cellIs" dxfId="1099" priority="1100" stopIfTrue="1" operator="equal">
      <formula>"R"</formula>
    </cfRule>
    <cfRule type="cellIs" dxfId="1100" priority="1101" stopIfTrue="1" operator="equal">
      <formula>"Y"</formula>
    </cfRule>
    <cfRule type="cellIs" dxfId="1101" priority="1102" stopIfTrue="1" operator="equal">
      <formula>"G"</formula>
    </cfRule>
  </conditionalFormatting>
  <conditionalFormatting sqref="L77">
    <cfRule type="cellIs" dxfId="1102" priority="1103" stopIfTrue="1" operator="equal">
      <formula>"Medium"</formula>
    </cfRule>
    <cfRule type="cellIs" dxfId="1103" priority="1104" stopIfTrue="1" operator="equal">
      <formula>"High"</formula>
    </cfRule>
  </conditionalFormatting>
  <conditionalFormatting sqref="J77">
    <cfRule type="cellIs" dxfId="1104" priority="1105" stopIfTrue="1" operator="equal">
      <formula>"Y"</formula>
    </cfRule>
  </conditionalFormatting>
  <conditionalFormatting sqref="F77">
    <cfRule type="cellIs" dxfId="1105" priority="1106" stopIfTrue="1" operator="equal">
      <formula>"已取消"</formula>
    </cfRule>
  </conditionalFormatting>
  <conditionalFormatting sqref="T77">
    <cfRule type="cellIs" dxfId="1106" priority="1107" stopIfTrue="1" operator="equal">
      <formula>"R"</formula>
    </cfRule>
    <cfRule type="cellIs" dxfId="1107" priority="1108" stopIfTrue="1" operator="equal">
      <formula>"Y"</formula>
    </cfRule>
    <cfRule type="cellIs" dxfId="1108" priority="1109" stopIfTrue="1" operator="equal">
      <formula>"G"</formula>
    </cfRule>
  </conditionalFormatting>
  <conditionalFormatting sqref="Q77">
    <cfRule type="cellIs" dxfId="1109" priority="1110" stopIfTrue="1" operator="equal">
      <formula>"R"</formula>
    </cfRule>
    <cfRule type="cellIs" dxfId="1110" priority="1111" stopIfTrue="1" operator="equal">
      <formula>"Y"</formula>
    </cfRule>
    <cfRule type="cellIs" dxfId="1111" priority="1112" stopIfTrue="1" operator="equal">
      <formula>"G"</formula>
    </cfRule>
  </conditionalFormatting>
  <conditionalFormatting sqref="R77">
    <cfRule type="cellIs" dxfId="1112" priority="1113" stopIfTrue="1" operator="equal">
      <formula>"R"</formula>
    </cfRule>
    <cfRule type="cellIs" dxfId="1113" priority="1114" stopIfTrue="1" operator="equal">
      <formula>"Y"</formula>
    </cfRule>
    <cfRule type="cellIs" dxfId="1114" priority="1115" stopIfTrue="1" operator="equal">
      <formula>"G"</formula>
    </cfRule>
  </conditionalFormatting>
  <conditionalFormatting sqref="S78">
    <cfRule type="cellIs" dxfId="1115" priority="1116" stopIfTrue="1" operator="equal">
      <formula>"R"</formula>
    </cfRule>
    <cfRule type="cellIs" dxfId="1116" priority="1117" stopIfTrue="1" operator="equal">
      <formula>"Y"</formula>
    </cfRule>
    <cfRule type="cellIs" dxfId="1117" priority="1118" stopIfTrue="1" operator="equal">
      <formula>"G"</formula>
    </cfRule>
  </conditionalFormatting>
  <conditionalFormatting sqref="K78 M78 O78">
    <cfRule type="cellIs" dxfId="1118" priority="1119" stopIfTrue="1" operator="equal">
      <formula>"R"</formula>
    </cfRule>
    <cfRule type="cellIs" dxfId="1119" priority="1120" stopIfTrue="1" operator="equal">
      <formula>"Y"</formula>
    </cfRule>
    <cfRule type="cellIs" dxfId="1120" priority="1121" stopIfTrue="1" operator="equal">
      <formula>"G"</formula>
    </cfRule>
  </conditionalFormatting>
  <conditionalFormatting sqref="L78">
    <cfRule type="cellIs" dxfId="1121" priority="1122" stopIfTrue="1" operator="equal">
      <formula>"Medium"</formula>
    </cfRule>
    <cfRule type="cellIs" dxfId="1122" priority="1123" stopIfTrue="1" operator="equal">
      <formula>"High"</formula>
    </cfRule>
  </conditionalFormatting>
  <conditionalFormatting sqref="J78">
    <cfRule type="cellIs" dxfId="1123" priority="1124" stopIfTrue="1" operator="equal">
      <formula>"Y"</formula>
    </cfRule>
  </conditionalFormatting>
  <conditionalFormatting sqref="F78">
    <cfRule type="cellIs" dxfId="1124" priority="1125" stopIfTrue="1" operator="equal">
      <formula>"已取消"</formula>
    </cfRule>
  </conditionalFormatting>
  <conditionalFormatting sqref="T78">
    <cfRule type="cellIs" dxfId="1125" priority="1126" stopIfTrue="1" operator="equal">
      <formula>"R"</formula>
    </cfRule>
    <cfRule type="cellIs" dxfId="1126" priority="1127" stopIfTrue="1" operator="equal">
      <formula>"Y"</formula>
    </cfRule>
    <cfRule type="cellIs" dxfId="1127" priority="1128" stopIfTrue="1" operator="equal">
      <formula>"G"</formula>
    </cfRule>
  </conditionalFormatting>
  <conditionalFormatting sqref="Q78">
    <cfRule type="cellIs" dxfId="1128" priority="1129" stopIfTrue="1" operator="equal">
      <formula>"R"</formula>
    </cfRule>
    <cfRule type="cellIs" dxfId="1129" priority="1130" stopIfTrue="1" operator="equal">
      <formula>"Y"</formula>
    </cfRule>
    <cfRule type="cellIs" dxfId="1130" priority="1131" stopIfTrue="1" operator="equal">
      <formula>"G"</formula>
    </cfRule>
  </conditionalFormatting>
  <conditionalFormatting sqref="R78">
    <cfRule type="cellIs" dxfId="1131" priority="1132" stopIfTrue="1" operator="equal">
      <formula>"R"</formula>
    </cfRule>
    <cfRule type="cellIs" dxfId="1132" priority="1133" stopIfTrue="1" operator="equal">
      <formula>"Y"</formula>
    </cfRule>
    <cfRule type="cellIs" dxfId="1133" priority="1134" stopIfTrue="1" operator="equal">
      <formula>"G"</formula>
    </cfRule>
  </conditionalFormatting>
  <conditionalFormatting sqref="S79">
    <cfRule type="cellIs" dxfId="1134" priority="1135" stopIfTrue="1" operator="equal">
      <formula>"R"</formula>
    </cfRule>
    <cfRule type="cellIs" dxfId="1135" priority="1136" stopIfTrue="1" operator="equal">
      <formula>"Y"</formula>
    </cfRule>
    <cfRule type="cellIs" dxfId="1136" priority="1137" stopIfTrue="1" operator="equal">
      <formula>"G"</formula>
    </cfRule>
  </conditionalFormatting>
  <conditionalFormatting sqref="K79 M79 O79">
    <cfRule type="cellIs" dxfId="1137" priority="1138" stopIfTrue="1" operator="equal">
      <formula>"R"</formula>
    </cfRule>
    <cfRule type="cellIs" dxfId="1138" priority="1139" stopIfTrue="1" operator="equal">
      <formula>"Y"</formula>
    </cfRule>
    <cfRule type="cellIs" dxfId="1139" priority="1140" stopIfTrue="1" operator="equal">
      <formula>"G"</formula>
    </cfRule>
  </conditionalFormatting>
  <conditionalFormatting sqref="L79">
    <cfRule type="cellIs" dxfId="1140" priority="1141" stopIfTrue="1" operator="equal">
      <formula>"Medium"</formula>
    </cfRule>
    <cfRule type="cellIs" dxfId="1141" priority="1142" stopIfTrue="1" operator="equal">
      <formula>"High"</formula>
    </cfRule>
  </conditionalFormatting>
  <conditionalFormatting sqref="J79">
    <cfRule type="cellIs" dxfId="1142" priority="1143" stopIfTrue="1" operator="equal">
      <formula>"Y"</formula>
    </cfRule>
  </conditionalFormatting>
  <conditionalFormatting sqref="F79">
    <cfRule type="cellIs" dxfId="1143" priority="1144" stopIfTrue="1" operator="equal">
      <formula>"已取消"</formula>
    </cfRule>
  </conditionalFormatting>
  <conditionalFormatting sqref="T79">
    <cfRule type="cellIs" dxfId="1144" priority="1145" stopIfTrue="1" operator="equal">
      <formula>"R"</formula>
    </cfRule>
    <cfRule type="cellIs" dxfId="1145" priority="1146" stopIfTrue="1" operator="equal">
      <formula>"Y"</formula>
    </cfRule>
    <cfRule type="cellIs" dxfId="1146" priority="1147" stopIfTrue="1" operator="equal">
      <formula>"G"</formula>
    </cfRule>
  </conditionalFormatting>
  <conditionalFormatting sqref="Q79">
    <cfRule type="cellIs" dxfId="1147" priority="1148" stopIfTrue="1" operator="equal">
      <formula>"R"</formula>
    </cfRule>
    <cfRule type="cellIs" dxfId="1148" priority="1149" stopIfTrue="1" operator="equal">
      <formula>"Y"</formula>
    </cfRule>
    <cfRule type="cellIs" dxfId="1149" priority="1150" stopIfTrue="1" operator="equal">
      <formula>"G"</formula>
    </cfRule>
  </conditionalFormatting>
  <conditionalFormatting sqref="R79">
    <cfRule type="cellIs" dxfId="1150" priority="1151" stopIfTrue="1" operator="equal">
      <formula>"R"</formula>
    </cfRule>
    <cfRule type="cellIs" dxfId="1151" priority="1152" stopIfTrue="1" operator="equal">
      <formula>"Y"</formula>
    </cfRule>
    <cfRule type="cellIs" dxfId="1152" priority="1153" stopIfTrue="1" operator="equal">
      <formula>"G"</formula>
    </cfRule>
  </conditionalFormatting>
  <conditionalFormatting sqref="S80">
    <cfRule type="cellIs" dxfId="1153" priority="1154" stopIfTrue="1" operator="equal">
      <formula>"R"</formula>
    </cfRule>
    <cfRule type="cellIs" dxfId="1154" priority="1155" stopIfTrue="1" operator="equal">
      <formula>"Y"</formula>
    </cfRule>
    <cfRule type="cellIs" dxfId="1155" priority="1156" stopIfTrue="1" operator="equal">
      <formula>"G"</formula>
    </cfRule>
  </conditionalFormatting>
  <conditionalFormatting sqref="K80 M80 O80">
    <cfRule type="cellIs" dxfId="1156" priority="1157" stopIfTrue="1" operator="equal">
      <formula>"R"</formula>
    </cfRule>
    <cfRule type="cellIs" dxfId="1157" priority="1158" stopIfTrue="1" operator="equal">
      <formula>"Y"</formula>
    </cfRule>
    <cfRule type="cellIs" dxfId="1158" priority="1159" stopIfTrue="1" operator="equal">
      <formula>"G"</formula>
    </cfRule>
  </conditionalFormatting>
  <conditionalFormatting sqref="L80">
    <cfRule type="cellIs" dxfId="1159" priority="1160" stopIfTrue="1" operator="equal">
      <formula>"Medium"</formula>
    </cfRule>
    <cfRule type="cellIs" dxfId="1160" priority="1161" stopIfTrue="1" operator="equal">
      <formula>"High"</formula>
    </cfRule>
  </conditionalFormatting>
  <conditionalFormatting sqref="J80">
    <cfRule type="cellIs" dxfId="1161" priority="1162" stopIfTrue="1" operator="equal">
      <formula>"Y"</formula>
    </cfRule>
  </conditionalFormatting>
  <conditionalFormatting sqref="F80">
    <cfRule type="cellIs" dxfId="1162" priority="1163" stopIfTrue="1" operator="equal">
      <formula>"已取消"</formula>
    </cfRule>
  </conditionalFormatting>
  <conditionalFormatting sqref="T80">
    <cfRule type="cellIs" dxfId="1163" priority="1164" stopIfTrue="1" operator="equal">
      <formula>"R"</formula>
    </cfRule>
    <cfRule type="cellIs" dxfId="1164" priority="1165" stopIfTrue="1" operator="equal">
      <formula>"Y"</formula>
    </cfRule>
    <cfRule type="cellIs" dxfId="1165" priority="1166" stopIfTrue="1" operator="equal">
      <formula>"G"</formula>
    </cfRule>
  </conditionalFormatting>
  <conditionalFormatting sqref="Q80">
    <cfRule type="cellIs" dxfId="1166" priority="1167" stopIfTrue="1" operator="equal">
      <formula>"R"</formula>
    </cfRule>
    <cfRule type="cellIs" dxfId="1167" priority="1168" stopIfTrue="1" operator="equal">
      <formula>"Y"</formula>
    </cfRule>
    <cfRule type="cellIs" dxfId="1168" priority="1169" stopIfTrue="1" operator="equal">
      <formula>"G"</formula>
    </cfRule>
  </conditionalFormatting>
  <conditionalFormatting sqref="R80">
    <cfRule type="cellIs" dxfId="1169" priority="1170" stopIfTrue="1" operator="equal">
      <formula>"R"</formula>
    </cfRule>
    <cfRule type="cellIs" dxfId="1170" priority="1171" stopIfTrue="1" operator="equal">
      <formula>"Y"</formula>
    </cfRule>
    <cfRule type="cellIs" dxfId="1171" priority="1172" stopIfTrue="1" operator="equal">
      <formula>"G"</formula>
    </cfRule>
  </conditionalFormatting>
  <conditionalFormatting sqref="S81">
    <cfRule type="cellIs" dxfId="1172" priority="1173" stopIfTrue="1" operator="equal">
      <formula>"R"</formula>
    </cfRule>
    <cfRule type="cellIs" dxfId="1173" priority="1174" stopIfTrue="1" operator="equal">
      <formula>"Y"</formula>
    </cfRule>
    <cfRule type="cellIs" dxfId="1174" priority="1175" stopIfTrue="1" operator="equal">
      <formula>"G"</formula>
    </cfRule>
  </conditionalFormatting>
  <conditionalFormatting sqref="K81 M81 O81">
    <cfRule type="cellIs" dxfId="1175" priority="1176" stopIfTrue="1" operator="equal">
      <formula>"R"</formula>
    </cfRule>
    <cfRule type="cellIs" dxfId="1176" priority="1177" stopIfTrue="1" operator="equal">
      <formula>"Y"</formula>
    </cfRule>
    <cfRule type="cellIs" dxfId="1177" priority="1178" stopIfTrue="1" operator="equal">
      <formula>"G"</formula>
    </cfRule>
  </conditionalFormatting>
  <conditionalFormatting sqref="L81">
    <cfRule type="cellIs" dxfId="1178" priority="1179" stopIfTrue="1" operator="equal">
      <formula>"Medium"</formula>
    </cfRule>
    <cfRule type="cellIs" dxfId="1179" priority="1180" stopIfTrue="1" operator="equal">
      <formula>"High"</formula>
    </cfRule>
  </conditionalFormatting>
  <conditionalFormatting sqref="J81">
    <cfRule type="cellIs" dxfId="1180" priority="1181" stopIfTrue="1" operator="equal">
      <formula>"Y"</formula>
    </cfRule>
  </conditionalFormatting>
  <conditionalFormatting sqref="F81">
    <cfRule type="cellIs" dxfId="1181" priority="1182" stopIfTrue="1" operator="equal">
      <formula>"已取消"</formula>
    </cfRule>
  </conditionalFormatting>
  <conditionalFormatting sqref="T81">
    <cfRule type="cellIs" dxfId="1182" priority="1183" stopIfTrue="1" operator="equal">
      <formula>"R"</formula>
    </cfRule>
    <cfRule type="cellIs" dxfId="1183" priority="1184" stopIfTrue="1" operator="equal">
      <formula>"Y"</formula>
    </cfRule>
    <cfRule type="cellIs" dxfId="1184" priority="1185" stopIfTrue="1" operator="equal">
      <formula>"G"</formula>
    </cfRule>
  </conditionalFormatting>
  <conditionalFormatting sqref="Q81">
    <cfRule type="cellIs" dxfId="1185" priority="1186" stopIfTrue="1" operator="equal">
      <formula>"R"</formula>
    </cfRule>
    <cfRule type="cellIs" dxfId="1186" priority="1187" stopIfTrue="1" operator="equal">
      <formula>"Y"</formula>
    </cfRule>
    <cfRule type="cellIs" dxfId="1187" priority="1188" stopIfTrue="1" operator="equal">
      <formula>"G"</formula>
    </cfRule>
  </conditionalFormatting>
  <conditionalFormatting sqref="R81">
    <cfRule type="cellIs" dxfId="1188" priority="1189" stopIfTrue="1" operator="equal">
      <formula>"R"</formula>
    </cfRule>
    <cfRule type="cellIs" dxfId="1189" priority="1190" stopIfTrue="1" operator="equal">
      <formula>"Y"</formula>
    </cfRule>
    <cfRule type="cellIs" dxfId="1190" priority="1191" stopIfTrue="1" operator="equal">
      <formula>"G"</formula>
    </cfRule>
  </conditionalFormatting>
  <conditionalFormatting sqref="S82">
    <cfRule type="cellIs" dxfId="1191" priority="1192" stopIfTrue="1" operator="equal">
      <formula>"R"</formula>
    </cfRule>
    <cfRule type="cellIs" dxfId="1192" priority="1193" stopIfTrue="1" operator="equal">
      <formula>"Y"</formula>
    </cfRule>
    <cfRule type="cellIs" dxfId="1193" priority="1194" stopIfTrue="1" operator="equal">
      <formula>"G"</formula>
    </cfRule>
  </conditionalFormatting>
  <conditionalFormatting sqref="L82 F82:F97">
    <cfRule type="cellIs" dxfId="1194" priority="1195" stopIfTrue="1" operator="equal">
      <formula>"已完成"</formula>
    </cfRule>
  </conditionalFormatting>
  <conditionalFormatting sqref="J82">
    <cfRule type="cellIs" dxfId="1195" priority="1196" stopIfTrue="1" operator="equal">
      <formula>"Y"</formula>
    </cfRule>
  </conditionalFormatting>
  <conditionalFormatting sqref="T82">
    <cfRule type="cellIs" dxfId="1196" priority="1197" stopIfTrue="1" operator="equal">
      <formula>"R"</formula>
    </cfRule>
    <cfRule type="cellIs" dxfId="1197" priority="1198" stopIfTrue="1" operator="equal">
      <formula>"Y"</formula>
    </cfRule>
    <cfRule type="cellIs" dxfId="1198" priority="1199" stopIfTrue="1" operator="equal">
      <formula>"G"</formula>
    </cfRule>
  </conditionalFormatting>
  <conditionalFormatting sqref="Q82">
    <cfRule type="cellIs" dxfId="1199" priority="1200" stopIfTrue="1" operator="equal">
      <formula>"R"</formula>
    </cfRule>
    <cfRule type="cellIs" dxfId="1200" priority="1201" stopIfTrue="1" operator="equal">
      <formula>"Y"</formula>
    </cfRule>
    <cfRule type="cellIs" dxfId="1201" priority="1202" stopIfTrue="1" operator="equal">
      <formula>"G"</formula>
    </cfRule>
  </conditionalFormatting>
  <conditionalFormatting sqref="R82">
    <cfRule type="cellIs" dxfId="1202" priority="1203" stopIfTrue="1" operator="equal">
      <formula>"R"</formula>
    </cfRule>
    <cfRule type="cellIs" dxfId="1203" priority="1204" stopIfTrue="1" operator="equal">
      <formula>"Y"</formula>
    </cfRule>
    <cfRule type="cellIs" dxfId="1204" priority="1205" stopIfTrue="1" operator="equal">
      <formula>"G"</formula>
    </cfRule>
  </conditionalFormatting>
  <conditionalFormatting sqref="S83">
    <cfRule type="cellIs" dxfId="1205" priority="1206" stopIfTrue="1" operator="equal">
      <formula>"R"</formula>
    </cfRule>
    <cfRule type="cellIs" dxfId="1206" priority="1207" stopIfTrue="1" operator="equal">
      <formula>"Y"</formula>
    </cfRule>
    <cfRule type="cellIs" dxfId="1207" priority="1208" stopIfTrue="1" operator="equal">
      <formula>"G"</formula>
    </cfRule>
  </conditionalFormatting>
  <conditionalFormatting sqref="M83:O83 N84:N97">
    <cfRule type="cellIs" dxfId="1208" priority="1209" stopIfTrue="1" operator="equal">
      <formula>"R"</formula>
    </cfRule>
    <cfRule type="cellIs" dxfId="1209" priority="1210" stopIfTrue="1" operator="equal">
      <formula>"Y"</formula>
    </cfRule>
    <cfRule type="cellIs" dxfId="1210" priority="1211" stopIfTrue="1" operator="equal">
      <formula>"G"</formula>
    </cfRule>
  </conditionalFormatting>
  <conditionalFormatting sqref="L83">
    <cfRule type="cellIs" dxfId="1211" priority="1212" stopIfTrue="1" operator="equal">
      <formula>"已完成"</formula>
    </cfRule>
  </conditionalFormatting>
  <conditionalFormatting sqref="J83">
    <cfRule type="cellIs" dxfId="1212" priority="1213" stopIfTrue="1" operator="equal">
      <formula>"Y"</formula>
    </cfRule>
  </conditionalFormatting>
  <conditionalFormatting sqref="T83">
    <cfRule type="cellIs" dxfId="1213" priority="1214" stopIfTrue="1" operator="equal">
      <formula>"R"</formula>
    </cfRule>
    <cfRule type="cellIs" dxfId="1214" priority="1215" stopIfTrue="1" operator="equal">
      <formula>"Y"</formula>
    </cfRule>
    <cfRule type="cellIs" dxfId="1215" priority="1216" stopIfTrue="1" operator="equal">
      <formula>"G"</formula>
    </cfRule>
  </conditionalFormatting>
  <conditionalFormatting sqref="Q83">
    <cfRule type="cellIs" dxfId="1216" priority="1217" stopIfTrue="1" operator="equal">
      <formula>"R"</formula>
    </cfRule>
    <cfRule type="cellIs" dxfId="1217" priority="1218" stopIfTrue="1" operator="equal">
      <formula>"Y"</formula>
    </cfRule>
    <cfRule type="cellIs" dxfId="1218" priority="1219" stopIfTrue="1" operator="equal">
      <formula>"G"</formula>
    </cfRule>
  </conditionalFormatting>
  <conditionalFormatting sqref="R83">
    <cfRule type="cellIs" dxfId="1219" priority="1220" stopIfTrue="1" operator="equal">
      <formula>"R"</formula>
    </cfRule>
    <cfRule type="cellIs" dxfId="1220" priority="1221" stopIfTrue="1" operator="equal">
      <formula>"Y"</formula>
    </cfRule>
    <cfRule type="cellIs" dxfId="1221" priority="1222" stopIfTrue="1" operator="equal">
      <formula>"G"</formula>
    </cfRule>
  </conditionalFormatting>
  <conditionalFormatting sqref="S84">
    <cfRule type="cellIs" dxfId="1222" priority="1223" stopIfTrue="1" operator="equal">
      <formula>"R"</formula>
    </cfRule>
    <cfRule type="cellIs" dxfId="1223" priority="1224" stopIfTrue="1" operator="equal">
      <formula>"Y"</formula>
    </cfRule>
    <cfRule type="cellIs" dxfId="1224" priority="1225" stopIfTrue="1" operator="equal">
      <formula>"G"</formula>
    </cfRule>
  </conditionalFormatting>
  <conditionalFormatting sqref="K84 M84 O84">
    <cfRule type="cellIs" dxfId="1225" priority="1226" stopIfTrue="1" operator="equal">
      <formula>"R"</formula>
    </cfRule>
    <cfRule type="cellIs" dxfId="1226" priority="1227" stopIfTrue="1" operator="equal">
      <formula>"Y"</formula>
    </cfRule>
    <cfRule type="cellIs" dxfId="1227" priority="1228" stopIfTrue="1" operator="equal">
      <formula>"G"</formula>
    </cfRule>
  </conditionalFormatting>
  <conditionalFormatting sqref="L84">
    <cfRule type="cellIs" dxfId="1228" priority="1229" stopIfTrue="1" operator="equal">
      <formula>"Medium"</formula>
    </cfRule>
    <cfRule type="cellIs" dxfId="1229" priority="1230" stopIfTrue="1" operator="equal">
      <formula>"High"</formula>
    </cfRule>
  </conditionalFormatting>
  <conditionalFormatting sqref="J84">
    <cfRule type="cellIs" dxfId="1230" priority="1231" stopIfTrue="1" operator="equal">
      <formula>"Y"</formula>
    </cfRule>
  </conditionalFormatting>
  <conditionalFormatting sqref="T84">
    <cfRule type="cellIs" dxfId="1231" priority="1232" stopIfTrue="1" operator="equal">
      <formula>"R"</formula>
    </cfRule>
    <cfRule type="cellIs" dxfId="1232" priority="1233" stopIfTrue="1" operator="equal">
      <formula>"Y"</formula>
    </cfRule>
    <cfRule type="cellIs" dxfId="1233" priority="1234" stopIfTrue="1" operator="equal">
      <formula>"G"</formula>
    </cfRule>
  </conditionalFormatting>
  <conditionalFormatting sqref="Q84">
    <cfRule type="cellIs" dxfId="1234" priority="1235" stopIfTrue="1" operator="equal">
      <formula>"R"</formula>
    </cfRule>
    <cfRule type="cellIs" dxfId="1235" priority="1236" stopIfTrue="1" operator="equal">
      <formula>"Y"</formula>
    </cfRule>
    <cfRule type="cellIs" dxfId="1236" priority="1237" stopIfTrue="1" operator="equal">
      <formula>"G"</formula>
    </cfRule>
  </conditionalFormatting>
  <conditionalFormatting sqref="R84">
    <cfRule type="cellIs" dxfId="1237" priority="1238" stopIfTrue="1" operator="equal">
      <formula>"R"</formula>
    </cfRule>
    <cfRule type="cellIs" dxfId="1238" priority="1239" stopIfTrue="1" operator="equal">
      <formula>"Y"</formula>
    </cfRule>
    <cfRule type="cellIs" dxfId="1239" priority="1240" stopIfTrue="1" operator="equal">
      <formula>"G"</formula>
    </cfRule>
  </conditionalFormatting>
  <conditionalFormatting sqref="S85">
    <cfRule type="cellIs" dxfId="1240" priority="1241" stopIfTrue="1" operator="equal">
      <formula>"R"</formula>
    </cfRule>
    <cfRule type="cellIs" dxfId="1241" priority="1242" stopIfTrue="1" operator="equal">
      <formula>"Y"</formula>
    </cfRule>
    <cfRule type="cellIs" dxfId="1242" priority="1243" stopIfTrue="1" operator="equal">
      <formula>"G"</formula>
    </cfRule>
  </conditionalFormatting>
  <conditionalFormatting sqref="K85">
    <cfRule type="cellIs" dxfId="1243" priority="1244" stopIfTrue="1" operator="equal">
      <formula>"R"</formula>
    </cfRule>
    <cfRule type="cellIs" dxfId="1244" priority="1245" stopIfTrue="1" operator="equal">
      <formula>"Y"</formula>
    </cfRule>
    <cfRule type="cellIs" dxfId="1245" priority="1246" stopIfTrue="1" operator="equal">
      <formula>"G"</formula>
    </cfRule>
  </conditionalFormatting>
  <conditionalFormatting sqref="L85">
    <cfRule type="cellIs" dxfId="1246" priority="1247" stopIfTrue="1" operator="equal">
      <formula>"Medium"</formula>
    </cfRule>
    <cfRule type="cellIs" dxfId="1247" priority="1248" stopIfTrue="1" operator="equal">
      <formula>"High"</formula>
    </cfRule>
  </conditionalFormatting>
  <conditionalFormatting sqref="J85">
    <cfRule type="cellIs" dxfId="1248" priority="1249" stopIfTrue="1" operator="equal">
      <formula>"Y"</formula>
    </cfRule>
  </conditionalFormatting>
  <conditionalFormatting sqref="T85">
    <cfRule type="cellIs" dxfId="1249" priority="1250" stopIfTrue="1" operator="equal">
      <formula>"R"</formula>
    </cfRule>
    <cfRule type="cellIs" dxfId="1250" priority="1251" stopIfTrue="1" operator="equal">
      <formula>"Y"</formula>
    </cfRule>
    <cfRule type="cellIs" dxfId="1251" priority="1252" stopIfTrue="1" operator="equal">
      <formula>"G"</formula>
    </cfRule>
  </conditionalFormatting>
  <conditionalFormatting sqref="Q85">
    <cfRule type="cellIs" dxfId="1252" priority="1253" stopIfTrue="1" operator="equal">
      <formula>"R"</formula>
    </cfRule>
    <cfRule type="cellIs" dxfId="1253" priority="1254" stopIfTrue="1" operator="equal">
      <formula>"Y"</formula>
    </cfRule>
    <cfRule type="cellIs" dxfId="1254" priority="1255" stopIfTrue="1" operator="equal">
      <formula>"G"</formula>
    </cfRule>
  </conditionalFormatting>
  <conditionalFormatting sqref="R85">
    <cfRule type="cellIs" dxfId="1255" priority="1256" stopIfTrue="1" operator="equal">
      <formula>"R"</formula>
    </cfRule>
    <cfRule type="cellIs" dxfId="1256" priority="1257" stopIfTrue="1" operator="equal">
      <formula>"Y"</formula>
    </cfRule>
    <cfRule type="cellIs" dxfId="1257" priority="1258" stopIfTrue="1" operator="equal">
      <formula>"G"</formula>
    </cfRule>
  </conditionalFormatting>
  <conditionalFormatting sqref="S86">
    <cfRule type="cellIs" dxfId="1258" priority="1259" stopIfTrue="1" operator="equal">
      <formula>"R"</formula>
    </cfRule>
    <cfRule type="cellIs" dxfId="1259" priority="1260" stopIfTrue="1" operator="equal">
      <formula>"Y"</formula>
    </cfRule>
    <cfRule type="cellIs" dxfId="1260" priority="1261" stopIfTrue="1" operator="equal">
      <formula>"G"</formula>
    </cfRule>
  </conditionalFormatting>
  <conditionalFormatting sqref="L86">
    <cfRule type="cellIs" dxfId="1261" priority="1262" stopIfTrue="1" operator="equal">
      <formula>"已完成"</formula>
    </cfRule>
  </conditionalFormatting>
  <conditionalFormatting sqref="J86">
    <cfRule type="cellIs" dxfId="1262" priority="1263" stopIfTrue="1" operator="equal">
      <formula>"Y"</formula>
    </cfRule>
  </conditionalFormatting>
  <conditionalFormatting sqref="T86">
    <cfRule type="cellIs" dxfId="1263" priority="1264" stopIfTrue="1" operator="equal">
      <formula>"R"</formula>
    </cfRule>
    <cfRule type="cellIs" dxfId="1264" priority="1265" stopIfTrue="1" operator="equal">
      <formula>"Y"</formula>
    </cfRule>
    <cfRule type="cellIs" dxfId="1265" priority="1266" stopIfTrue="1" operator="equal">
      <formula>"G"</formula>
    </cfRule>
  </conditionalFormatting>
  <conditionalFormatting sqref="Q86">
    <cfRule type="cellIs" dxfId="1266" priority="1267" stopIfTrue="1" operator="equal">
      <formula>"R"</formula>
    </cfRule>
    <cfRule type="cellIs" dxfId="1267" priority="1268" stopIfTrue="1" operator="equal">
      <formula>"Y"</formula>
    </cfRule>
    <cfRule type="cellIs" dxfId="1268" priority="1269" stopIfTrue="1" operator="equal">
      <formula>"G"</formula>
    </cfRule>
  </conditionalFormatting>
  <conditionalFormatting sqref="R86">
    <cfRule type="cellIs" dxfId="1269" priority="1270" stopIfTrue="1" operator="equal">
      <formula>"R"</formula>
    </cfRule>
    <cfRule type="cellIs" dxfId="1270" priority="1271" stopIfTrue="1" operator="equal">
      <formula>"Y"</formula>
    </cfRule>
    <cfRule type="cellIs" dxfId="1271" priority="1272" stopIfTrue="1" operator="equal">
      <formula>"G"</formula>
    </cfRule>
  </conditionalFormatting>
  <conditionalFormatting sqref="S87">
    <cfRule type="cellIs" dxfId="1272" priority="1273" stopIfTrue="1" operator="equal">
      <formula>"R"</formula>
    </cfRule>
    <cfRule type="cellIs" dxfId="1273" priority="1274" stopIfTrue="1" operator="equal">
      <formula>"Y"</formula>
    </cfRule>
    <cfRule type="cellIs" dxfId="1274" priority="1275" stopIfTrue="1" operator="equal">
      <formula>"G"</formula>
    </cfRule>
  </conditionalFormatting>
  <conditionalFormatting sqref="L87">
    <cfRule type="cellIs" dxfId="1275" priority="1276" stopIfTrue="1" operator="equal">
      <formula>"已完成"</formula>
    </cfRule>
  </conditionalFormatting>
  <conditionalFormatting sqref="J87">
    <cfRule type="cellIs" dxfId="1276" priority="1277" stopIfTrue="1" operator="equal">
      <formula>"Y"</formula>
    </cfRule>
  </conditionalFormatting>
  <conditionalFormatting sqref="T87">
    <cfRule type="cellIs" dxfId="1277" priority="1278" stopIfTrue="1" operator="equal">
      <formula>"R"</formula>
    </cfRule>
    <cfRule type="cellIs" dxfId="1278" priority="1279" stopIfTrue="1" operator="equal">
      <formula>"Y"</formula>
    </cfRule>
    <cfRule type="cellIs" dxfId="1279" priority="1280" stopIfTrue="1" operator="equal">
      <formula>"G"</formula>
    </cfRule>
  </conditionalFormatting>
  <conditionalFormatting sqref="Q87">
    <cfRule type="cellIs" dxfId="1280" priority="1281" stopIfTrue="1" operator="equal">
      <formula>"R"</formula>
    </cfRule>
    <cfRule type="cellIs" dxfId="1281" priority="1282" stopIfTrue="1" operator="equal">
      <formula>"Y"</formula>
    </cfRule>
    <cfRule type="cellIs" dxfId="1282" priority="1283" stopIfTrue="1" operator="equal">
      <formula>"G"</formula>
    </cfRule>
  </conditionalFormatting>
  <conditionalFormatting sqref="R87">
    <cfRule type="cellIs" dxfId="1283" priority="1284" stopIfTrue="1" operator="equal">
      <formula>"R"</formula>
    </cfRule>
    <cfRule type="cellIs" dxfId="1284" priority="1285" stopIfTrue="1" operator="equal">
      <formula>"Y"</formula>
    </cfRule>
    <cfRule type="cellIs" dxfId="1285" priority="1286" stopIfTrue="1" operator="equal">
      <formula>"G"</formula>
    </cfRule>
  </conditionalFormatting>
  <conditionalFormatting sqref="S88">
    <cfRule type="cellIs" dxfId="1286" priority="1287" stopIfTrue="1" operator="equal">
      <formula>"R"</formula>
    </cfRule>
    <cfRule type="cellIs" dxfId="1287" priority="1288" stopIfTrue="1" operator="equal">
      <formula>"Y"</formula>
    </cfRule>
    <cfRule type="cellIs" dxfId="1288" priority="1289" stopIfTrue="1" operator="equal">
      <formula>"G"</formula>
    </cfRule>
  </conditionalFormatting>
  <conditionalFormatting sqref="K88 M88 O88:O89">
    <cfRule type="cellIs" dxfId="1289" priority="1290" stopIfTrue="1" operator="equal">
      <formula>"R"</formula>
    </cfRule>
    <cfRule type="cellIs" dxfId="1290" priority="1291" stopIfTrue="1" operator="equal">
      <formula>"Y"</formula>
    </cfRule>
    <cfRule type="cellIs" dxfId="1291" priority="1292" stopIfTrue="1" operator="equal">
      <formula>"G"</formula>
    </cfRule>
  </conditionalFormatting>
  <conditionalFormatting sqref="L88">
    <cfRule type="cellIs" dxfId="1292" priority="1293" stopIfTrue="1" operator="equal">
      <formula>"Medium"</formula>
    </cfRule>
    <cfRule type="cellIs" dxfId="1293" priority="1294" stopIfTrue="1" operator="equal">
      <formula>"High"</formula>
    </cfRule>
  </conditionalFormatting>
  <conditionalFormatting sqref="J88">
    <cfRule type="cellIs" dxfId="1294" priority="1295" stopIfTrue="1" operator="equal">
      <formula>"Y"</formula>
    </cfRule>
  </conditionalFormatting>
  <conditionalFormatting sqref="T88">
    <cfRule type="cellIs" dxfId="1295" priority="1296" stopIfTrue="1" operator="equal">
      <formula>"R"</formula>
    </cfRule>
    <cfRule type="cellIs" dxfId="1296" priority="1297" stopIfTrue="1" operator="equal">
      <formula>"Y"</formula>
    </cfRule>
    <cfRule type="cellIs" dxfId="1297" priority="1298" stopIfTrue="1" operator="equal">
      <formula>"G"</formula>
    </cfRule>
  </conditionalFormatting>
  <conditionalFormatting sqref="Q88">
    <cfRule type="cellIs" dxfId="1298" priority="1299" stopIfTrue="1" operator="equal">
      <formula>"R"</formula>
    </cfRule>
    <cfRule type="cellIs" dxfId="1299" priority="1300" stopIfTrue="1" operator="equal">
      <formula>"Y"</formula>
    </cfRule>
    <cfRule type="cellIs" dxfId="1300" priority="1301" stopIfTrue="1" operator="equal">
      <formula>"G"</formula>
    </cfRule>
  </conditionalFormatting>
  <conditionalFormatting sqref="R88">
    <cfRule type="cellIs" dxfId="1301" priority="1302" stopIfTrue="1" operator="equal">
      <formula>"R"</formula>
    </cfRule>
    <cfRule type="cellIs" dxfId="1302" priority="1303" stopIfTrue="1" operator="equal">
      <formula>"Y"</formula>
    </cfRule>
    <cfRule type="cellIs" dxfId="1303" priority="1304" stopIfTrue="1" operator="equal">
      <formula>"G"</formula>
    </cfRule>
  </conditionalFormatting>
  <conditionalFormatting sqref="S89">
    <cfRule type="cellIs" dxfId="1304" priority="1305" stopIfTrue="1" operator="equal">
      <formula>"R"</formula>
    </cfRule>
    <cfRule type="cellIs" dxfId="1305" priority="1306" stopIfTrue="1" operator="equal">
      <formula>"Y"</formula>
    </cfRule>
    <cfRule type="cellIs" dxfId="1306" priority="1307" stopIfTrue="1" operator="equal">
      <formula>"G"</formula>
    </cfRule>
  </conditionalFormatting>
  <conditionalFormatting sqref="S91">
    <cfRule type="cellIs" dxfId="1307" priority="1308" stopIfTrue="1" operator="equal">
      <formula>"R"</formula>
    </cfRule>
    <cfRule type="cellIs" dxfId="1308" priority="1309" stopIfTrue="1" operator="equal">
      <formula>"Y"</formula>
    </cfRule>
    <cfRule type="cellIs" dxfId="1309" priority="1310" stopIfTrue="1" operator="equal">
      <formula>"G"</formula>
    </cfRule>
  </conditionalFormatting>
  <conditionalFormatting sqref="L89">
    <cfRule type="cellIs" dxfId="1310" priority="1311" stopIfTrue="1" operator="equal">
      <formula>"已完成"</formula>
    </cfRule>
  </conditionalFormatting>
  <conditionalFormatting sqref="J89">
    <cfRule type="cellIs" dxfId="1311" priority="1312" stopIfTrue="1" operator="equal">
      <formula>"Y"</formula>
    </cfRule>
  </conditionalFormatting>
  <conditionalFormatting sqref="T89">
    <cfRule type="cellIs" dxfId="1312" priority="1313" stopIfTrue="1" operator="equal">
      <formula>"R"</formula>
    </cfRule>
    <cfRule type="cellIs" dxfId="1313" priority="1314" stopIfTrue="1" operator="equal">
      <formula>"Y"</formula>
    </cfRule>
    <cfRule type="cellIs" dxfId="1314" priority="1315" stopIfTrue="1" operator="equal">
      <formula>"G"</formula>
    </cfRule>
  </conditionalFormatting>
  <conditionalFormatting sqref="Q89">
    <cfRule type="cellIs" dxfId="1315" priority="1316" stopIfTrue="1" operator="equal">
      <formula>"R"</formula>
    </cfRule>
    <cfRule type="cellIs" dxfId="1316" priority="1317" stopIfTrue="1" operator="equal">
      <formula>"Y"</formula>
    </cfRule>
    <cfRule type="cellIs" dxfId="1317" priority="1318" stopIfTrue="1" operator="equal">
      <formula>"G"</formula>
    </cfRule>
  </conditionalFormatting>
  <conditionalFormatting sqref="R89">
    <cfRule type="cellIs" dxfId="1318" priority="1319" stopIfTrue="1" operator="equal">
      <formula>"R"</formula>
    </cfRule>
    <cfRule type="cellIs" dxfId="1319" priority="1320" stopIfTrue="1" operator="equal">
      <formula>"Y"</formula>
    </cfRule>
    <cfRule type="cellIs" dxfId="1320" priority="1321" stopIfTrue="1" operator="equal">
      <formula>"G"</formula>
    </cfRule>
  </conditionalFormatting>
  <conditionalFormatting sqref="S90">
    <cfRule type="cellIs" dxfId="1321" priority="1322" stopIfTrue="1" operator="equal">
      <formula>"R"</formula>
    </cfRule>
    <cfRule type="cellIs" dxfId="1322" priority="1323" stopIfTrue="1" operator="equal">
      <formula>"Y"</formula>
    </cfRule>
    <cfRule type="cellIs" dxfId="1323" priority="1324" stopIfTrue="1" operator="equal">
      <formula>"G"</formula>
    </cfRule>
  </conditionalFormatting>
  <conditionalFormatting sqref="K90">
    <cfRule type="cellIs" dxfId="1324" priority="1325" stopIfTrue="1" operator="equal">
      <formula>"R"</formula>
    </cfRule>
    <cfRule type="cellIs" dxfId="1325" priority="1326" stopIfTrue="1" operator="equal">
      <formula>"Y"</formula>
    </cfRule>
    <cfRule type="cellIs" dxfId="1326" priority="1327" stopIfTrue="1" operator="equal">
      <formula>"G"</formula>
    </cfRule>
  </conditionalFormatting>
  <conditionalFormatting sqref="L90">
    <cfRule type="cellIs" dxfId="1327" priority="1328" stopIfTrue="1" operator="equal">
      <formula>"Medium"</formula>
    </cfRule>
    <cfRule type="cellIs" dxfId="1328" priority="1329" stopIfTrue="1" operator="equal">
      <formula>"High"</formula>
    </cfRule>
  </conditionalFormatting>
  <conditionalFormatting sqref="J90">
    <cfRule type="cellIs" dxfId="1329" priority="1330" stopIfTrue="1" operator="equal">
      <formula>"Y"</formula>
    </cfRule>
  </conditionalFormatting>
  <conditionalFormatting sqref="T90">
    <cfRule type="cellIs" dxfId="1330" priority="1331" stopIfTrue="1" operator="equal">
      <formula>"R"</formula>
    </cfRule>
    <cfRule type="cellIs" dxfId="1331" priority="1332" stopIfTrue="1" operator="equal">
      <formula>"Y"</formula>
    </cfRule>
    <cfRule type="cellIs" dxfId="1332" priority="1333" stopIfTrue="1" operator="equal">
      <formula>"G"</formula>
    </cfRule>
  </conditionalFormatting>
  <conditionalFormatting sqref="Q90">
    <cfRule type="cellIs" dxfId="1333" priority="1334" stopIfTrue="1" operator="equal">
      <formula>"R"</formula>
    </cfRule>
    <cfRule type="cellIs" dxfId="1334" priority="1335" stopIfTrue="1" operator="equal">
      <formula>"Y"</formula>
    </cfRule>
    <cfRule type="cellIs" dxfId="1335" priority="1336" stopIfTrue="1" operator="equal">
      <formula>"G"</formula>
    </cfRule>
  </conditionalFormatting>
  <conditionalFormatting sqref="R90">
    <cfRule type="cellIs" dxfId="1336" priority="1337" stopIfTrue="1" operator="equal">
      <formula>"R"</formula>
    </cfRule>
    <cfRule type="cellIs" dxfId="1337" priority="1338" stopIfTrue="1" operator="equal">
      <formula>"Y"</formula>
    </cfRule>
    <cfRule type="cellIs" dxfId="1338" priority="1339" stopIfTrue="1" operator="equal">
      <formula>"G"</formula>
    </cfRule>
  </conditionalFormatting>
  <conditionalFormatting sqref="L91">
    <cfRule type="cellIs" dxfId="1339" priority="1340" stopIfTrue="1" operator="equal">
      <formula>"已完成"</formula>
    </cfRule>
  </conditionalFormatting>
  <conditionalFormatting sqref="J91">
    <cfRule type="cellIs" dxfId="1340" priority="1341" stopIfTrue="1" operator="equal">
      <formula>"Y"</formula>
    </cfRule>
  </conditionalFormatting>
  <conditionalFormatting sqref="T91">
    <cfRule type="cellIs" dxfId="1341" priority="1342" stopIfTrue="1" operator="equal">
      <formula>"R"</formula>
    </cfRule>
    <cfRule type="cellIs" dxfId="1342" priority="1343" stopIfTrue="1" operator="equal">
      <formula>"Y"</formula>
    </cfRule>
    <cfRule type="cellIs" dxfId="1343" priority="1344" stopIfTrue="1" operator="equal">
      <formula>"G"</formula>
    </cfRule>
  </conditionalFormatting>
  <conditionalFormatting sqref="Q91">
    <cfRule type="cellIs" dxfId="1344" priority="1345" stopIfTrue="1" operator="equal">
      <formula>"R"</formula>
    </cfRule>
    <cfRule type="cellIs" dxfId="1345" priority="1346" stopIfTrue="1" operator="equal">
      <formula>"Y"</formula>
    </cfRule>
    <cfRule type="cellIs" dxfId="1346" priority="1347" stopIfTrue="1" operator="equal">
      <formula>"G"</formula>
    </cfRule>
  </conditionalFormatting>
  <conditionalFormatting sqref="R91">
    <cfRule type="cellIs" dxfId="1347" priority="1348" stopIfTrue="1" operator="equal">
      <formula>"R"</formula>
    </cfRule>
    <cfRule type="cellIs" dxfId="1348" priority="1349" stopIfTrue="1" operator="equal">
      <formula>"Y"</formula>
    </cfRule>
    <cfRule type="cellIs" dxfId="1349" priority="1350" stopIfTrue="1" operator="equal">
      <formula>"G"</formula>
    </cfRule>
  </conditionalFormatting>
  <conditionalFormatting sqref="S92">
    <cfRule type="cellIs" dxfId="1350" priority="1351" stopIfTrue="1" operator="equal">
      <formula>"R"</formula>
    </cfRule>
    <cfRule type="cellIs" dxfId="1351" priority="1352" stopIfTrue="1" operator="equal">
      <formula>"Y"</formula>
    </cfRule>
    <cfRule type="cellIs" dxfId="1352" priority="1353" stopIfTrue="1" operator="equal">
      <formula>"G"</formula>
    </cfRule>
  </conditionalFormatting>
  <conditionalFormatting sqref="K92:K94">
    <cfRule type="cellIs" dxfId="1353" priority="1354" stopIfTrue="1" operator="equal">
      <formula>"R"</formula>
    </cfRule>
    <cfRule type="cellIs" dxfId="1354" priority="1355" stopIfTrue="1" operator="equal">
      <formula>"Y"</formula>
    </cfRule>
    <cfRule type="cellIs" dxfId="1355" priority="1356" stopIfTrue="1" operator="equal">
      <formula>"G"</formula>
    </cfRule>
  </conditionalFormatting>
  <conditionalFormatting sqref="L92">
    <cfRule type="cellIs" dxfId="1356" priority="1357" stopIfTrue="1" operator="equal">
      <formula>"Medium"</formula>
    </cfRule>
    <cfRule type="cellIs" dxfId="1357" priority="1358" stopIfTrue="1" operator="equal">
      <formula>"High"</formula>
    </cfRule>
  </conditionalFormatting>
  <conditionalFormatting sqref="J92">
    <cfRule type="cellIs" dxfId="1358" priority="1359" stopIfTrue="1" operator="equal">
      <formula>"Y"</formula>
    </cfRule>
  </conditionalFormatting>
  <conditionalFormatting sqref="T92">
    <cfRule type="cellIs" dxfId="1359" priority="1360" stopIfTrue="1" operator="equal">
      <formula>"R"</formula>
    </cfRule>
    <cfRule type="cellIs" dxfId="1360" priority="1361" stopIfTrue="1" operator="equal">
      <formula>"Y"</formula>
    </cfRule>
    <cfRule type="cellIs" dxfId="1361" priority="1362" stopIfTrue="1" operator="equal">
      <formula>"G"</formula>
    </cfRule>
  </conditionalFormatting>
  <conditionalFormatting sqref="Q92">
    <cfRule type="cellIs" dxfId="1362" priority="1363" stopIfTrue="1" operator="equal">
      <formula>"R"</formula>
    </cfRule>
    <cfRule type="cellIs" dxfId="1363" priority="1364" stopIfTrue="1" operator="equal">
      <formula>"Y"</formula>
    </cfRule>
    <cfRule type="cellIs" dxfId="1364" priority="1365" stopIfTrue="1" operator="equal">
      <formula>"G"</formula>
    </cfRule>
  </conditionalFormatting>
  <conditionalFormatting sqref="R92">
    <cfRule type="cellIs" dxfId="1365" priority="1366" stopIfTrue="1" operator="equal">
      <formula>"R"</formula>
    </cfRule>
    <cfRule type="cellIs" dxfId="1366" priority="1367" stopIfTrue="1" operator="equal">
      <formula>"Y"</formula>
    </cfRule>
    <cfRule type="cellIs" dxfId="1367" priority="1368" stopIfTrue="1" operator="equal">
      <formula>"G"</formula>
    </cfRule>
  </conditionalFormatting>
  <conditionalFormatting sqref="S93">
    <cfRule type="cellIs" dxfId="1368" priority="1369" stopIfTrue="1" operator="equal">
      <formula>"R"</formula>
    </cfRule>
    <cfRule type="cellIs" dxfId="1369" priority="1370" stopIfTrue="1" operator="equal">
      <formula>"Y"</formula>
    </cfRule>
    <cfRule type="cellIs" dxfId="1370" priority="1371" stopIfTrue="1" operator="equal">
      <formula>"G"</formula>
    </cfRule>
  </conditionalFormatting>
  <conditionalFormatting sqref="L93">
    <cfRule type="cellIs" dxfId="1371" priority="1372" stopIfTrue="1" operator="equal">
      <formula>"已完成"</formula>
    </cfRule>
  </conditionalFormatting>
  <conditionalFormatting sqref="J93">
    <cfRule type="cellIs" dxfId="1372" priority="1373" stopIfTrue="1" operator="equal">
      <formula>"Y"</formula>
    </cfRule>
  </conditionalFormatting>
  <conditionalFormatting sqref="T93">
    <cfRule type="cellIs" dxfId="1373" priority="1374" stopIfTrue="1" operator="equal">
      <formula>"R"</formula>
    </cfRule>
    <cfRule type="cellIs" dxfId="1374" priority="1375" stopIfTrue="1" operator="equal">
      <formula>"Y"</formula>
    </cfRule>
    <cfRule type="cellIs" dxfId="1375" priority="1376" stopIfTrue="1" operator="equal">
      <formula>"G"</formula>
    </cfRule>
  </conditionalFormatting>
  <conditionalFormatting sqref="Q93">
    <cfRule type="cellIs" dxfId="1376" priority="1377" stopIfTrue="1" operator="equal">
      <formula>"R"</formula>
    </cfRule>
    <cfRule type="cellIs" dxfId="1377" priority="1378" stopIfTrue="1" operator="equal">
      <formula>"Y"</formula>
    </cfRule>
    <cfRule type="cellIs" dxfId="1378" priority="1379" stopIfTrue="1" operator="equal">
      <formula>"G"</formula>
    </cfRule>
  </conditionalFormatting>
  <conditionalFormatting sqref="R93">
    <cfRule type="cellIs" dxfId="1379" priority="1380" stopIfTrue="1" operator="equal">
      <formula>"R"</formula>
    </cfRule>
    <cfRule type="cellIs" dxfId="1380" priority="1381" stopIfTrue="1" operator="equal">
      <formula>"Y"</formula>
    </cfRule>
    <cfRule type="cellIs" dxfId="1381" priority="1382" stopIfTrue="1" operator="equal">
      <formula>"G"</formula>
    </cfRule>
  </conditionalFormatting>
  <conditionalFormatting sqref="S94">
    <cfRule type="cellIs" dxfId="1382" priority="1383" stopIfTrue="1" operator="equal">
      <formula>"R"</formula>
    </cfRule>
    <cfRule type="cellIs" dxfId="1383" priority="1384" stopIfTrue="1" operator="equal">
      <formula>"Y"</formula>
    </cfRule>
    <cfRule type="cellIs" dxfId="1384" priority="1385" stopIfTrue="1" operator="equal">
      <formula>"G"</formula>
    </cfRule>
  </conditionalFormatting>
  <conditionalFormatting sqref="L94">
    <cfRule type="cellIs" dxfId="1385" priority="1386" stopIfTrue="1" operator="equal">
      <formula>"已完成"</formula>
    </cfRule>
  </conditionalFormatting>
  <conditionalFormatting sqref="J94">
    <cfRule type="cellIs" dxfId="1386" priority="1387" stopIfTrue="1" operator="equal">
      <formula>"Y"</formula>
    </cfRule>
  </conditionalFormatting>
  <conditionalFormatting sqref="T94">
    <cfRule type="cellIs" dxfId="1387" priority="1388" stopIfTrue="1" operator="equal">
      <formula>"R"</formula>
    </cfRule>
    <cfRule type="cellIs" dxfId="1388" priority="1389" stopIfTrue="1" operator="equal">
      <formula>"Y"</formula>
    </cfRule>
    <cfRule type="cellIs" dxfId="1389" priority="1390" stopIfTrue="1" operator="equal">
      <formula>"G"</formula>
    </cfRule>
  </conditionalFormatting>
  <conditionalFormatting sqref="Q94">
    <cfRule type="cellIs" dxfId="1390" priority="1391" stopIfTrue="1" operator="equal">
      <formula>"R"</formula>
    </cfRule>
    <cfRule type="cellIs" dxfId="1391" priority="1392" stopIfTrue="1" operator="equal">
      <formula>"Y"</formula>
    </cfRule>
    <cfRule type="cellIs" dxfId="1392" priority="1393" stopIfTrue="1" operator="equal">
      <formula>"G"</formula>
    </cfRule>
  </conditionalFormatting>
  <conditionalFormatting sqref="R94">
    <cfRule type="cellIs" dxfId="1393" priority="1394" stopIfTrue="1" operator="equal">
      <formula>"R"</formula>
    </cfRule>
    <cfRule type="cellIs" dxfId="1394" priority="1395" stopIfTrue="1" operator="equal">
      <formula>"Y"</formula>
    </cfRule>
    <cfRule type="cellIs" dxfId="1395" priority="1396" stopIfTrue="1" operator="equal">
      <formula>"G"</formula>
    </cfRule>
  </conditionalFormatting>
  <conditionalFormatting sqref="S95">
    <cfRule type="cellIs" dxfId="1396" priority="1397" stopIfTrue="1" operator="equal">
      <formula>"R"</formula>
    </cfRule>
    <cfRule type="cellIs" dxfId="1397" priority="1398" stopIfTrue="1" operator="equal">
      <formula>"Y"</formula>
    </cfRule>
    <cfRule type="cellIs" dxfId="1398" priority="1399" stopIfTrue="1" operator="equal">
      <formula>"G"</formula>
    </cfRule>
  </conditionalFormatting>
  <conditionalFormatting sqref="K95">
    <cfRule type="cellIs" dxfId="1399" priority="1400" stopIfTrue="1" operator="equal">
      <formula>"R"</formula>
    </cfRule>
    <cfRule type="cellIs" dxfId="1400" priority="1401" stopIfTrue="1" operator="equal">
      <formula>"Y"</formula>
    </cfRule>
    <cfRule type="cellIs" dxfId="1401" priority="1402" stopIfTrue="1" operator="equal">
      <formula>"G"</formula>
    </cfRule>
  </conditionalFormatting>
  <conditionalFormatting sqref="L95">
    <cfRule type="cellIs" dxfId="1402" priority="1403" stopIfTrue="1" operator="equal">
      <formula>"Medium"</formula>
    </cfRule>
    <cfRule type="cellIs" dxfId="1403" priority="1404" stopIfTrue="1" operator="equal">
      <formula>"High"</formula>
    </cfRule>
  </conditionalFormatting>
  <conditionalFormatting sqref="J95">
    <cfRule type="cellIs" dxfId="1404" priority="1405" stopIfTrue="1" operator="equal">
      <formula>"Y"</formula>
    </cfRule>
  </conditionalFormatting>
  <conditionalFormatting sqref="T95">
    <cfRule type="cellIs" dxfId="1405" priority="1406" stopIfTrue="1" operator="equal">
      <formula>"R"</formula>
    </cfRule>
    <cfRule type="cellIs" dxfId="1406" priority="1407" stopIfTrue="1" operator="equal">
      <formula>"Y"</formula>
    </cfRule>
    <cfRule type="cellIs" dxfId="1407" priority="1408" stopIfTrue="1" operator="equal">
      <formula>"G"</formula>
    </cfRule>
  </conditionalFormatting>
  <conditionalFormatting sqref="Q95">
    <cfRule type="cellIs" dxfId="1408" priority="1409" stopIfTrue="1" operator="equal">
      <formula>"R"</formula>
    </cfRule>
    <cfRule type="cellIs" dxfId="1409" priority="1410" stopIfTrue="1" operator="equal">
      <formula>"Y"</formula>
    </cfRule>
    <cfRule type="cellIs" dxfId="1410" priority="1411" stopIfTrue="1" operator="equal">
      <formula>"G"</formula>
    </cfRule>
  </conditionalFormatting>
  <conditionalFormatting sqref="R95">
    <cfRule type="cellIs" dxfId="1411" priority="1412" stopIfTrue="1" operator="equal">
      <formula>"R"</formula>
    </cfRule>
    <cfRule type="cellIs" dxfId="1412" priority="1413" stopIfTrue="1" operator="equal">
      <formula>"Y"</formula>
    </cfRule>
    <cfRule type="cellIs" dxfId="1413" priority="1414" stopIfTrue="1" operator="equal">
      <formula>"G"</formula>
    </cfRule>
  </conditionalFormatting>
  <conditionalFormatting sqref="S96">
    <cfRule type="cellIs" dxfId="1414" priority="1415" stopIfTrue="1" operator="equal">
      <formula>"R"</formula>
    </cfRule>
    <cfRule type="cellIs" dxfId="1415" priority="1416" stopIfTrue="1" operator="equal">
      <formula>"Y"</formula>
    </cfRule>
    <cfRule type="cellIs" dxfId="1416" priority="1417" stopIfTrue="1" operator="equal">
      <formula>"G"</formula>
    </cfRule>
  </conditionalFormatting>
  <conditionalFormatting sqref="K96">
    <cfRule type="cellIs" dxfId="1417" priority="1418" stopIfTrue="1" operator="equal">
      <formula>"R"</formula>
    </cfRule>
    <cfRule type="cellIs" dxfId="1418" priority="1419" stopIfTrue="1" operator="equal">
      <formula>"Y"</formula>
    </cfRule>
    <cfRule type="cellIs" dxfId="1419" priority="1420" stopIfTrue="1" operator="equal">
      <formula>"G"</formula>
    </cfRule>
  </conditionalFormatting>
  <conditionalFormatting sqref="L96">
    <cfRule type="cellIs" dxfId="1420" priority="1421" stopIfTrue="1" operator="equal">
      <formula>"Medium"</formula>
    </cfRule>
    <cfRule type="cellIs" dxfId="1421" priority="1422" stopIfTrue="1" operator="equal">
      <formula>"High"</formula>
    </cfRule>
  </conditionalFormatting>
  <conditionalFormatting sqref="J96">
    <cfRule type="cellIs" dxfId="1422" priority="1423" stopIfTrue="1" operator="equal">
      <formula>"Y"</formula>
    </cfRule>
  </conditionalFormatting>
  <conditionalFormatting sqref="T96">
    <cfRule type="cellIs" dxfId="1423" priority="1424" stopIfTrue="1" operator="equal">
      <formula>"R"</formula>
    </cfRule>
    <cfRule type="cellIs" dxfId="1424" priority="1425" stopIfTrue="1" operator="equal">
      <formula>"Y"</formula>
    </cfRule>
    <cfRule type="cellIs" dxfId="1425" priority="1426" stopIfTrue="1" operator="equal">
      <formula>"G"</formula>
    </cfRule>
  </conditionalFormatting>
  <conditionalFormatting sqref="Q96">
    <cfRule type="cellIs" dxfId="1426" priority="1427" stopIfTrue="1" operator="equal">
      <formula>"R"</formula>
    </cfRule>
    <cfRule type="cellIs" dxfId="1427" priority="1428" stopIfTrue="1" operator="equal">
      <formula>"Y"</formula>
    </cfRule>
    <cfRule type="cellIs" dxfId="1428" priority="1429" stopIfTrue="1" operator="equal">
      <formula>"G"</formula>
    </cfRule>
  </conditionalFormatting>
  <conditionalFormatting sqref="R96">
    <cfRule type="cellIs" dxfId="1429" priority="1430" stopIfTrue="1" operator="equal">
      <formula>"R"</formula>
    </cfRule>
    <cfRule type="cellIs" dxfId="1430" priority="1431" stopIfTrue="1" operator="equal">
      <formula>"Y"</formula>
    </cfRule>
    <cfRule type="cellIs" dxfId="1431" priority="1432" stopIfTrue="1" operator="equal">
      <formula>"G"</formula>
    </cfRule>
  </conditionalFormatting>
  <conditionalFormatting sqref="S97">
    <cfRule type="cellIs" dxfId="1432" priority="1433" stopIfTrue="1" operator="equal">
      <formula>"R"</formula>
    </cfRule>
    <cfRule type="cellIs" dxfId="1433" priority="1434" stopIfTrue="1" operator="equal">
      <formula>"Y"</formula>
    </cfRule>
    <cfRule type="cellIs" dxfId="1434" priority="1435" stopIfTrue="1" operator="equal">
      <formula>"G"</formula>
    </cfRule>
  </conditionalFormatting>
  <conditionalFormatting sqref="K97">
    <cfRule type="cellIs" dxfId="1435" priority="1436" stopIfTrue="1" operator="equal">
      <formula>"R"</formula>
    </cfRule>
    <cfRule type="cellIs" dxfId="1436" priority="1437" stopIfTrue="1" operator="equal">
      <formula>"Y"</formula>
    </cfRule>
    <cfRule type="cellIs" dxfId="1437" priority="1438" stopIfTrue="1" operator="equal">
      <formula>"G"</formula>
    </cfRule>
  </conditionalFormatting>
  <conditionalFormatting sqref="L97">
    <cfRule type="cellIs" dxfId="1438" priority="1439" stopIfTrue="1" operator="equal">
      <formula>"Medium"</formula>
    </cfRule>
    <cfRule type="cellIs" dxfId="1439" priority="1440" stopIfTrue="1" operator="equal">
      <formula>"High"</formula>
    </cfRule>
  </conditionalFormatting>
  <conditionalFormatting sqref="J97">
    <cfRule type="cellIs" dxfId="1440" priority="1441" stopIfTrue="1" operator="equal">
      <formula>"Y"</formula>
    </cfRule>
  </conditionalFormatting>
  <conditionalFormatting sqref="T97">
    <cfRule type="cellIs" dxfId="1441" priority="1442" stopIfTrue="1" operator="equal">
      <formula>"R"</formula>
    </cfRule>
    <cfRule type="cellIs" dxfId="1442" priority="1443" stopIfTrue="1" operator="equal">
      <formula>"Y"</formula>
    </cfRule>
    <cfRule type="cellIs" dxfId="1443" priority="1444" stopIfTrue="1" operator="equal">
      <formula>"G"</formula>
    </cfRule>
  </conditionalFormatting>
  <conditionalFormatting sqref="Q97">
    <cfRule type="cellIs" dxfId="1444" priority="1445" stopIfTrue="1" operator="equal">
      <formula>"R"</formula>
    </cfRule>
    <cfRule type="cellIs" dxfId="1445" priority="1446" stopIfTrue="1" operator="equal">
      <formula>"Y"</formula>
    </cfRule>
    <cfRule type="cellIs" dxfId="1446" priority="1447" stopIfTrue="1" operator="equal">
      <formula>"G"</formula>
    </cfRule>
  </conditionalFormatting>
  <conditionalFormatting sqref="R97">
    <cfRule type="cellIs" dxfId="1447" priority="1448" stopIfTrue="1" operator="equal">
      <formula>"R"</formula>
    </cfRule>
    <cfRule type="cellIs" dxfId="1448" priority="1449" stopIfTrue="1" operator="equal">
      <formula>"Y"</formula>
    </cfRule>
    <cfRule type="cellIs" dxfId="1449" priority="1450" stopIfTrue="1" operator="equal">
      <formula>"G"</formula>
    </cfRule>
  </conditionalFormatting>
  <conditionalFormatting sqref="S98">
    <cfRule type="cellIs" dxfId="1450" priority="1451" stopIfTrue="1" operator="equal">
      <formula>"R"</formula>
    </cfRule>
    <cfRule type="cellIs" dxfId="1451" priority="1452" stopIfTrue="1" operator="equal">
      <formula>"Y"</formula>
    </cfRule>
    <cfRule type="cellIs" dxfId="1452" priority="1453" stopIfTrue="1" operator="equal">
      <formula>"G"</formula>
    </cfRule>
  </conditionalFormatting>
  <conditionalFormatting sqref="K98 M98:O98">
    <cfRule type="cellIs" dxfId="1453" priority="1454" stopIfTrue="1" operator="equal">
      <formula>"R"</formula>
    </cfRule>
    <cfRule type="cellIs" dxfId="1454" priority="1455" stopIfTrue="1" operator="equal">
      <formula>"Y"</formula>
    </cfRule>
    <cfRule type="cellIs" dxfId="1455" priority="1456" stopIfTrue="1" operator="equal">
      <formula>"G"</formula>
    </cfRule>
  </conditionalFormatting>
  <conditionalFormatting sqref="L98">
    <cfRule type="cellIs" dxfId="1456" priority="1457" stopIfTrue="1" operator="equal">
      <formula>"Medium"</formula>
    </cfRule>
    <cfRule type="cellIs" dxfId="1457" priority="1458" stopIfTrue="1" operator="equal">
      <formula>"High"</formula>
    </cfRule>
  </conditionalFormatting>
  <conditionalFormatting sqref="J98">
    <cfRule type="cellIs" dxfId="1458" priority="1459" stopIfTrue="1" operator="equal">
      <formula>"Y"</formula>
    </cfRule>
  </conditionalFormatting>
  <conditionalFormatting sqref="F98">
    <cfRule type="cellIs" dxfId="1459" priority="1460" stopIfTrue="1" operator="equal">
      <formula>"已取消"</formula>
    </cfRule>
  </conditionalFormatting>
  <conditionalFormatting sqref="T98">
    <cfRule type="cellIs" dxfId="1460" priority="1461" stopIfTrue="1" operator="equal">
      <formula>"R"</formula>
    </cfRule>
    <cfRule type="cellIs" dxfId="1461" priority="1462" stopIfTrue="1" operator="equal">
      <formula>"Y"</formula>
    </cfRule>
    <cfRule type="cellIs" dxfId="1462" priority="1463" stopIfTrue="1" operator="equal">
      <formula>"G"</formula>
    </cfRule>
  </conditionalFormatting>
  <conditionalFormatting sqref="Q98">
    <cfRule type="cellIs" dxfId="1463" priority="1464" stopIfTrue="1" operator="equal">
      <formula>"R"</formula>
    </cfRule>
    <cfRule type="cellIs" dxfId="1464" priority="1465" stopIfTrue="1" operator="equal">
      <formula>"Y"</formula>
    </cfRule>
    <cfRule type="cellIs" dxfId="1465" priority="1466" stopIfTrue="1" operator="equal">
      <formula>"G"</formula>
    </cfRule>
  </conditionalFormatting>
  <conditionalFormatting sqref="R98">
    <cfRule type="cellIs" dxfId="1466" priority="1467" stopIfTrue="1" operator="equal">
      <formula>"R"</formula>
    </cfRule>
    <cfRule type="cellIs" dxfId="1467" priority="1468" stopIfTrue="1" operator="equal">
      <formula>"Y"</formula>
    </cfRule>
    <cfRule type="cellIs" dxfId="1468" priority="1469" stopIfTrue="1" operator="equal">
      <formula>"G"</formula>
    </cfRule>
  </conditionalFormatting>
  <conditionalFormatting sqref="S99">
    <cfRule type="cellIs" dxfId="1469" priority="1470" stopIfTrue="1" operator="equal">
      <formula>"R"</formula>
    </cfRule>
    <cfRule type="cellIs" dxfId="1470" priority="1471" stopIfTrue="1" operator="equal">
      <formula>"Y"</formula>
    </cfRule>
    <cfRule type="cellIs" dxfId="1471" priority="1472" stopIfTrue="1" operator="equal">
      <formula>"G"</formula>
    </cfRule>
  </conditionalFormatting>
  <conditionalFormatting sqref="K99 M99:O99">
    <cfRule type="cellIs" dxfId="1472" priority="1473" stopIfTrue="1" operator="equal">
      <formula>"R"</formula>
    </cfRule>
    <cfRule type="cellIs" dxfId="1473" priority="1474" stopIfTrue="1" operator="equal">
      <formula>"Y"</formula>
    </cfRule>
    <cfRule type="cellIs" dxfId="1474" priority="1475" stopIfTrue="1" operator="equal">
      <formula>"G"</formula>
    </cfRule>
  </conditionalFormatting>
  <conditionalFormatting sqref="L99">
    <cfRule type="cellIs" dxfId="1475" priority="1476" stopIfTrue="1" operator="equal">
      <formula>"Medium"</formula>
    </cfRule>
    <cfRule type="cellIs" dxfId="1476" priority="1477" stopIfTrue="1" operator="equal">
      <formula>"High"</formula>
    </cfRule>
  </conditionalFormatting>
  <conditionalFormatting sqref="J99">
    <cfRule type="cellIs" dxfId="1477" priority="1478" stopIfTrue="1" operator="equal">
      <formula>"Y"</formula>
    </cfRule>
  </conditionalFormatting>
  <conditionalFormatting sqref="F99">
    <cfRule type="cellIs" dxfId="1478" priority="1479" stopIfTrue="1" operator="equal">
      <formula>"已取消"</formula>
    </cfRule>
  </conditionalFormatting>
  <conditionalFormatting sqref="T99">
    <cfRule type="cellIs" dxfId="1479" priority="1480" stopIfTrue="1" operator="equal">
      <formula>"R"</formula>
    </cfRule>
    <cfRule type="cellIs" dxfId="1480" priority="1481" stopIfTrue="1" operator="equal">
      <formula>"Y"</formula>
    </cfRule>
    <cfRule type="cellIs" dxfId="1481" priority="1482" stopIfTrue="1" operator="equal">
      <formula>"G"</formula>
    </cfRule>
  </conditionalFormatting>
  <conditionalFormatting sqref="Q99">
    <cfRule type="cellIs" dxfId="1482" priority="1483" stopIfTrue="1" operator="equal">
      <formula>"R"</formula>
    </cfRule>
    <cfRule type="cellIs" dxfId="1483" priority="1484" stopIfTrue="1" operator="equal">
      <formula>"Y"</formula>
    </cfRule>
    <cfRule type="cellIs" dxfId="1484" priority="1485" stopIfTrue="1" operator="equal">
      <formula>"G"</formula>
    </cfRule>
  </conditionalFormatting>
  <conditionalFormatting sqref="R99">
    <cfRule type="cellIs" dxfId="1485" priority="1486" stopIfTrue="1" operator="equal">
      <formula>"R"</formula>
    </cfRule>
    <cfRule type="cellIs" dxfId="1486" priority="1487" stopIfTrue="1" operator="equal">
      <formula>"Y"</formula>
    </cfRule>
    <cfRule type="cellIs" dxfId="1487" priority="1488" stopIfTrue="1" operator="equal">
      <formula>"G"</formula>
    </cfRule>
  </conditionalFormatting>
  <conditionalFormatting sqref="S100">
    <cfRule type="cellIs" dxfId="1488" priority="1489" stopIfTrue="1" operator="equal">
      <formula>"R"</formula>
    </cfRule>
    <cfRule type="cellIs" dxfId="1489" priority="1490" stopIfTrue="1" operator="equal">
      <formula>"Y"</formula>
    </cfRule>
    <cfRule type="cellIs" dxfId="1490" priority="1491" stopIfTrue="1" operator="equal">
      <formula>"G"</formula>
    </cfRule>
  </conditionalFormatting>
  <conditionalFormatting sqref="K100 M100:O100">
    <cfRule type="cellIs" dxfId="1491" priority="1492" stopIfTrue="1" operator="equal">
      <formula>"R"</formula>
    </cfRule>
    <cfRule type="cellIs" dxfId="1492" priority="1493" stopIfTrue="1" operator="equal">
      <formula>"Y"</formula>
    </cfRule>
    <cfRule type="cellIs" dxfId="1493" priority="1494" stopIfTrue="1" operator="equal">
      <formula>"G"</formula>
    </cfRule>
  </conditionalFormatting>
  <conditionalFormatting sqref="L100">
    <cfRule type="cellIs" dxfId="1494" priority="1495" stopIfTrue="1" operator="equal">
      <formula>"Medium"</formula>
    </cfRule>
    <cfRule type="cellIs" dxfId="1495" priority="1496" stopIfTrue="1" operator="equal">
      <formula>"High"</formula>
    </cfRule>
  </conditionalFormatting>
  <conditionalFormatting sqref="J100">
    <cfRule type="cellIs" dxfId="1496" priority="1497" stopIfTrue="1" operator="equal">
      <formula>"Y"</formula>
    </cfRule>
  </conditionalFormatting>
  <conditionalFormatting sqref="F100">
    <cfRule type="cellIs" dxfId="1497" priority="1498" stopIfTrue="1" operator="equal">
      <formula>"已取消"</formula>
    </cfRule>
  </conditionalFormatting>
  <conditionalFormatting sqref="T100">
    <cfRule type="cellIs" dxfId="1498" priority="1499" stopIfTrue="1" operator="equal">
      <formula>"R"</formula>
    </cfRule>
    <cfRule type="cellIs" dxfId="1499" priority="1500" stopIfTrue="1" operator="equal">
      <formula>"Y"</formula>
    </cfRule>
    <cfRule type="cellIs" dxfId="1500" priority="1501" stopIfTrue="1" operator="equal">
      <formula>"G"</formula>
    </cfRule>
  </conditionalFormatting>
  <conditionalFormatting sqref="Q100">
    <cfRule type="cellIs" dxfId="1501" priority="1502" stopIfTrue="1" operator="equal">
      <formula>"R"</formula>
    </cfRule>
    <cfRule type="cellIs" dxfId="1502" priority="1503" stopIfTrue="1" operator="equal">
      <formula>"Y"</formula>
    </cfRule>
    <cfRule type="cellIs" dxfId="1503" priority="1504" stopIfTrue="1" operator="equal">
      <formula>"G"</formula>
    </cfRule>
  </conditionalFormatting>
  <conditionalFormatting sqref="R100">
    <cfRule type="cellIs" dxfId="1504" priority="1505" stopIfTrue="1" operator="equal">
      <formula>"R"</formula>
    </cfRule>
    <cfRule type="cellIs" dxfId="1505" priority="1506" stopIfTrue="1" operator="equal">
      <formula>"Y"</formula>
    </cfRule>
    <cfRule type="cellIs" dxfId="1506" priority="1507" stopIfTrue="1" operator="equal">
      <formula>"G"</formula>
    </cfRule>
  </conditionalFormatting>
  <conditionalFormatting sqref="S101">
    <cfRule type="cellIs" dxfId="1507" priority="1508" stopIfTrue="1" operator="equal">
      <formula>"R"</formula>
    </cfRule>
    <cfRule type="cellIs" dxfId="1508" priority="1509" stopIfTrue="1" operator="equal">
      <formula>"Y"</formula>
    </cfRule>
    <cfRule type="cellIs" dxfId="1509" priority="1510" stopIfTrue="1" operator="equal">
      <formula>"G"</formula>
    </cfRule>
  </conditionalFormatting>
  <conditionalFormatting sqref="K101 M101:O101">
    <cfRule type="cellIs" dxfId="1510" priority="1511" stopIfTrue="1" operator="equal">
      <formula>"R"</formula>
    </cfRule>
    <cfRule type="cellIs" dxfId="1511" priority="1512" stopIfTrue="1" operator="equal">
      <formula>"Y"</formula>
    </cfRule>
    <cfRule type="cellIs" dxfId="1512" priority="1513" stopIfTrue="1" operator="equal">
      <formula>"G"</formula>
    </cfRule>
  </conditionalFormatting>
  <conditionalFormatting sqref="L101">
    <cfRule type="cellIs" dxfId="1513" priority="1514" stopIfTrue="1" operator="equal">
      <formula>"Medium"</formula>
    </cfRule>
    <cfRule type="cellIs" dxfId="1514" priority="1515" stopIfTrue="1" operator="equal">
      <formula>"High"</formula>
    </cfRule>
  </conditionalFormatting>
  <conditionalFormatting sqref="J101">
    <cfRule type="cellIs" dxfId="1515" priority="1516" stopIfTrue="1" operator="equal">
      <formula>"Y"</formula>
    </cfRule>
  </conditionalFormatting>
  <conditionalFormatting sqref="F101">
    <cfRule type="cellIs" dxfId="1516" priority="1517" stopIfTrue="1" operator="equal">
      <formula>"已取消"</formula>
    </cfRule>
  </conditionalFormatting>
  <conditionalFormatting sqref="T101">
    <cfRule type="cellIs" dxfId="1517" priority="1518" stopIfTrue="1" operator="equal">
      <formula>"R"</formula>
    </cfRule>
    <cfRule type="cellIs" dxfId="1518" priority="1519" stopIfTrue="1" operator="equal">
      <formula>"Y"</formula>
    </cfRule>
    <cfRule type="cellIs" dxfId="1519" priority="1520" stopIfTrue="1" operator="equal">
      <formula>"G"</formula>
    </cfRule>
  </conditionalFormatting>
  <conditionalFormatting sqref="Q101">
    <cfRule type="cellIs" dxfId="1520" priority="1521" stopIfTrue="1" operator="equal">
      <formula>"R"</formula>
    </cfRule>
    <cfRule type="cellIs" dxfId="1521" priority="1522" stopIfTrue="1" operator="equal">
      <formula>"Y"</formula>
    </cfRule>
    <cfRule type="cellIs" dxfId="1522" priority="1523" stopIfTrue="1" operator="equal">
      <formula>"G"</formula>
    </cfRule>
  </conditionalFormatting>
  <conditionalFormatting sqref="R101">
    <cfRule type="cellIs" dxfId="1523" priority="1524" stopIfTrue="1" operator="equal">
      <formula>"R"</formula>
    </cfRule>
    <cfRule type="cellIs" dxfId="1524" priority="1525" stopIfTrue="1" operator="equal">
      <formula>"Y"</formula>
    </cfRule>
    <cfRule type="cellIs" dxfId="1525" priority="1526" stopIfTrue="1" operator="equal">
      <formula>"G"</formula>
    </cfRule>
  </conditionalFormatting>
  <conditionalFormatting sqref="S102">
    <cfRule type="cellIs" dxfId="1526" priority="1527" stopIfTrue="1" operator="equal">
      <formula>"R"</formula>
    </cfRule>
    <cfRule type="cellIs" dxfId="1527" priority="1528" stopIfTrue="1" operator="equal">
      <formula>"Y"</formula>
    </cfRule>
    <cfRule type="cellIs" dxfId="1528" priority="1529" stopIfTrue="1" operator="equal">
      <formula>"G"</formula>
    </cfRule>
  </conditionalFormatting>
  <conditionalFormatting sqref="K102 M102:O102">
    <cfRule type="cellIs" dxfId="1529" priority="1530" stopIfTrue="1" operator="equal">
      <formula>"R"</formula>
    </cfRule>
    <cfRule type="cellIs" dxfId="1530" priority="1531" stopIfTrue="1" operator="equal">
      <formula>"Y"</formula>
    </cfRule>
    <cfRule type="cellIs" dxfId="1531" priority="1532" stopIfTrue="1" operator="equal">
      <formula>"G"</formula>
    </cfRule>
  </conditionalFormatting>
  <conditionalFormatting sqref="L102">
    <cfRule type="cellIs" dxfId="1532" priority="1533" stopIfTrue="1" operator="equal">
      <formula>"Medium"</formula>
    </cfRule>
    <cfRule type="cellIs" dxfId="1533" priority="1534" stopIfTrue="1" operator="equal">
      <formula>"High"</formula>
    </cfRule>
  </conditionalFormatting>
  <conditionalFormatting sqref="J102">
    <cfRule type="cellIs" dxfId="1534" priority="1535" stopIfTrue="1" operator="equal">
      <formula>"Y"</formula>
    </cfRule>
  </conditionalFormatting>
  <conditionalFormatting sqref="F102">
    <cfRule type="cellIs" dxfId="1535" priority="1536" stopIfTrue="1" operator="equal">
      <formula>"已取消"</formula>
    </cfRule>
  </conditionalFormatting>
  <conditionalFormatting sqref="T102">
    <cfRule type="cellIs" dxfId="1536" priority="1537" stopIfTrue="1" operator="equal">
      <formula>"R"</formula>
    </cfRule>
    <cfRule type="cellIs" dxfId="1537" priority="1538" stopIfTrue="1" operator="equal">
      <formula>"Y"</formula>
    </cfRule>
    <cfRule type="cellIs" dxfId="1538" priority="1539" stopIfTrue="1" operator="equal">
      <formula>"G"</formula>
    </cfRule>
  </conditionalFormatting>
  <conditionalFormatting sqref="Q102">
    <cfRule type="cellIs" dxfId="1539" priority="1540" stopIfTrue="1" operator="equal">
      <formula>"R"</formula>
    </cfRule>
    <cfRule type="cellIs" dxfId="1540" priority="1541" stopIfTrue="1" operator="equal">
      <formula>"Y"</formula>
    </cfRule>
    <cfRule type="cellIs" dxfId="1541" priority="1542" stopIfTrue="1" operator="equal">
      <formula>"G"</formula>
    </cfRule>
  </conditionalFormatting>
  <conditionalFormatting sqref="R102">
    <cfRule type="cellIs" dxfId="1542" priority="1543" stopIfTrue="1" operator="equal">
      <formula>"R"</formula>
    </cfRule>
    <cfRule type="cellIs" dxfId="1543" priority="1544" stopIfTrue="1" operator="equal">
      <formula>"Y"</formula>
    </cfRule>
    <cfRule type="cellIs" dxfId="1544" priority="1545" stopIfTrue="1" operator="equal">
      <formula>"G"</formula>
    </cfRule>
  </conditionalFormatting>
  <conditionalFormatting sqref="S103">
    <cfRule type="cellIs" dxfId="1545" priority="1546" stopIfTrue="1" operator="equal">
      <formula>"R"</formula>
    </cfRule>
    <cfRule type="cellIs" dxfId="1546" priority="1547" stopIfTrue="1" operator="equal">
      <formula>"Y"</formula>
    </cfRule>
    <cfRule type="cellIs" dxfId="1547" priority="1548" stopIfTrue="1" operator="equal">
      <formula>"G"</formula>
    </cfRule>
  </conditionalFormatting>
  <conditionalFormatting sqref="K103 M103:O103">
    <cfRule type="cellIs" dxfId="1548" priority="1549" stopIfTrue="1" operator="equal">
      <formula>"R"</formula>
    </cfRule>
    <cfRule type="cellIs" dxfId="1549" priority="1550" stopIfTrue="1" operator="equal">
      <formula>"Y"</formula>
    </cfRule>
    <cfRule type="cellIs" dxfId="1550" priority="1551" stopIfTrue="1" operator="equal">
      <formula>"G"</formula>
    </cfRule>
  </conditionalFormatting>
  <conditionalFormatting sqref="L103">
    <cfRule type="cellIs" dxfId="1551" priority="1552" stopIfTrue="1" operator="equal">
      <formula>"Medium"</formula>
    </cfRule>
    <cfRule type="cellIs" dxfId="1552" priority="1553" stopIfTrue="1" operator="equal">
      <formula>"High"</formula>
    </cfRule>
  </conditionalFormatting>
  <conditionalFormatting sqref="J103">
    <cfRule type="cellIs" dxfId="1553" priority="1554" stopIfTrue="1" operator="equal">
      <formula>"Y"</formula>
    </cfRule>
  </conditionalFormatting>
  <conditionalFormatting sqref="F103">
    <cfRule type="cellIs" dxfId="1554" priority="1555" stopIfTrue="1" operator="equal">
      <formula>"已取消"</formula>
    </cfRule>
  </conditionalFormatting>
  <conditionalFormatting sqref="T103">
    <cfRule type="cellIs" dxfId="1555" priority="1556" stopIfTrue="1" operator="equal">
      <formula>"R"</formula>
    </cfRule>
    <cfRule type="cellIs" dxfId="1556" priority="1557" stopIfTrue="1" operator="equal">
      <formula>"Y"</formula>
    </cfRule>
    <cfRule type="cellIs" dxfId="1557" priority="1558" stopIfTrue="1" operator="equal">
      <formula>"G"</formula>
    </cfRule>
  </conditionalFormatting>
  <conditionalFormatting sqref="Q103">
    <cfRule type="cellIs" dxfId="1558" priority="1559" stopIfTrue="1" operator="equal">
      <formula>"R"</formula>
    </cfRule>
    <cfRule type="cellIs" dxfId="1559" priority="1560" stopIfTrue="1" operator="equal">
      <formula>"Y"</formula>
    </cfRule>
    <cfRule type="cellIs" dxfId="1560" priority="1561" stopIfTrue="1" operator="equal">
      <formula>"G"</formula>
    </cfRule>
  </conditionalFormatting>
  <conditionalFormatting sqref="R103">
    <cfRule type="cellIs" dxfId="1561" priority="1562" stopIfTrue="1" operator="equal">
      <formula>"R"</formula>
    </cfRule>
    <cfRule type="cellIs" dxfId="1562" priority="1563" stopIfTrue="1" operator="equal">
      <formula>"Y"</formula>
    </cfRule>
    <cfRule type="cellIs" dxfId="1563" priority="1564" stopIfTrue="1" operator="equal">
      <formula>"G"</formula>
    </cfRule>
  </conditionalFormatting>
  <conditionalFormatting sqref="S104">
    <cfRule type="cellIs" dxfId="1564" priority="1565" stopIfTrue="1" operator="equal">
      <formula>"R"</formula>
    </cfRule>
    <cfRule type="cellIs" dxfId="1565" priority="1566" stopIfTrue="1" operator="equal">
      <formula>"Y"</formula>
    </cfRule>
    <cfRule type="cellIs" dxfId="1566" priority="1567" stopIfTrue="1" operator="equal">
      <formula>"G"</formula>
    </cfRule>
  </conditionalFormatting>
  <conditionalFormatting sqref="K104 M104:O104">
    <cfRule type="cellIs" dxfId="1567" priority="1568" stopIfTrue="1" operator="equal">
      <formula>"R"</formula>
    </cfRule>
    <cfRule type="cellIs" dxfId="1568" priority="1569" stopIfTrue="1" operator="equal">
      <formula>"Y"</formula>
    </cfRule>
    <cfRule type="cellIs" dxfId="1569" priority="1570" stopIfTrue="1" operator="equal">
      <formula>"G"</formula>
    </cfRule>
  </conditionalFormatting>
  <conditionalFormatting sqref="L104">
    <cfRule type="cellIs" dxfId="1570" priority="1571" stopIfTrue="1" operator="equal">
      <formula>"Medium"</formula>
    </cfRule>
    <cfRule type="cellIs" dxfId="1571" priority="1572" stopIfTrue="1" operator="equal">
      <formula>"High"</formula>
    </cfRule>
  </conditionalFormatting>
  <conditionalFormatting sqref="J104">
    <cfRule type="cellIs" dxfId="1572" priority="1573" stopIfTrue="1" operator="equal">
      <formula>"Y"</formula>
    </cfRule>
  </conditionalFormatting>
  <conditionalFormatting sqref="F104">
    <cfRule type="cellIs" dxfId="1573" priority="1574" stopIfTrue="1" operator="equal">
      <formula>"已取消"</formula>
    </cfRule>
  </conditionalFormatting>
  <conditionalFormatting sqref="T104">
    <cfRule type="cellIs" dxfId="1574" priority="1575" stopIfTrue="1" operator="equal">
      <formula>"R"</formula>
    </cfRule>
    <cfRule type="cellIs" dxfId="1575" priority="1576" stopIfTrue="1" operator="equal">
      <formula>"Y"</formula>
    </cfRule>
    <cfRule type="cellIs" dxfId="1576" priority="1577" stopIfTrue="1" operator="equal">
      <formula>"G"</formula>
    </cfRule>
  </conditionalFormatting>
  <conditionalFormatting sqref="Q104">
    <cfRule type="cellIs" dxfId="1577" priority="1578" stopIfTrue="1" operator="equal">
      <formula>"R"</formula>
    </cfRule>
    <cfRule type="cellIs" dxfId="1578" priority="1579" stopIfTrue="1" operator="equal">
      <formula>"Y"</formula>
    </cfRule>
    <cfRule type="cellIs" dxfId="1579" priority="1580" stopIfTrue="1" operator="equal">
      <formula>"G"</formula>
    </cfRule>
  </conditionalFormatting>
  <conditionalFormatting sqref="R104">
    <cfRule type="cellIs" dxfId="1580" priority="1581" stopIfTrue="1" operator="equal">
      <formula>"R"</formula>
    </cfRule>
    <cfRule type="cellIs" dxfId="1581" priority="1582" stopIfTrue="1" operator="equal">
      <formula>"Y"</formula>
    </cfRule>
    <cfRule type="cellIs" dxfId="1582" priority="1583" stopIfTrue="1" operator="equal">
      <formula>"G"</formula>
    </cfRule>
  </conditionalFormatting>
  <conditionalFormatting sqref="S105">
    <cfRule type="cellIs" dxfId="1583" priority="1584" stopIfTrue="1" operator="equal">
      <formula>"R"</formula>
    </cfRule>
    <cfRule type="cellIs" dxfId="1584" priority="1585" stopIfTrue="1" operator="equal">
      <formula>"Y"</formula>
    </cfRule>
    <cfRule type="cellIs" dxfId="1585" priority="1586" stopIfTrue="1" operator="equal">
      <formula>"G"</formula>
    </cfRule>
  </conditionalFormatting>
  <conditionalFormatting sqref="K105 M105:O105">
    <cfRule type="cellIs" dxfId="1586" priority="1587" stopIfTrue="1" operator="equal">
      <formula>"R"</formula>
    </cfRule>
    <cfRule type="cellIs" dxfId="1587" priority="1588" stopIfTrue="1" operator="equal">
      <formula>"Y"</formula>
    </cfRule>
    <cfRule type="cellIs" dxfId="1588" priority="1589" stopIfTrue="1" operator="equal">
      <formula>"G"</formula>
    </cfRule>
  </conditionalFormatting>
  <conditionalFormatting sqref="L105">
    <cfRule type="cellIs" dxfId="1589" priority="1590" stopIfTrue="1" operator="equal">
      <formula>"Medium"</formula>
    </cfRule>
    <cfRule type="cellIs" dxfId="1590" priority="1591" stopIfTrue="1" operator="equal">
      <formula>"High"</formula>
    </cfRule>
  </conditionalFormatting>
  <conditionalFormatting sqref="J105">
    <cfRule type="cellIs" dxfId="1591" priority="1592" stopIfTrue="1" operator="equal">
      <formula>"Y"</formula>
    </cfRule>
  </conditionalFormatting>
  <conditionalFormatting sqref="F105">
    <cfRule type="cellIs" dxfId="1592" priority="1593" stopIfTrue="1" operator="equal">
      <formula>"已取消"</formula>
    </cfRule>
  </conditionalFormatting>
  <conditionalFormatting sqref="T105">
    <cfRule type="cellIs" dxfId="1593" priority="1594" stopIfTrue="1" operator="equal">
      <formula>"R"</formula>
    </cfRule>
    <cfRule type="cellIs" dxfId="1594" priority="1595" stopIfTrue="1" operator="equal">
      <formula>"Y"</formula>
    </cfRule>
    <cfRule type="cellIs" dxfId="1595" priority="1596" stopIfTrue="1" operator="equal">
      <formula>"G"</formula>
    </cfRule>
  </conditionalFormatting>
  <conditionalFormatting sqref="Q105">
    <cfRule type="cellIs" dxfId="1596" priority="1597" stopIfTrue="1" operator="equal">
      <formula>"R"</formula>
    </cfRule>
    <cfRule type="cellIs" dxfId="1597" priority="1598" stopIfTrue="1" operator="equal">
      <formula>"Y"</formula>
    </cfRule>
    <cfRule type="cellIs" dxfId="1598" priority="1599" stopIfTrue="1" operator="equal">
      <formula>"G"</formula>
    </cfRule>
  </conditionalFormatting>
  <conditionalFormatting sqref="R105">
    <cfRule type="cellIs" dxfId="1599" priority="1600" stopIfTrue="1" operator="equal">
      <formula>"R"</formula>
    </cfRule>
    <cfRule type="cellIs" dxfId="1600" priority="1601" stopIfTrue="1" operator="equal">
      <formula>"Y"</formula>
    </cfRule>
    <cfRule type="cellIs" dxfId="1601" priority="1602" stopIfTrue="1" operator="equal">
      <formula>"G"</formula>
    </cfRule>
  </conditionalFormatting>
  <conditionalFormatting sqref="S106">
    <cfRule type="cellIs" dxfId="1602" priority="1603" stopIfTrue="1" operator="equal">
      <formula>"R"</formula>
    </cfRule>
    <cfRule type="cellIs" dxfId="1603" priority="1604" stopIfTrue="1" operator="equal">
      <formula>"Y"</formula>
    </cfRule>
    <cfRule type="cellIs" dxfId="1604" priority="1605" stopIfTrue="1" operator="equal">
      <formula>"G"</formula>
    </cfRule>
  </conditionalFormatting>
  <conditionalFormatting sqref="K106 M106:O106">
    <cfRule type="cellIs" dxfId="1605" priority="1606" stopIfTrue="1" operator="equal">
      <formula>"R"</formula>
    </cfRule>
    <cfRule type="cellIs" dxfId="1606" priority="1607" stopIfTrue="1" operator="equal">
      <formula>"Y"</formula>
    </cfRule>
    <cfRule type="cellIs" dxfId="1607" priority="1608" stopIfTrue="1" operator="equal">
      <formula>"G"</formula>
    </cfRule>
  </conditionalFormatting>
  <conditionalFormatting sqref="L106">
    <cfRule type="cellIs" dxfId="1608" priority="1609" stopIfTrue="1" operator="equal">
      <formula>"Medium"</formula>
    </cfRule>
    <cfRule type="cellIs" dxfId="1609" priority="1610" stopIfTrue="1" operator="equal">
      <formula>"High"</formula>
    </cfRule>
  </conditionalFormatting>
  <conditionalFormatting sqref="J106">
    <cfRule type="cellIs" dxfId="1610" priority="1611" stopIfTrue="1" operator="equal">
      <formula>"Y"</formula>
    </cfRule>
  </conditionalFormatting>
  <conditionalFormatting sqref="F106">
    <cfRule type="cellIs" dxfId="1611" priority="1612" stopIfTrue="1" operator="equal">
      <formula>"已取消"</formula>
    </cfRule>
  </conditionalFormatting>
  <conditionalFormatting sqref="T106">
    <cfRule type="cellIs" dxfId="1612" priority="1613" stopIfTrue="1" operator="equal">
      <formula>"R"</formula>
    </cfRule>
    <cfRule type="cellIs" dxfId="1613" priority="1614" stopIfTrue="1" operator="equal">
      <formula>"Y"</formula>
    </cfRule>
    <cfRule type="cellIs" dxfId="1614" priority="1615" stopIfTrue="1" operator="equal">
      <formula>"G"</formula>
    </cfRule>
  </conditionalFormatting>
  <conditionalFormatting sqref="Q106">
    <cfRule type="cellIs" dxfId="1615" priority="1616" stopIfTrue="1" operator="equal">
      <formula>"R"</formula>
    </cfRule>
    <cfRule type="cellIs" dxfId="1616" priority="1617" stopIfTrue="1" operator="equal">
      <formula>"Y"</formula>
    </cfRule>
    <cfRule type="cellIs" dxfId="1617" priority="1618" stopIfTrue="1" operator="equal">
      <formula>"G"</formula>
    </cfRule>
  </conditionalFormatting>
  <conditionalFormatting sqref="R106">
    <cfRule type="cellIs" dxfId="1618" priority="1619" stopIfTrue="1" operator="equal">
      <formula>"R"</formula>
    </cfRule>
    <cfRule type="cellIs" dxfId="1619" priority="1620" stopIfTrue="1" operator="equal">
      <formula>"Y"</formula>
    </cfRule>
    <cfRule type="cellIs" dxfId="1620" priority="1621" stopIfTrue="1" operator="equal">
      <formula>"G"</formula>
    </cfRule>
  </conditionalFormatting>
  <conditionalFormatting sqref="S107">
    <cfRule type="cellIs" dxfId="1621" priority="1622" stopIfTrue="1" operator="equal">
      <formula>"R"</formula>
    </cfRule>
    <cfRule type="cellIs" dxfId="1622" priority="1623" stopIfTrue="1" operator="equal">
      <formula>"Y"</formula>
    </cfRule>
    <cfRule type="cellIs" dxfId="1623" priority="1624" stopIfTrue="1" operator="equal">
      <formula>"G"</formula>
    </cfRule>
  </conditionalFormatting>
  <conditionalFormatting sqref="K107 M107:O107">
    <cfRule type="cellIs" dxfId="1624" priority="1625" stopIfTrue="1" operator="equal">
      <formula>"R"</formula>
    </cfRule>
    <cfRule type="cellIs" dxfId="1625" priority="1626" stopIfTrue="1" operator="equal">
      <formula>"Y"</formula>
    </cfRule>
    <cfRule type="cellIs" dxfId="1626" priority="1627" stopIfTrue="1" operator="equal">
      <formula>"G"</formula>
    </cfRule>
  </conditionalFormatting>
  <conditionalFormatting sqref="L107">
    <cfRule type="cellIs" dxfId="1627" priority="1628" stopIfTrue="1" operator="equal">
      <formula>"Medium"</formula>
    </cfRule>
    <cfRule type="cellIs" dxfId="1628" priority="1629" stopIfTrue="1" operator="equal">
      <formula>"High"</formula>
    </cfRule>
  </conditionalFormatting>
  <conditionalFormatting sqref="J107">
    <cfRule type="cellIs" dxfId="1629" priority="1630" stopIfTrue="1" operator="equal">
      <formula>"Y"</formula>
    </cfRule>
  </conditionalFormatting>
  <conditionalFormatting sqref="F107">
    <cfRule type="cellIs" dxfId="1630" priority="1631" stopIfTrue="1" operator="equal">
      <formula>"已取消"</formula>
    </cfRule>
  </conditionalFormatting>
  <conditionalFormatting sqref="T107">
    <cfRule type="cellIs" dxfId="1631" priority="1632" stopIfTrue="1" operator="equal">
      <formula>"R"</formula>
    </cfRule>
    <cfRule type="cellIs" dxfId="1632" priority="1633" stopIfTrue="1" operator="equal">
      <formula>"Y"</formula>
    </cfRule>
    <cfRule type="cellIs" dxfId="1633" priority="1634" stopIfTrue="1" operator="equal">
      <formula>"G"</formula>
    </cfRule>
  </conditionalFormatting>
  <conditionalFormatting sqref="Q107">
    <cfRule type="cellIs" dxfId="1634" priority="1635" stopIfTrue="1" operator="equal">
      <formula>"R"</formula>
    </cfRule>
    <cfRule type="cellIs" dxfId="1635" priority="1636" stopIfTrue="1" operator="equal">
      <formula>"Y"</formula>
    </cfRule>
    <cfRule type="cellIs" dxfId="1636" priority="1637" stopIfTrue="1" operator="equal">
      <formula>"G"</formula>
    </cfRule>
  </conditionalFormatting>
  <conditionalFormatting sqref="R107">
    <cfRule type="cellIs" dxfId="1637" priority="1638" stopIfTrue="1" operator="equal">
      <formula>"R"</formula>
    </cfRule>
    <cfRule type="cellIs" dxfId="1638" priority="1639" stopIfTrue="1" operator="equal">
      <formula>"Y"</formula>
    </cfRule>
    <cfRule type="cellIs" dxfId="1639" priority="1640" stopIfTrue="1" operator="equal">
      <formula>"G"</formula>
    </cfRule>
  </conditionalFormatting>
  <conditionalFormatting sqref="S108">
    <cfRule type="cellIs" dxfId="1640" priority="1641" stopIfTrue="1" operator="equal">
      <formula>"R"</formula>
    </cfRule>
    <cfRule type="cellIs" dxfId="1641" priority="1642" stopIfTrue="1" operator="equal">
      <formula>"Y"</formula>
    </cfRule>
    <cfRule type="cellIs" dxfId="1642" priority="1643" stopIfTrue="1" operator="equal">
      <formula>"G"</formula>
    </cfRule>
  </conditionalFormatting>
  <conditionalFormatting sqref="K108 M108:O108">
    <cfRule type="cellIs" dxfId="1643" priority="1644" stopIfTrue="1" operator="equal">
      <formula>"R"</formula>
    </cfRule>
    <cfRule type="cellIs" dxfId="1644" priority="1645" stopIfTrue="1" operator="equal">
      <formula>"Y"</formula>
    </cfRule>
    <cfRule type="cellIs" dxfId="1645" priority="1646" stopIfTrue="1" operator="equal">
      <formula>"G"</formula>
    </cfRule>
  </conditionalFormatting>
  <conditionalFormatting sqref="L108">
    <cfRule type="cellIs" dxfId="1646" priority="1647" stopIfTrue="1" operator="equal">
      <formula>"Medium"</formula>
    </cfRule>
    <cfRule type="cellIs" dxfId="1647" priority="1648" stopIfTrue="1" operator="equal">
      <formula>"High"</formula>
    </cfRule>
  </conditionalFormatting>
  <conditionalFormatting sqref="J108">
    <cfRule type="cellIs" dxfId="1648" priority="1649" stopIfTrue="1" operator="equal">
      <formula>"Y"</formula>
    </cfRule>
  </conditionalFormatting>
  <conditionalFormatting sqref="F108">
    <cfRule type="cellIs" dxfId="1649" priority="1650" stopIfTrue="1" operator="equal">
      <formula>"已取消"</formula>
    </cfRule>
  </conditionalFormatting>
  <conditionalFormatting sqref="T108">
    <cfRule type="cellIs" dxfId="1650" priority="1651" stopIfTrue="1" operator="equal">
      <formula>"R"</formula>
    </cfRule>
    <cfRule type="cellIs" dxfId="1651" priority="1652" stopIfTrue="1" operator="equal">
      <formula>"Y"</formula>
    </cfRule>
    <cfRule type="cellIs" dxfId="1652" priority="1653" stopIfTrue="1" operator="equal">
      <formula>"G"</formula>
    </cfRule>
  </conditionalFormatting>
  <conditionalFormatting sqref="Q108">
    <cfRule type="cellIs" dxfId="1653" priority="1654" stopIfTrue="1" operator="equal">
      <formula>"R"</formula>
    </cfRule>
    <cfRule type="cellIs" dxfId="1654" priority="1655" stopIfTrue="1" operator="equal">
      <formula>"Y"</formula>
    </cfRule>
    <cfRule type="cellIs" dxfId="1655" priority="1656" stopIfTrue="1" operator="equal">
      <formula>"G"</formula>
    </cfRule>
  </conditionalFormatting>
  <conditionalFormatting sqref="R108">
    <cfRule type="cellIs" dxfId="1656" priority="1657" stopIfTrue="1" operator="equal">
      <formula>"R"</formula>
    </cfRule>
    <cfRule type="cellIs" dxfId="1657" priority="1658" stopIfTrue="1" operator="equal">
      <formula>"Y"</formula>
    </cfRule>
    <cfRule type="cellIs" dxfId="1658" priority="1659" stopIfTrue="1" operator="equal">
      <formula>"G"</formula>
    </cfRule>
  </conditionalFormatting>
  <conditionalFormatting sqref="S109">
    <cfRule type="cellIs" dxfId="1659" priority="1660" stopIfTrue="1" operator="equal">
      <formula>"R"</formula>
    </cfRule>
    <cfRule type="cellIs" dxfId="1660" priority="1661" stopIfTrue="1" operator="equal">
      <formula>"Y"</formula>
    </cfRule>
    <cfRule type="cellIs" dxfId="1661" priority="1662" stopIfTrue="1" operator="equal">
      <formula>"G"</formula>
    </cfRule>
  </conditionalFormatting>
  <conditionalFormatting sqref="K109 M109:O109">
    <cfRule type="cellIs" dxfId="1662" priority="1663" stopIfTrue="1" operator="equal">
      <formula>"R"</formula>
    </cfRule>
    <cfRule type="cellIs" dxfId="1663" priority="1664" stopIfTrue="1" operator="equal">
      <formula>"Y"</formula>
    </cfRule>
    <cfRule type="cellIs" dxfId="1664" priority="1665" stopIfTrue="1" operator="equal">
      <formula>"G"</formula>
    </cfRule>
  </conditionalFormatting>
  <conditionalFormatting sqref="L109">
    <cfRule type="cellIs" dxfId="1665" priority="1666" stopIfTrue="1" operator="equal">
      <formula>"Medium"</formula>
    </cfRule>
    <cfRule type="cellIs" dxfId="1666" priority="1667" stopIfTrue="1" operator="equal">
      <formula>"High"</formula>
    </cfRule>
  </conditionalFormatting>
  <conditionalFormatting sqref="J109">
    <cfRule type="cellIs" dxfId="1667" priority="1668" stopIfTrue="1" operator="equal">
      <formula>"Y"</formula>
    </cfRule>
  </conditionalFormatting>
  <conditionalFormatting sqref="F109">
    <cfRule type="cellIs" dxfId="1668" priority="1669" stopIfTrue="1" operator="equal">
      <formula>"已取消"</formula>
    </cfRule>
  </conditionalFormatting>
  <conditionalFormatting sqref="T109">
    <cfRule type="cellIs" dxfId="1669" priority="1670" stopIfTrue="1" operator="equal">
      <formula>"R"</formula>
    </cfRule>
    <cfRule type="cellIs" dxfId="1670" priority="1671" stopIfTrue="1" operator="equal">
      <formula>"Y"</formula>
    </cfRule>
    <cfRule type="cellIs" dxfId="1671" priority="1672" stopIfTrue="1" operator="equal">
      <formula>"G"</formula>
    </cfRule>
  </conditionalFormatting>
  <conditionalFormatting sqref="Q109">
    <cfRule type="cellIs" dxfId="1672" priority="1673" stopIfTrue="1" operator="equal">
      <formula>"R"</formula>
    </cfRule>
    <cfRule type="cellIs" dxfId="1673" priority="1674" stopIfTrue="1" operator="equal">
      <formula>"Y"</formula>
    </cfRule>
    <cfRule type="cellIs" dxfId="1674" priority="1675" stopIfTrue="1" operator="equal">
      <formula>"G"</formula>
    </cfRule>
  </conditionalFormatting>
  <conditionalFormatting sqref="R109">
    <cfRule type="cellIs" dxfId="1675" priority="1676" stopIfTrue="1" operator="equal">
      <formula>"R"</formula>
    </cfRule>
    <cfRule type="cellIs" dxfId="1676" priority="1677" stopIfTrue="1" operator="equal">
      <formula>"Y"</formula>
    </cfRule>
    <cfRule type="cellIs" dxfId="1677" priority="1678" stopIfTrue="1" operator="equal">
      <formula>"G"</formula>
    </cfRule>
  </conditionalFormatting>
  <conditionalFormatting sqref="S110">
    <cfRule type="cellIs" dxfId="1678" priority="1679" stopIfTrue="1" operator="equal">
      <formula>"R"</formula>
    </cfRule>
    <cfRule type="cellIs" dxfId="1679" priority="1680" stopIfTrue="1" operator="equal">
      <formula>"Y"</formula>
    </cfRule>
    <cfRule type="cellIs" dxfId="1680" priority="1681" stopIfTrue="1" operator="equal">
      <formula>"G"</formula>
    </cfRule>
  </conditionalFormatting>
  <conditionalFormatting sqref="K110 M110:O110">
    <cfRule type="cellIs" dxfId="1681" priority="1682" stopIfTrue="1" operator="equal">
      <formula>"R"</formula>
    </cfRule>
    <cfRule type="cellIs" dxfId="1682" priority="1683" stopIfTrue="1" operator="equal">
      <formula>"Y"</formula>
    </cfRule>
    <cfRule type="cellIs" dxfId="1683" priority="1684" stopIfTrue="1" operator="equal">
      <formula>"G"</formula>
    </cfRule>
  </conditionalFormatting>
  <conditionalFormatting sqref="L110">
    <cfRule type="cellIs" dxfId="1684" priority="1685" stopIfTrue="1" operator="equal">
      <formula>"Medium"</formula>
    </cfRule>
    <cfRule type="cellIs" dxfId="1685" priority="1686" stopIfTrue="1" operator="equal">
      <formula>"High"</formula>
    </cfRule>
  </conditionalFormatting>
  <conditionalFormatting sqref="J110">
    <cfRule type="cellIs" dxfId="1686" priority="1687" stopIfTrue="1" operator="equal">
      <formula>"Y"</formula>
    </cfRule>
  </conditionalFormatting>
  <conditionalFormatting sqref="F110">
    <cfRule type="cellIs" dxfId="1687" priority="1688" stopIfTrue="1" operator="equal">
      <formula>"已取消"</formula>
    </cfRule>
  </conditionalFormatting>
  <conditionalFormatting sqref="T110">
    <cfRule type="cellIs" dxfId="1688" priority="1689" stopIfTrue="1" operator="equal">
      <formula>"R"</formula>
    </cfRule>
    <cfRule type="cellIs" dxfId="1689" priority="1690" stopIfTrue="1" operator="equal">
      <formula>"Y"</formula>
    </cfRule>
    <cfRule type="cellIs" dxfId="1690" priority="1691" stopIfTrue="1" operator="equal">
      <formula>"G"</formula>
    </cfRule>
  </conditionalFormatting>
  <conditionalFormatting sqref="Q110">
    <cfRule type="cellIs" dxfId="1691" priority="1692" stopIfTrue="1" operator="equal">
      <formula>"R"</formula>
    </cfRule>
    <cfRule type="cellIs" dxfId="1692" priority="1693" stopIfTrue="1" operator="equal">
      <formula>"Y"</formula>
    </cfRule>
    <cfRule type="cellIs" dxfId="1693" priority="1694" stopIfTrue="1" operator="equal">
      <formula>"G"</formula>
    </cfRule>
  </conditionalFormatting>
  <conditionalFormatting sqref="R110">
    <cfRule type="cellIs" dxfId="1694" priority="1695" stopIfTrue="1" operator="equal">
      <formula>"R"</formula>
    </cfRule>
    <cfRule type="cellIs" dxfId="1695" priority="1696" stopIfTrue="1" operator="equal">
      <formula>"Y"</formula>
    </cfRule>
    <cfRule type="cellIs" dxfId="1696" priority="1697" stopIfTrue="1" operator="equal">
      <formula>"G"</formula>
    </cfRule>
  </conditionalFormatting>
  <conditionalFormatting sqref="S111">
    <cfRule type="cellIs" dxfId="1697" priority="1698" stopIfTrue="1" operator="equal">
      <formula>"R"</formula>
    </cfRule>
    <cfRule type="cellIs" dxfId="1698" priority="1699" stopIfTrue="1" operator="equal">
      <formula>"Y"</formula>
    </cfRule>
    <cfRule type="cellIs" dxfId="1699" priority="1700" stopIfTrue="1" operator="equal">
      <formula>"G"</formula>
    </cfRule>
  </conditionalFormatting>
  <conditionalFormatting sqref="K111 M111:O111">
    <cfRule type="cellIs" dxfId="1700" priority="1701" stopIfTrue="1" operator="equal">
      <formula>"R"</formula>
    </cfRule>
    <cfRule type="cellIs" dxfId="1701" priority="1702" stopIfTrue="1" operator="equal">
      <formula>"Y"</formula>
    </cfRule>
    <cfRule type="cellIs" dxfId="1702" priority="1703" stopIfTrue="1" operator="equal">
      <formula>"G"</formula>
    </cfRule>
  </conditionalFormatting>
  <conditionalFormatting sqref="L111">
    <cfRule type="cellIs" dxfId="1703" priority="1704" stopIfTrue="1" operator="equal">
      <formula>"Medium"</formula>
    </cfRule>
    <cfRule type="cellIs" dxfId="1704" priority="1705" stopIfTrue="1" operator="equal">
      <formula>"High"</formula>
    </cfRule>
  </conditionalFormatting>
  <conditionalFormatting sqref="J111">
    <cfRule type="cellIs" dxfId="1705" priority="1706" stopIfTrue="1" operator="equal">
      <formula>"Y"</formula>
    </cfRule>
  </conditionalFormatting>
  <conditionalFormatting sqref="F111">
    <cfRule type="cellIs" dxfId="1706" priority="1707" stopIfTrue="1" operator="equal">
      <formula>"已取消"</formula>
    </cfRule>
  </conditionalFormatting>
  <conditionalFormatting sqref="T111">
    <cfRule type="cellIs" dxfId="1707" priority="1708" stopIfTrue="1" operator="equal">
      <formula>"R"</formula>
    </cfRule>
    <cfRule type="cellIs" dxfId="1708" priority="1709" stopIfTrue="1" operator="equal">
      <formula>"Y"</formula>
    </cfRule>
    <cfRule type="cellIs" dxfId="1709" priority="1710" stopIfTrue="1" operator="equal">
      <formula>"G"</formula>
    </cfRule>
  </conditionalFormatting>
  <conditionalFormatting sqref="Q111">
    <cfRule type="cellIs" dxfId="1710" priority="1711" stopIfTrue="1" operator="equal">
      <formula>"R"</formula>
    </cfRule>
    <cfRule type="cellIs" dxfId="1711" priority="1712" stopIfTrue="1" operator="equal">
      <formula>"Y"</formula>
    </cfRule>
    <cfRule type="cellIs" dxfId="1712" priority="1713" stopIfTrue="1" operator="equal">
      <formula>"G"</formula>
    </cfRule>
  </conditionalFormatting>
  <conditionalFormatting sqref="R111">
    <cfRule type="cellIs" dxfId="1713" priority="1714" stopIfTrue="1" operator="equal">
      <formula>"R"</formula>
    </cfRule>
    <cfRule type="cellIs" dxfId="1714" priority="1715" stopIfTrue="1" operator="equal">
      <formula>"Y"</formula>
    </cfRule>
    <cfRule type="cellIs" dxfId="1715" priority="1716" stopIfTrue="1" operator="equal">
      <formula>"G"</formula>
    </cfRule>
  </conditionalFormatting>
  <conditionalFormatting sqref="S112">
    <cfRule type="cellIs" dxfId="1716" priority="1717" stopIfTrue="1" operator="equal">
      <formula>"R"</formula>
    </cfRule>
    <cfRule type="cellIs" dxfId="1717" priority="1718" stopIfTrue="1" operator="equal">
      <formula>"Y"</formula>
    </cfRule>
    <cfRule type="cellIs" dxfId="1718" priority="1719" stopIfTrue="1" operator="equal">
      <formula>"G"</formula>
    </cfRule>
  </conditionalFormatting>
  <conditionalFormatting sqref="K112 M112:O112">
    <cfRule type="cellIs" dxfId="1719" priority="1720" stopIfTrue="1" operator="equal">
      <formula>"R"</formula>
    </cfRule>
    <cfRule type="cellIs" dxfId="1720" priority="1721" stopIfTrue="1" operator="equal">
      <formula>"Y"</formula>
    </cfRule>
    <cfRule type="cellIs" dxfId="1721" priority="1722" stopIfTrue="1" operator="equal">
      <formula>"G"</formula>
    </cfRule>
  </conditionalFormatting>
  <conditionalFormatting sqref="L112">
    <cfRule type="cellIs" dxfId="1722" priority="1723" stopIfTrue="1" operator="equal">
      <formula>"Medium"</formula>
    </cfRule>
    <cfRule type="cellIs" dxfId="1723" priority="1724" stopIfTrue="1" operator="equal">
      <formula>"High"</formula>
    </cfRule>
  </conditionalFormatting>
  <conditionalFormatting sqref="J112">
    <cfRule type="cellIs" dxfId="1724" priority="1725" stopIfTrue="1" operator="equal">
      <formula>"Y"</formula>
    </cfRule>
  </conditionalFormatting>
  <conditionalFormatting sqref="F112">
    <cfRule type="cellIs" dxfId="1725" priority="1726" stopIfTrue="1" operator="equal">
      <formula>"已取消"</formula>
    </cfRule>
  </conditionalFormatting>
  <conditionalFormatting sqref="T112">
    <cfRule type="cellIs" dxfId="1726" priority="1727" stopIfTrue="1" operator="equal">
      <formula>"R"</formula>
    </cfRule>
    <cfRule type="cellIs" dxfId="1727" priority="1728" stopIfTrue="1" operator="equal">
      <formula>"Y"</formula>
    </cfRule>
    <cfRule type="cellIs" dxfId="1728" priority="1729" stopIfTrue="1" operator="equal">
      <formula>"G"</formula>
    </cfRule>
  </conditionalFormatting>
  <conditionalFormatting sqref="Q112">
    <cfRule type="cellIs" dxfId="1729" priority="1730" stopIfTrue="1" operator="equal">
      <formula>"R"</formula>
    </cfRule>
    <cfRule type="cellIs" dxfId="1730" priority="1731" stopIfTrue="1" operator="equal">
      <formula>"Y"</formula>
    </cfRule>
    <cfRule type="cellIs" dxfId="1731" priority="1732" stopIfTrue="1" operator="equal">
      <formula>"G"</formula>
    </cfRule>
  </conditionalFormatting>
  <conditionalFormatting sqref="R112">
    <cfRule type="cellIs" dxfId="1732" priority="1733" stopIfTrue="1" operator="equal">
      <formula>"R"</formula>
    </cfRule>
    <cfRule type="cellIs" dxfId="1733" priority="1734" stopIfTrue="1" operator="equal">
      <formula>"Y"</formula>
    </cfRule>
    <cfRule type="cellIs" dxfId="1734" priority="1735" stopIfTrue="1" operator="equal">
      <formula>"G"</formula>
    </cfRule>
  </conditionalFormatting>
  <conditionalFormatting sqref="S113">
    <cfRule type="cellIs" dxfId="1735" priority="1736" stopIfTrue="1" operator="equal">
      <formula>"R"</formula>
    </cfRule>
    <cfRule type="cellIs" dxfId="1736" priority="1737" stopIfTrue="1" operator="equal">
      <formula>"Y"</formula>
    </cfRule>
    <cfRule type="cellIs" dxfId="1737" priority="1738" stopIfTrue="1" operator="equal">
      <formula>"G"</formula>
    </cfRule>
  </conditionalFormatting>
  <conditionalFormatting sqref="K113 M113:O113">
    <cfRule type="cellIs" dxfId="1738" priority="1739" stopIfTrue="1" operator="equal">
      <formula>"R"</formula>
    </cfRule>
    <cfRule type="cellIs" dxfId="1739" priority="1740" stopIfTrue="1" operator="equal">
      <formula>"Y"</formula>
    </cfRule>
    <cfRule type="cellIs" dxfId="1740" priority="1741" stopIfTrue="1" operator="equal">
      <formula>"G"</formula>
    </cfRule>
  </conditionalFormatting>
  <conditionalFormatting sqref="L113">
    <cfRule type="cellIs" dxfId="1741" priority="1742" stopIfTrue="1" operator="equal">
      <formula>"Medium"</formula>
    </cfRule>
    <cfRule type="cellIs" dxfId="1742" priority="1743" stopIfTrue="1" operator="equal">
      <formula>"High"</formula>
    </cfRule>
  </conditionalFormatting>
  <conditionalFormatting sqref="J113">
    <cfRule type="cellIs" dxfId="1743" priority="1744" stopIfTrue="1" operator="equal">
      <formula>"Y"</formula>
    </cfRule>
  </conditionalFormatting>
  <conditionalFormatting sqref="F113">
    <cfRule type="cellIs" dxfId="1744" priority="1745" stopIfTrue="1" operator="equal">
      <formula>"已取消"</formula>
    </cfRule>
  </conditionalFormatting>
  <conditionalFormatting sqref="T113">
    <cfRule type="cellIs" dxfId="1745" priority="1746" stopIfTrue="1" operator="equal">
      <formula>"R"</formula>
    </cfRule>
    <cfRule type="cellIs" dxfId="1746" priority="1747" stopIfTrue="1" operator="equal">
      <formula>"Y"</formula>
    </cfRule>
    <cfRule type="cellIs" dxfId="1747" priority="1748" stopIfTrue="1" operator="equal">
      <formula>"G"</formula>
    </cfRule>
  </conditionalFormatting>
  <conditionalFormatting sqref="Q113">
    <cfRule type="cellIs" dxfId="1748" priority="1749" stopIfTrue="1" operator="equal">
      <formula>"R"</formula>
    </cfRule>
    <cfRule type="cellIs" dxfId="1749" priority="1750" stopIfTrue="1" operator="equal">
      <formula>"Y"</formula>
    </cfRule>
    <cfRule type="cellIs" dxfId="1750" priority="1751" stopIfTrue="1" operator="equal">
      <formula>"G"</formula>
    </cfRule>
  </conditionalFormatting>
  <conditionalFormatting sqref="N20:N59">
    <cfRule type="cellIs" dxfId="1751" priority="1752" stopIfTrue="1" operator="equal">
      <formula>"R"</formula>
    </cfRule>
    <cfRule type="cellIs" dxfId="1752" priority="1753" stopIfTrue="1" operator="equal">
      <formula>"Y"</formula>
    </cfRule>
    <cfRule type="cellIs" dxfId="1753" priority="1754" stopIfTrue="1" operator="equal">
      <formula>"G"</formula>
    </cfRule>
  </conditionalFormatting>
  <conditionalFormatting sqref="K43">
    <cfRule type="cellIs" dxfId="1754" priority="1755" stopIfTrue="1" operator="equal">
      <formula>"R"</formula>
    </cfRule>
    <cfRule type="cellIs" dxfId="1755" priority="1756" stopIfTrue="1" operator="equal">
      <formula>"Y"</formula>
    </cfRule>
    <cfRule type="cellIs" dxfId="1756" priority="1757" stopIfTrue="1" operator="equal">
      <formula>"G"</formula>
    </cfRule>
  </conditionalFormatting>
  <conditionalFormatting sqref="K55">
    <cfRule type="cellIs" dxfId="1757" priority="1758" stopIfTrue="1" operator="equal">
      <formula>"R"</formula>
    </cfRule>
    <cfRule type="cellIs" dxfId="1758" priority="1759" stopIfTrue="1" operator="equal">
      <formula>"Y"</formula>
    </cfRule>
    <cfRule type="cellIs" dxfId="1759" priority="1760" stopIfTrue="1" operator="equal">
      <formula>"G"</formula>
    </cfRule>
  </conditionalFormatting>
  <conditionalFormatting sqref="K50">
    <cfRule type="cellIs" dxfId="1760" priority="1761" stopIfTrue="1" operator="equal">
      <formula>"R"</formula>
    </cfRule>
    <cfRule type="cellIs" dxfId="1761" priority="1762" stopIfTrue="1" operator="equal">
      <formula>"Y"</formula>
    </cfRule>
    <cfRule type="cellIs" dxfId="1762" priority="1763" stopIfTrue="1" operator="equal">
      <formula>"G"</formula>
    </cfRule>
  </conditionalFormatting>
  <conditionalFormatting sqref="K62">
    <cfRule type="cellIs" dxfId="1763" priority="1764" stopIfTrue="1" operator="equal">
      <formula>"R"</formula>
    </cfRule>
    <cfRule type="cellIs" dxfId="1764" priority="1765" stopIfTrue="1" operator="equal">
      <formula>"Y"</formula>
    </cfRule>
    <cfRule type="cellIs" dxfId="1765" priority="1766" stopIfTrue="1" operator="equal">
      <formula>"G"</formula>
    </cfRule>
  </conditionalFormatting>
  <conditionalFormatting sqref="K67">
    <cfRule type="cellIs" dxfId="1766" priority="1767" stopIfTrue="1" operator="equal">
      <formula>"R"</formula>
    </cfRule>
    <cfRule type="cellIs" dxfId="1767" priority="1768" stopIfTrue="1" operator="equal">
      <formula>"Y"</formula>
    </cfRule>
    <cfRule type="cellIs" dxfId="1768" priority="1769" stopIfTrue="1" operator="equal">
      <formula>"G"</formula>
    </cfRule>
  </conditionalFormatting>
  <conditionalFormatting sqref="K71">
    <cfRule type="cellIs" dxfId="1769" priority="1770" stopIfTrue="1" operator="equal">
      <formula>"R"</formula>
    </cfRule>
    <cfRule type="cellIs" dxfId="1770" priority="1771" stopIfTrue="1" operator="equal">
      <formula>"Y"</formula>
    </cfRule>
    <cfRule type="cellIs" dxfId="1771" priority="1772" stopIfTrue="1" operator="equal">
      <formula>"G"</formula>
    </cfRule>
  </conditionalFormatting>
  <conditionalFormatting sqref="K76">
    <cfRule type="cellIs" dxfId="1772" priority="1773" stopIfTrue="1" operator="equal">
      <formula>"R"</formula>
    </cfRule>
    <cfRule type="cellIs" dxfId="1773" priority="1774" stopIfTrue="1" operator="equal">
      <formula>"Y"</formula>
    </cfRule>
    <cfRule type="cellIs" dxfId="1774" priority="1775" stopIfTrue="1" operator="equal">
      <formula>"G"</formula>
    </cfRule>
  </conditionalFormatting>
  <conditionalFormatting sqref="N19">
    <cfRule type="cellIs" dxfId="1775" priority="1776" stopIfTrue="1" operator="equal">
      <formula>"R"</formula>
    </cfRule>
    <cfRule type="cellIs" dxfId="1776" priority="1777" stopIfTrue="1" operator="equal">
      <formula>"Y"</formula>
    </cfRule>
    <cfRule type="cellIs" dxfId="1777" priority="1778" stopIfTrue="1" operator="equal">
      <formula>"G"</formula>
    </cfRule>
  </conditionalFormatting>
  <conditionalFormatting sqref="K83">
    <cfRule type="cellIs" dxfId="1778" priority="1779" stopIfTrue="1" operator="equal">
      <formula>"R"</formula>
    </cfRule>
    <cfRule type="cellIs" dxfId="1779" priority="1780" stopIfTrue="1" operator="equal">
      <formula>"Y"</formula>
    </cfRule>
    <cfRule type="cellIs" dxfId="1780" priority="1781" stopIfTrue="1" operator="equal">
      <formula>"G"</formula>
    </cfRule>
  </conditionalFormatting>
  <conditionalFormatting sqref="K86">
    <cfRule type="cellIs" dxfId="1781" priority="1782" stopIfTrue="1" operator="equal">
      <formula>"R"</formula>
    </cfRule>
    <cfRule type="cellIs" dxfId="1782" priority="1783" stopIfTrue="1" operator="equal">
      <formula>"Y"</formula>
    </cfRule>
    <cfRule type="cellIs" dxfId="1783" priority="1784" stopIfTrue="1" operator="equal">
      <formula>"G"</formula>
    </cfRule>
  </conditionalFormatting>
  <conditionalFormatting sqref="M85">
    <cfRule type="cellIs" dxfId="1784" priority="1785" stopIfTrue="1" operator="equal">
      <formula>"R"</formula>
    </cfRule>
    <cfRule type="cellIs" dxfId="1785" priority="1786" stopIfTrue="1" operator="equal">
      <formula>"Y"</formula>
    </cfRule>
    <cfRule type="cellIs" dxfId="1786" priority="1787" stopIfTrue="1" operator="equal">
      <formula>"G"</formula>
    </cfRule>
  </conditionalFormatting>
  <conditionalFormatting sqref="M86">
    <cfRule type="cellIs" dxfId="1787" priority="1788" stopIfTrue="1" operator="equal">
      <formula>"R"</formula>
    </cfRule>
    <cfRule type="cellIs" dxfId="1788" priority="1789" stopIfTrue="1" operator="equal">
      <formula>"Y"</formula>
    </cfRule>
    <cfRule type="cellIs" dxfId="1789" priority="1790" stopIfTrue="1" operator="equal">
      <formula>"G"</formula>
    </cfRule>
  </conditionalFormatting>
  <conditionalFormatting sqref="M87">
    <cfRule type="cellIs" dxfId="1790" priority="1791" stopIfTrue="1" operator="equal">
      <formula>"R"</formula>
    </cfRule>
    <cfRule type="cellIs" dxfId="1791" priority="1792" stopIfTrue="1" operator="equal">
      <formula>"Y"</formula>
    </cfRule>
    <cfRule type="cellIs" dxfId="1792" priority="1793" stopIfTrue="1" operator="equal">
      <formula>"G"</formula>
    </cfRule>
  </conditionalFormatting>
  <conditionalFormatting sqref="K87">
    <cfRule type="cellIs" dxfId="1793" priority="1794" stopIfTrue="1" operator="equal">
      <formula>"R"</formula>
    </cfRule>
    <cfRule type="cellIs" dxfId="1794" priority="1795" stopIfTrue="1" operator="equal">
      <formula>"Y"</formula>
    </cfRule>
    <cfRule type="cellIs" dxfId="1795" priority="1796" stopIfTrue="1" operator="equal">
      <formula>"G"</formula>
    </cfRule>
  </conditionalFormatting>
  <conditionalFormatting sqref="O87">
    <cfRule type="cellIs" dxfId="1796" priority="1797" stopIfTrue="1" operator="equal">
      <formula>"R"</formula>
    </cfRule>
    <cfRule type="cellIs" dxfId="1797" priority="1798" stopIfTrue="1" operator="equal">
      <formula>"Y"</formula>
    </cfRule>
    <cfRule type="cellIs" dxfId="1798" priority="1799" stopIfTrue="1" operator="equal">
      <formula>"G"</formula>
    </cfRule>
  </conditionalFormatting>
  <conditionalFormatting sqref="M90">
    <cfRule type="cellIs" dxfId="1799" priority="1800" stopIfTrue="1" operator="equal">
      <formula>"R"</formula>
    </cfRule>
    <cfRule type="cellIs" dxfId="1800" priority="1801" stopIfTrue="1" operator="equal">
      <formula>"Y"</formula>
    </cfRule>
    <cfRule type="cellIs" dxfId="1801" priority="1802" stopIfTrue="1" operator="equal">
      <formula>"G"</formula>
    </cfRule>
  </conditionalFormatting>
  <conditionalFormatting sqref="M89">
    <cfRule type="cellIs" dxfId="1802" priority="1803" stopIfTrue="1" operator="equal">
      <formula>"R"</formula>
    </cfRule>
    <cfRule type="cellIs" dxfId="1803" priority="1804" stopIfTrue="1" operator="equal">
      <formula>"Y"</formula>
    </cfRule>
    <cfRule type="cellIs" dxfId="1804" priority="1805" stopIfTrue="1" operator="equal">
      <formula>"G"</formula>
    </cfRule>
  </conditionalFormatting>
  <conditionalFormatting sqref="O90">
    <cfRule type="cellIs" dxfId="1805" priority="1806" stopIfTrue="1" operator="equal">
      <formula>"R"</formula>
    </cfRule>
    <cfRule type="cellIs" dxfId="1806" priority="1807" stopIfTrue="1" operator="equal">
      <formula>"Y"</formula>
    </cfRule>
    <cfRule type="cellIs" dxfId="1807" priority="1808" stopIfTrue="1" operator="equal">
      <formula>"G"</formula>
    </cfRule>
  </conditionalFormatting>
  <conditionalFormatting sqref="O86">
    <cfRule type="cellIs" dxfId="1808" priority="1809" stopIfTrue="1" operator="equal">
      <formula>"R"</formula>
    </cfRule>
    <cfRule type="cellIs" dxfId="1809" priority="1810" stopIfTrue="1" operator="equal">
      <formula>"Y"</formula>
    </cfRule>
    <cfRule type="cellIs" dxfId="1810" priority="1811" stopIfTrue="1" operator="equal">
      <formula>"G"</formula>
    </cfRule>
  </conditionalFormatting>
  <conditionalFormatting sqref="K89">
    <cfRule type="cellIs" dxfId="1811" priority="1812" stopIfTrue="1" operator="equal">
      <formula>"R"</formula>
    </cfRule>
    <cfRule type="cellIs" dxfId="1812" priority="1813" stopIfTrue="1" operator="equal">
      <formula>"Y"</formula>
    </cfRule>
    <cfRule type="cellIs" dxfId="1813" priority="1814" stopIfTrue="1" operator="equal">
      <formula>"G"</formula>
    </cfRule>
  </conditionalFormatting>
  <conditionalFormatting sqref="K91">
    <cfRule type="cellIs" dxfId="1814" priority="1815" stopIfTrue="1" operator="equal">
      <formula>"R"</formula>
    </cfRule>
    <cfRule type="cellIs" dxfId="1815" priority="1816" stopIfTrue="1" operator="equal">
      <formula>"Y"</formula>
    </cfRule>
    <cfRule type="cellIs" dxfId="1816" priority="1817" stopIfTrue="1" operator="equal">
      <formula>"G"</formula>
    </cfRule>
  </conditionalFormatting>
  <conditionalFormatting sqref="M91">
    <cfRule type="cellIs" dxfId="1817" priority="1818" stopIfTrue="1" operator="equal">
      <formula>"R"</formula>
    </cfRule>
    <cfRule type="cellIs" dxfId="1818" priority="1819" stopIfTrue="1" operator="equal">
      <formula>"Y"</formula>
    </cfRule>
    <cfRule type="cellIs" dxfId="1819" priority="1820" stopIfTrue="1" operator="equal">
      <formula>"G"</formula>
    </cfRule>
  </conditionalFormatting>
  <conditionalFormatting sqref="O91:O93">
    <cfRule type="cellIs" dxfId="1820" priority="1821" stopIfTrue="1" operator="equal">
      <formula>"R"</formula>
    </cfRule>
    <cfRule type="cellIs" dxfId="1821" priority="1822" stopIfTrue="1" operator="equal">
      <formula>"Y"</formula>
    </cfRule>
    <cfRule type="cellIs" dxfId="1822" priority="1823" stopIfTrue="1" operator="equal">
      <formula>"G"</formula>
    </cfRule>
  </conditionalFormatting>
  <conditionalFormatting sqref="M92:M93">
    <cfRule type="cellIs" dxfId="1823" priority="1824" stopIfTrue="1" operator="equal">
      <formula>"R"</formula>
    </cfRule>
    <cfRule type="cellIs" dxfId="1824" priority="1825" stopIfTrue="1" operator="equal">
      <formula>"Y"</formula>
    </cfRule>
    <cfRule type="cellIs" dxfId="1825" priority="1826" stopIfTrue="1" operator="equal">
      <formula>"G"</formula>
    </cfRule>
  </conditionalFormatting>
  <conditionalFormatting sqref="M94:M95">
    <cfRule type="cellIs" dxfId="1826" priority="1827" stopIfTrue="1" operator="equal">
      <formula>"R"</formula>
    </cfRule>
    <cfRule type="cellIs" dxfId="1827" priority="1828" stopIfTrue="1" operator="equal">
      <formula>"Y"</formula>
    </cfRule>
    <cfRule type="cellIs" dxfId="1828" priority="1829" stopIfTrue="1" operator="equal">
      <formula>"G"</formula>
    </cfRule>
  </conditionalFormatting>
  <conditionalFormatting sqref="O95:O97">
    <cfRule type="cellIs" dxfId="1829" priority="1830" stopIfTrue="1" operator="equal">
      <formula>"R"</formula>
    </cfRule>
    <cfRule type="cellIs" dxfId="1830" priority="1831" stopIfTrue="1" operator="equal">
      <formula>"Y"</formula>
    </cfRule>
    <cfRule type="cellIs" dxfId="1831" priority="1832" stopIfTrue="1" operator="equal">
      <formula>"G"</formula>
    </cfRule>
  </conditionalFormatting>
  <conditionalFormatting sqref="O94">
    <cfRule type="cellIs" dxfId="1832" priority="1833" stopIfTrue="1" operator="equal">
      <formula>"R"</formula>
    </cfRule>
    <cfRule type="cellIs" dxfId="1833" priority="1834" stopIfTrue="1" operator="equal">
      <formula>"Y"</formula>
    </cfRule>
    <cfRule type="cellIs" dxfId="1834" priority="1835" stopIfTrue="1" operator="equal">
      <formula>"G"</formula>
    </cfRule>
  </conditionalFormatting>
  <conditionalFormatting sqref="M96:M97">
    <cfRule type="cellIs" dxfId="1835" priority="1836" stopIfTrue="1" operator="equal">
      <formula>"R"</formula>
    </cfRule>
    <cfRule type="cellIs" dxfId="1836" priority="1837" stopIfTrue="1" operator="equal">
      <formula>"Y"</formula>
    </cfRule>
    <cfRule type="cellIs" dxfId="1837" priority="1838" stopIfTrue="1" operator="equal">
      <formula>"G"</formula>
    </cfRule>
  </conditionalFormatting>
  <conditionalFormatting sqref="O19">
    <cfRule type="cellIs" dxfId="1838" priority="1839" stopIfTrue="1" operator="equal">
      <formula>"R"</formula>
    </cfRule>
    <cfRule type="cellIs" dxfId="1839" priority="1840" stopIfTrue="1" operator="equal">
      <formula>"Y"</formula>
    </cfRule>
    <cfRule type="cellIs" dxfId="1840" priority="1841" stopIfTrue="1" operator="equal">
      <formula>"G"</formula>
    </cfRule>
  </conditionalFormatting>
  <conditionalFormatting sqref="M82 M19">
    <cfRule type="cellIs" dxfId="1841" priority="1842" stopIfTrue="1" operator="equal">
      <formula>"R"</formula>
    </cfRule>
    <cfRule type="cellIs" dxfId="1842" priority="1843" stopIfTrue="1" operator="equal">
      <formula>"Y"</formula>
    </cfRule>
    <cfRule type="cellIs" dxfId="1843" priority="1844" stopIfTrue="1" operator="equal">
      <formula>"G"</formula>
    </cfRule>
  </conditionalFormatting>
  <conditionalFormatting sqref="O82">
    <cfRule type="cellIs" dxfId="1844" priority="1845" stopIfTrue="1" operator="equal">
      <formula>"R"</formula>
    </cfRule>
    <cfRule type="cellIs" dxfId="1845" priority="1846" stopIfTrue="1" operator="equal">
      <formula>"Y"</formula>
    </cfRule>
    <cfRule type="cellIs" dxfId="1846" priority="1847" stopIfTrue="1" operator="equal">
      <formula>"G"</formula>
    </cfRule>
  </conditionalFormatting>
  <conditionalFormatting sqref="O85 O65:O66">
    <cfRule type="cellIs" dxfId="1847" priority="1848" stopIfTrue="1" operator="equal">
      <formula>"R"</formula>
    </cfRule>
    <cfRule type="cellIs" dxfId="1848" priority="1849" stopIfTrue="1" operator="equal">
      <formula>"Y"</formula>
    </cfRule>
    <cfRule type="cellIs" dxfId="1849" priority="1850" stopIfTrue="1" operator="equal">
      <formula>"G"</formula>
    </cfRule>
  </conditionalFormatting>
  <dataValidations count="8">
    <dataValidation type="list" allowBlank="1" showInputMessage="1" showErrorMessage="1" sqref="E19:E113">
      <formula1>$E$1:$E$8</formula1>
    </dataValidation>
    <dataValidation type="list" allowBlank="1" showInputMessage="1" showErrorMessage="1" sqref="D16 D19:D113">
      <formula1>$D$1:$D$7</formula1>
    </dataValidation>
    <dataValidation type="list" allowBlank="1" showInputMessage="1" showErrorMessage="1" sqref="L19:L113">
      <formula1>$J$1:$J$3</formula1>
    </dataValidation>
    <dataValidation type="list" allowBlank="1" showInputMessage="1" showErrorMessage="1" sqref="E16:F16 H16:J16">
      <formula1>$E$1:$E$6</formula1>
    </dataValidation>
    <dataValidation type="list" allowBlank="1" showInputMessage="1" showErrorMessage="1" sqref="K16 J19:J113">
      <formula1>#REF!</formula1>
    </dataValidation>
    <dataValidation type="list" allowBlank="1" showInputMessage="1" showErrorMessage="1" sqref="K19:K113">
      <formula1>$I$1:$I$13</formula1>
    </dataValidation>
    <dataValidation type="list" allowBlank="1" showInputMessage="1" showErrorMessage="1" sqref="L16">
      <formula1>$J$1:$J$4</formula1>
    </dataValidation>
    <dataValidation type="list" allowBlank="1" showInputMessage="1" showErrorMessage="1" sqref="F19:F113">
      <formula1>$H$1:$H$7</formula1>
    </dataValidation>
  </dataValidations>
  <pageMargins left="0.279861111111111" right="0.2" top="0.279861111111111" bottom="0.319444444444444" header="0.314583333333333" footer="0.314583333333333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workbookViewId="0">
      <selection activeCell="D5" sqref="D5"/>
    </sheetView>
  </sheetViews>
  <sheetFormatPr defaultColWidth="17" defaultRowHeight="12" outlineLevelRow="3"/>
  <cols>
    <col min="1" max="12" width="8.875" style="9" customWidth="1"/>
    <col min="13" max="16384" width="17" style="9"/>
  </cols>
  <sheetData>
    <row r="1" ht="19.7" customHeight="1" spans="1:12">
      <c r="A1" s="10" t="s">
        <v>138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ht="23.25" spans="1:12">
      <c r="A2" s="12" t="s">
        <v>23</v>
      </c>
      <c r="B2" s="13" t="s">
        <v>139</v>
      </c>
      <c r="C2" s="13" t="s">
        <v>8</v>
      </c>
      <c r="D2" s="13" t="s">
        <v>140</v>
      </c>
      <c r="E2" s="13" t="s">
        <v>12</v>
      </c>
      <c r="F2" s="13" t="s">
        <v>141</v>
      </c>
      <c r="G2" s="14" t="s">
        <v>142</v>
      </c>
      <c r="H2" s="13" t="s">
        <v>143</v>
      </c>
      <c r="I2" s="13" t="s">
        <v>144</v>
      </c>
      <c r="J2" s="13" t="s">
        <v>145</v>
      </c>
      <c r="K2" s="13" t="s">
        <v>146</v>
      </c>
      <c r="L2" s="21" t="s">
        <v>147</v>
      </c>
    </row>
    <row r="3" ht="12.75" spans="1:12">
      <c r="A3" s="15" t="s">
        <v>1</v>
      </c>
      <c r="B3" s="16">
        <f>COUNTIF(问题和风险记录!$E$19:E287,状态!A3)</f>
        <v>95</v>
      </c>
      <c r="C3" s="16">
        <f>COUNTIF(问题和风险记录!A:A,CONCATENATE(A3,"已完成"))</f>
        <v>34</v>
      </c>
      <c r="D3" s="16">
        <f>COUNTIF(问题和风险记录!A:A,CONCATENATE(A3,"进展中"))</f>
        <v>18</v>
      </c>
      <c r="E3" s="16">
        <f>COUNTIF(问题和风险记录!A:A,CONCATENATE(A3,"已取消"))</f>
        <v>1</v>
      </c>
      <c r="F3" s="16">
        <f>COUNTIF(问题和风险记录!A:A,CONCATENATE(A3,"HP完成"))</f>
        <v>0</v>
      </c>
      <c r="G3" s="16">
        <f>B3-SUM(C3:F3)</f>
        <v>42</v>
      </c>
      <c r="H3" s="16">
        <f ca="1">COUNTIF(问题和风险记录!B:B,CONCATENATE(A3,"R"))</f>
        <v>0</v>
      </c>
      <c r="I3" s="16">
        <f ca="1">D3+G3-H3</f>
        <v>60</v>
      </c>
      <c r="J3" s="16">
        <f>COUNTIF(问题和风险记录!$C:$C,CONCATENATE(A3,"High"))</f>
        <v>12</v>
      </c>
      <c r="K3" s="16">
        <f>COUNTIF(问题和风险记录!$C:$C,CONCATENATE(A3,"Medium"))</f>
        <v>3</v>
      </c>
      <c r="L3" s="22">
        <f>COUNTIF(问题和风险记录!$C:$C,CONCATENATE(A3,"Low"))</f>
        <v>80</v>
      </c>
    </row>
    <row r="4" ht="12.75" spans="1:12">
      <c r="A4" s="17" t="s">
        <v>148</v>
      </c>
      <c r="B4" s="18">
        <f t="shared" ref="B4:H4" si="0">SUM(B3:B3)</f>
        <v>95</v>
      </c>
      <c r="C4" s="18">
        <f t="shared" si="0"/>
        <v>34</v>
      </c>
      <c r="D4" s="19">
        <f t="shared" si="0"/>
        <v>18</v>
      </c>
      <c r="E4" s="18">
        <f t="shared" si="0"/>
        <v>1</v>
      </c>
      <c r="F4" s="18">
        <f t="shared" si="0"/>
        <v>0</v>
      </c>
      <c r="G4" s="19">
        <f t="shared" si="0"/>
        <v>42</v>
      </c>
      <c r="H4" s="20">
        <f ca="1" t="shared" si="0"/>
        <v>0</v>
      </c>
      <c r="I4" s="18">
        <f ca="1" t="shared" ref="I4" si="1">D4+G4-H4</f>
        <v>60</v>
      </c>
      <c r="J4" s="18">
        <f t="shared" ref="J4:L4" si="2">SUM(J3:J3)</f>
        <v>12</v>
      </c>
      <c r="K4" s="18">
        <f t="shared" si="2"/>
        <v>3</v>
      </c>
      <c r="L4" s="23">
        <f t="shared" si="2"/>
        <v>80</v>
      </c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C5" sqref="C5"/>
    </sheetView>
  </sheetViews>
  <sheetFormatPr defaultColWidth="9" defaultRowHeight="14.25" outlineLevelRow="7" outlineLevelCol="4"/>
  <cols>
    <col min="1" max="2" width="14.375" style="1" customWidth="1"/>
    <col min="3" max="3" width="21.375" style="1" customWidth="1"/>
    <col min="4" max="4" width="15.375" style="1" customWidth="1"/>
    <col min="5" max="16384" width="9" style="1"/>
  </cols>
  <sheetData>
    <row r="1" ht="13.5" spans="1:5">
      <c r="A1" s="2" t="s">
        <v>149</v>
      </c>
      <c r="B1" s="3"/>
      <c r="C1" s="3"/>
      <c r="D1" s="3"/>
      <c r="E1" s="3"/>
    </row>
    <row r="2" ht="13.5" spans="1:5">
      <c r="A2" s="3"/>
      <c r="B2" s="3"/>
      <c r="C2" s="3"/>
      <c r="D2" s="3"/>
      <c r="E2" s="3"/>
    </row>
    <row r="3" ht="13.5" spans="1:5">
      <c r="A3" s="4" t="s">
        <v>150</v>
      </c>
      <c r="B3" s="4" t="s">
        <v>151</v>
      </c>
      <c r="C3" s="4" t="s">
        <v>152</v>
      </c>
      <c r="D3" s="4" t="s">
        <v>153</v>
      </c>
      <c r="E3" s="3"/>
    </row>
    <row r="4" ht="24" spans="1:5">
      <c r="A4" s="5">
        <v>42513</v>
      </c>
      <c r="B4" s="6" t="s">
        <v>154</v>
      </c>
      <c r="C4" s="7" t="s">
        <v>155</v>
      </c>
      <c r="D4" s="7" t="s">
        <v>156</v>
      </c>
      <c r="E4" s="3"/>
    </row>
    <row r="5" ht="13.5" spans="1:5">
      <c r="A5" s="5"/>
      <c r="B5" s="6"/>
      <c r="C5" s="7"/>
      <c r="D5" s="7"/>
      <c r="E5" s="3"/>
    </row>
    <row r="6" ht="13.5" spans="1:5">
      <c r="A6" s="5"/>
      <c r="B6" s="6"/>
      <c r="C6" s="7"/>
      <c r="D6" s="7"/>
      <c r="E6" s="3"/>
    </row>
    <row r="7" ht="13.5" spans="1:5">
      <c r="A7" s="8"/>
      <c r="B7" s="8"/>
      <c r="C7" s="8"/>
      <c r="D7" s="8"/>
      <c r="E7" s="3"/>
    </row>
    <row r="8" ht="13.5" spans="1:5">
      <c r="A8" s="8"/>
      <c r="B8" s="8"/>
      <c r="C8" s="8"/>
      <c r="D8" s="8"/>
      <c r="E8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问题和风险记录</vt:lpstr>
      <vt:lpstr>状态</vt:lpstr>
      <vt:lpstr>版本管理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terms:created xsi:type="dcterms:W3CDTF">2006-09-16T00:00:00Z</dcterms:created>
  <dcterms:modified xsi:type="dcterms:W3CDTF">2016-05-24T12:42:40Z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2052-10.1.0.5457</vt:lpwstr>
  </property>
</Properties>
</file>