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Self_Files\Learning Material\Associate Dgree\"/>
    </mc:Choice>
  </mc:AlternateContent>
  <xr:revisionPtr revIDLastSave="0" documentId="13_ncr:1_{D73E89E7-317F-46AB-9486-20B42E533FCD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Time spend hours" sheetId="1" r:id="rId1"/>
    <sheet name="Detail_of_Time" sheetId="3" r:id="rId2"/>
    <sheet name="Sheet2" sheetId="2" state="hidden" r:id="rId3"/>
    <sheet name="样例数据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3" l="1"/>
  <c r="I10" i="3"/>
  <c r="I8" i="3"/>
  <c r="H10" i="3"/>
  <c r="H6" i="3"/>
  <c r="H4" i="3"/>
  <c r="H12" i="3"/>
  <c r="C12" i="3"/>
  <c r="D12" i="1" s="1"/>
  <c r="E12" i="1" s="1"/>
  <c r="G10" i="3"/>
  <c r="G12" i="3"/>
  <c r="G8" i="3"/>
  <c r="G4" i="3"/>
  <c r="G6" i="1"/>
  <c r="G6" i="3"/>
  <c r="F12" i="3"/>
  <c r="C4" i="3"/>
  <c r="D4" i="1" s="1"/>
  <c r="E4" i="1" s="1"/>
  <c r="C6" i="3"/>
  <c r="D6" i="1" s="1"/>
  <c r="E6" i="1" s="1"/>
  <c r="F10" i="3"/>
  <c r="G4" i="1"/>
  <c r="G8" i="1"/>
  <c r="G10" i="1"/>
  <c r="C8" i="3" l="1"/>
  <c r="D8" i="1" s="1"/>
  <c r="E8" i="1" s="1"/>
  <c r="C10" i="3"/>
  <c r="D10" i="1" s="1"/>
  <c r="E10" i="1" s="1"/>
</calcChain>
</file>

<file path=xl/sharedStrings.xml><?xml version="1.0" encoding="utf-8"?>
<sst xmlns="http://schemas.openxmlformats.org/spreadsheetml/2006/main" count="36" uniqueCount="35">
  <si>
    <t>Course Name</t>
    <phoneticPr fontId="1" type="noConversion"/>
  </si>
  <si>
    <t>CRITICAL AND ETHICAL THINKING</t>
  </si>
  <si>
    <t>Working Now</t>
    <phoneticPr fontId="1" type="noConversion"/>
  </si>
  <si>
    <t>Final Aim Hours</t>
    <phoneticPr fontId="1" type="noConversion"/>
  </si>
  <si>
    <t>CHINESE COMMUNICATION FOR COLLEGE STUDENTS</t>
    <phoneticPr fontId="1" type="noConversion"/>
  </si>
  <si>
    <t>Individual Credit</t>
    <phoneticPr fontId="1" type="noConversion"/>
  </si>
  <si>
    <t>Surplus Hours</t>
    <phoneticPr fontId="1" type="noConversion"/>
  </si>
  <si>
    <t>ACADEMIC ENGLISH</t>
    <phoneticPr fontId="1" type="noConversion"/>
  </si>
  <si>
    <t>APPLIED COMPUTING</t>
    <phoneticPr fontId="1" type="noConversion"/>
  </si>
  <si>
    <t>Week 1</t>
    <phoneticPr fontId="1" type="noConversion"/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</si>
  <si>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</si>
  <si>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</si>
  <si>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</si>
  <si>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</si>
  <si>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</si>
  <si>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</si>
  <si>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</si>
  <si>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</si>
  <si>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</si>
  <si>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</si>
  <si>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</si>
  <si>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</si>
  <si>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Sum</t>
    <phoneticPr fontId="1" type="noConversion"/>
  </si>
  <si>
    <t>Chinese Communication For College Students</t>
  </si>
  <si>
    <t>Academic English</t>
  </si>
  <si>
    <t>Applied Computing</t>
  </si>
  <si>
    <t>Calculus And Linear Algebra</t>
  </si>
  <si>
    <t>Critical And Ethical Thinking</t>
  </si>
  <si>
    <t>系列1</t>
  </si>
  <si>
    <t>系列2</t>
  </si>
  <si>
    <t>系列3</t>
  </si>
  <si>
    <t>分类1</t>
  </si>
  <si>
    <t>分类2</t>
  </si>
  <si>
    <t>分类3</t>
  </si>
  <si>
    <t>分类4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</si>
</sst>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</a:p>
        </c:rich>
      </c:tx>
      <c:layout>
        <c:manualLayout>
          <c:xMode val="edge"/>
          <c:yMode val="edge"/>
          <c:x val="0.45001724029738588"/>
          <c:y val="3.226736103801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样例数据!$B$1</c:f>
              <c:strCache>
                <c:ptCount val="1"/>
                <c:pt idx="0">
                  <c:v>系列1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A63-4A16-8C98-25BE737610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A63-4A16-8C98-25BE737610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A63-4A16-8C98-25BE737610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A63-4A16-8C98-25BE737610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A63-4A16-8C98-25BE737610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A63-4A16-8C98-25BE737610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A63-4A16-8C98-25BE737610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A63-4A16-8C98-25BE737610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A63-4A16-8C98-25BE737610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A63-4A16-8C98-25BE737610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A63-4A16-8C98-25BE737610A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A63-4A16-8C98-25BE737610A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A63-4A16-8C98-25BE737610A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A63-4A16-8C98-25BE737610A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4A63-4A16-8C98-25BE737610A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4A63-4A16-8C98-25BE737610A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4A63-4A16-8C98-25BE737610A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4A63-4A16-8C98-25BE737610A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4A63-4A16-8C98-25BE737610A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4A63-4A16-8C98-25BE737610A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4A63-4A16-8C98-25BE737610A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4A63-4A16-8C98-25BE737610A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4A63-4A16-8C98-25BE737610A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4A63-4A16-8C98-25BE737610A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4A63-4A16-8C98-25BE737610A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4A63-4A16-8C98-25BE737610A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4A63-4A16-8C98-25BE737610A1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4A63-4A16-8C98-25BE737610A1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4A63-4A16-8C98-25BE737610A1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4A63-4A16-8C98-25BE737610A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4A63-4A16-8C98-25BE737610A1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4A63-4A16-8C98-25BE737610A1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4A63-4A16-8C98-25BE737610A1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4A63-4A16-8C98-25BE737610A1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4A63-4A16-8C98-25BE737610A1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4A63-4A16-8C98-25BE737610A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4A63-4A16-8C98-25BE737610A1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4A63-4A16-8C98-25BE737610A1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4A63-4A16-8C98-25BE737610A1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4A63-4A16-8C98-25BE737610A1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4A63-4A16-8C98-25BE737610A1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4A63-4A16-8C98-25BE737610A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4A63-4A16-8C98-25BE737610A1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4A63-4A16-8C98-25BE737610A1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4A63-4A16-8C98-25BE737610A1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4A63-4A16-8C98-25BE737610A1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4A63-4A16-8C98-25BE737610A1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4A63-4A16-8C98-25BE737610A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4A63-4A16-8C98-25BE737610A1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4A63-4A16-8C98-25BE737610A1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4A63-4A16-8C98-25BE737610A1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4A63-4A16-8C98-25BE737610A1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E-4A63-4A16-8C98-25BE737610A1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0-4A63-4A16-8C98-25BE737610A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2-4A63-4A16-8C98-25BE737610A1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4-4A63-4A16-8C98-25BE737610A1}"/>
              </c:ext>
            </c:extLst>
          </c:dPt>
          <c:cat>
            <c:strRef>
              <c:f>样例数据!$A$2:$A$5</c:f>
              <c:strCache>
                <c:ptCount val="4"/>
                <c:pt idx="0">
                  <c:v>分类1</c:v>
                </c:pt>
                <c:pt idx="1">
                  <c:v>分类2</c:v>
                </c:pt>
                <c:pt idx="2">
                  <c:v>分类3</c:v>
                </c:pt>
                <c:pt idx="3">
                  <c:v>分类4</c:v>
                </c:pt>
              </c:strCache>
            </c:strRef>
          </c:cat>
          <c:val>
            <c:numRef>
              <c:f>样例数据!$B$2:$B$5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51F-4D24-91CD-4505A984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样例数据!$C$1</c15:sqref>
                        </c15:formulaRef>
                      </c:ext>
                    </c:extLst>
                    <c:strCache>
                      <c:ptCount val="1"/>
                      <c:pt idx="0">
                        <c:v>系列2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1-F23B-4BB0-9B48-E6A004C2065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3-F23B-4BB0-9B48-E6A004C2065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5-F23B-4BB0-9B48-E6A004C2065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7-F23B-4BB0-9B48-E6A004C2065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样例数据!$A$2:$A$5</c15:sqref>
                        </c15:formulaRef>
                      </c:ext>
                    </c:extLst>
                    <c:strCache>
                      <c:ptCount val="4"/>
                      <c:pt idx="0">
                        <c:v>分类1</c:v>
                      </c:pt>
                      <c:pt idx="1">
                        <c:v>分类2</c:v>
                      </c:pt>
                      <c:pt idx="2">
                        <c:v>分类3</c:v>
                      </c:pt>
                      <c:pt idx="3">
                        <c:v>分类4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样例数据!$C$2:$C$5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75-4A63-4A16-8C98-25BE737610A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样例数据!$D$1</c15:sqref>
                        </c15:formulaRef>
                      </c:ext>
                    </c:extLst>
                    <c:strCache>
                      <c:ptCount val="1"/>
                      <c:pt idx="0">
                        <c:v>系列3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F23B-4BB0-9B48-E6A004C2065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F23B-4BB0-9B48-E6A004C2065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F23B-4BB0-9B48-E6A004C2065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F23B-4BB0-9B48-E6A004C2065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样例数据!$A$2:$A$5</c15:sqref>
                        </c15:formulaRef>
                      </c:ext>
                    </c:extLst>
                    <c:strCache>
                      <c:ptCount val="4"/>
                      <c:pt idx="0">
                        <c:v>分类1</c:v>
                      </c:pt>
                      <c:pt idx="1">
                        <c:v>分类2</c:v>
                      </c:pt>
                      <c:pt idx="2">
                        <c:v>分类3</c:v>
                      </c:pt>
                      <c:pt idx="3">
                        <c:v>分类4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样例数据!$D$2:$D$5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4A63-4A16-8C98-25BE737610A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13494</xdr:colOff>
      <xdr:row>13</xdr:row>
      <xdr:rowOff>11113</xdr:rowOff>
    </xdr:from>
    <xdr:to>
      <xdr:col>6</xdr:col>
      <xdr:colOff>709612</xdr:colOff>
      <xdr:row>28</xdr:row>
      <xdr:rowOff>87313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127FB-9DB2-E260-B8A8-3D01093DC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自定义 6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topLeftCell="A7" zoomScale="160" zoomScaleNormal="160" workbookViewId="0"/>
  </sheetViews>
  <sheetFormatPr defaultRowHeight="14" x14ac:dyDescent="0.3"/>
  <cols>
    <col min="2" max="2" width="46.83203125" bestFit="1" customWidth="1"/>
    <col min="3" max="3" width="14.33203125" bestFit="1" customWidth="1"/>
    <col min="4" max="4" width="12.1640625" bestFit="1" customWidth="1"/>
    <col min="5" max="6" width="12.1640625" customWidth="1"/>
    <col min="7" max="7" width="13.83203125" bestFit="1" customWidth="1"/>
  </cols>
  <sheetData>
    <row r="2" spans="2:7" x14ac:dyDescent="0.3">
      <c r="B2" s="1" t="s">
        <v>0</v>
      </c>
      <c r="C2" s="1" t="s">
        <v>5</v>
      </c>
      <c r="D2" s="1" t="s">
        <v>2</v>
      </c>
      <c r="E2" s="1" t="s">
        <v>6</v>
      </c>
      <c r="F2" s="1"/>
      <c r="G2" s="1" t="s">
        <v>3</v>
      </c>
    </row>
    <row r="3" spans="2:7" x14ac:dyDescent="0.3">
      <c r="B3" s="1"/>
      <c r="C3" s="1"/>
      <c r="D3" s="1"/>
      <c r="E3" s="1"/>
      <c r="F3" s="1"/>
      <c r="G3" s="1"/>
    </row>
    <row r="4" spans="2:7" x14ac:dyDescent="0.3">
      <c r="B4" s="1" t="s">
        <v>4</v>
      </c>
      <c r="C4" s="1">
        <v>3</v>
      </c>
      <c r="D4" s="1">
        <f>VLOOKUP(B4,Detail_of_Time!$A$1:$R$15,3,FALSE)</f>
        <v>8</v>
      </c>
      <c r="E4" s="1">
        <f t="shared" ref="E4:E6" si="0">G4-D4</f>
        <v>70</v>
      </c>
      <c r="F4" s="1"/>
      <c r="G4" s="1">
        <f>9*13-26-13</f>
        <v>78</v>
      </c>
    </row>
    <row r="5" spans="2:7" x14ac:dyDescent="0.3">
      <c r="B5" s="1"/>
      <c r="C5" s="1"/>
      <c r="D5" s="1"/>
      <c r="E5" s="1"/>
      <c r="F5" s="1"/>
      <c r="G5" s="1"/>
    </row>
    <row r="6" spans="2:7" x14ac:dyDescent="0.3">
      <c r="B6" s="1" t="s">
        <v>7</v>
      </c>
      <c r="C6" s="1">
        <v>4</v>
      </c>
      <c r="D6" s="1">
        <f>VLOOKUP(B6,Detail_of_Time!$A$1:$R$15,3,FALSE)</f>
        <v>14</v>
      </c>
      <c r="E6" s="1">
        <f t="shared" si="0"/>
        <v>90</v>
      </c>
      <c r="F6" s="1"/>
      <c r="G6" s="1">
        <f>78/3*4</f>
        <v>104</v>
      </c>
    </row>
    <row r="7" spans="2:7" x14ac:dyDescent="0.3">
      <c r="B7" s="1"/>
      <c r="C7" s="1"/>
      <c r="D7" s="1"/>
      <c r="E7" s="1"/>
      <c r="F7" s="1"/>
      <c r="G7" s="1"/>
    </row>
    <row r="8" spans="2:7" x14ac:dyDescent="0.3">
      <c r="B8" s="1" t="s">
        <v>8</v>
      </c>
      <c r="C8" s="1">
        <v>3</v>
      </c>
      <c r="D8" s="1">
        <f>VLOOKUP(B8,Detail_of_Time!$A$1:$R$15,3,FALSE)</f>
        <v>6.3333333333333339</v>
      </c>
      <c r="E8" s="1">
        <f>G8-D8</f>
        <v>71.666666666666671</v>
      </c>
      <c r="F8" s="1"/>
      <c r="G8" s="1">
        <f>9*13-26-13</f>
        <v>78</v>
      </c>
    </row>
    <row r="9" spans="2:7" x14ac:dyDescent="0.3">
      <c r="B9" s="1"/>
      <c r="C9" s="1"/>
      <c r="D9" s="1"/>
      <c r="E9" s="1"/>
      <c r="F9" s="1"/>
      <c r="G9" s="1"/>
    </row>
    <row r="10" spans="2:7" x14ac:dyDescent="0.3">
      <c r="B10" s="2" t="s">
        <v>26</v>
      </c>
      <c r="C10" s="1">
        <v>3</v>
      </c>
      <c r="D10" s="1">
        <f>VLOOKUP(B10,Detail_of_Time!$A$1:$R$15,3,FALSE)</f>
        <v>16.083333333333332</v>
      </c>
      <c r="E10" s="1">
        <f>G10-D10</f>
        <v>61.916666666666671</v>
      </c>
      <c r="F10" s="1"/>
      <c r="G10" s="1">
        <f>9*13-26-13</f>
        <v>78</v>
      </c>
    </row>
    <row r="11" spans="2:7" x14ac:dyDescent="0.3">
      <c r="B11" s="1"/>
      <c r="C11" s="1"/>
      <c r="D11" s="1"/>
      <c r="E11" s="1"/>
      <c r="F11" s="1"/>
      <c r="G11" s="1"/>
    </row>
    <row r="12" spans="2:7" x14ac:dyDescent="0.3">
      <c r="B12" s="1" t="s">
        <v>1</v>
      </c>
      <c r="C12" s="1">
        <v>3</v>
      </c>
      <c r="D12" s="1">
        <f>VLOOKUP(B12,Detail_of_Time!$A$1:$R$15,3,FALSE)</f>
        <v>3.1666666666666665</v>
      </c>
      <c r="E12" s="1">
        <f>G12-D12</f>
        <v>74.833333333333329</v>
      </c>
      <c r="F12" s="1"/>
      <c r="G12" s="1">
        <v>78</v>
      </c>
    </row>
    <row r="13" spans="2:7" x14ac:dyDescent="0.3">
      <c r="B13" s="1"/>
      <c r="C13" s="1"/>
      <c r="D13" s="1"/>
      <c r="E13" s="1"/>
      <c r="F13" s="1"/>
      <c r="G13" s="1"/>
    </row>
    <row r="14" spans="2:7" x14ac:dyDescent="0.3">
      <c r="B14" s="1"/>
      <c r="C14" s="1"/>
      <c r="D14" s="1"/>
      <c r="E14" s="1"/>
      <c r="F14" s="1"/>
      <c r="G14" s="1"/>
    </row>
    <row r="15" spans="2:7" x14ac:dyDescent="0.3">
      <c r="B15" s="1"/>
      <c r="C15" s="1"/>
      <c r="D15" s="1"/>
      <c r="E15" s="1"/>
      <c r="F15" s="1"/>
      <c r="G15" s="1"/>
    </row>
    <row r="16" spans="2:7" x14ac:dyDescent="0.3">
      <c r="B16" s="1"/>
      <c r="C16" s="1"/>
      <c r="D16" s="1"/>
      <c r="E16" s="1"/>
      <c r="F16" s="1"/>
      <c r="G16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8C86-F643-46B9-A944-0294C8E9B1AE}">
  <dimension ref="A2:Q22"/>
  <sheetViews>
    <sheetView tabSelected="1" zoomScale="130" zoomScaleNormal="130" workbookViewId="0">
      <selection activeCell="J11" sqref="J11"/>
    </sheetView>
  </sheetViews>
  <sheetFormatPr defaultRowHeight="14" x14ac:dyDescent="0.3"/>
  <cols>
    <col min="1" max="1" width="46.83203125" bestFit="1" customWidth="1"/>
    <col min="2" max="2" width="9.4140625" customWidth="1"/>
    <col min="3" max="3" width="46.83203125" customWidth="1"/>
    <col min="6" max="6" width="12.25" customWidth="1"/>
  </cols>
  <sheetData>
    <row r="2" spans="1:17" x14ac:dyDescent="0.3">
      <c r="A2" s="1"/>
      <c r="B2" s="1"/>
      <c r="C2" s="1" t="s">
        <v>22</v>
      </c>
      <c r="D2" s="1"/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</row>
    <row r="3" spans="1:17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3">
      <c r="A4" s="2" t="s">
        <v>23</v>
      </c>
      <c r="B4" s="1"/>
      <c r="C4" s="1">
        <f t="shared" ref="C4:C8" si="0">SUM(E4:Q4)</f>
        <v>8</v>
      </c>
      <c r="D4" s="1"/>
      <c r="E4" s="1">
        <v>0</v>
      </c>
      <c r="F4" s="1">
        <v>2</v>
      </c>
      <c r="G4" s="1">
        <f>0.5+0.5</f>
        <v>1</v>
      </c>
      <c r="H4" s="1">
        <f>1</f>
        <v>1</v>
      </c>
      <c r="I4" s="1">
        <v>4</v>
      </c>
      <c r="J4" s="1"/>
      <c r="K4" s="1"/>
      <c r="L4" s="1"/>
      <c r="M4" s="1"/>
      <c r="N4" s="1"/>
      <c r="O4" s="1"/>
      <c r="P4" s="1"/>
      <c r="Q4" s="1"/>
    </row>
    <row r="5" spans="1:17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3">
      <c r="A6" s="2" t="s">
        <v>24</v>
      </c>
      <c r="B6" s="1"/>
      <c r="C6" s="1">
        <f t="shared" si="0"/>
        <v>14</v>
      </c>
      <c r="D6" s="1"/>
      <c r="E6" s="1">
        <v>0</v>
      </c>
      <c r="F6" s="1">
        <v>5</v>
      </c>
      <c r="G6" s="1">
        <f>4</f>
        <v>4</v>
      </c>
      <c r="H6" s="1">
        <f>5</f>
        <v>5</v>
      </c>
      <c r="I6" s="1"/>
      <c r="J6" s="1"/>
      <c r="K6" s="1"/>
      <c r="L6" s="1"/>
      <c r="M6" s="1"/>
      <c r="N6" s="1"/>
      <c r="O6" s="1"/>
      <c r="P6" s="1"/>
      <c r="Q6" s="1"/>
    </row>
    <row r="7" spans="1:17" x14ac:dyDescent="0.3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3">
      <c r="A8" s="2" t="s">
        <v>25</v>
      </c>
      <c r="B8" s="1"/>
      <c r="C8" s="1">
        <f t="shared" si="0"/>
        <v>6.3333333333333339</v>
      </c>
      <c r="D8" s="1"/>
      <c r="E8" s="1">
        <v>0</v>
      </c>
      <c r="F8" s="1">
        <v>2</v>
      </c>
      <c r="G8" s="1">
        <f>0.5+0.5+1/6+ 2/6+0.5+0.5</f>
        <v>2.5</v>
      </c>
      <c r="H8" s="1"/>
      <c r="I8" s="1">
        <f>5/60+55/60+50/60</f>
        <v>1.8333333333333335</v>
      </c>
      <c r="J8" s="1"/>
      <c r="K8" s="1"/>
      <c r="L8" s="1"/>
      <c r="M8" s="1"/>
      <c r="N8" s="1"/>
      <c r="O8" s="1"/>
      <c r="P8" s="1"/>
      <c r="Q8" s="1"/>
    </row>
    <row r="9" spans="1:17" x14ac:dyDescent="0.3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2" t="s">
        <v>26</v>
      </c>
      <c r="B10" s="1"/>
      <c r="C10" s="1">
        <f>SUM(E10:Q10)</f>
        <v>16.083333333333332</v>
      </c>
      <c r="D10" s="1"/>
      <c r="E10" s="1">
        <v>0</v>
      </c>
      <c r="F10" s="4">
        <f>1+5/6+1/6+2/6+2/6+1/6+2</f>
        <v>4.8333333333333339</v>
      </c>
      <c r="G10" s="4">
        <f>1+1+1/6+0.5+5/6+1/6+0.5+0.5+0.5</f>
        <v>5.1666666666666661</v>
      </c>
      <c r="H10" s="1">
        <f>0.5+5/60+25/60+30/60+10/60+5/60+45/60+15/60+10/60+25/60+40/60</f>
        <v>3.9999999999999996</v>
      </c>
      <c r="I10" s="1">
        <f>45/60+30/60</f>
        <v>1.25</v>
      </c>
      <c r="J10" s="1">
        <f>50/60</f>
        <v>0.83333333333333337</v>
      </c>
      <c r="K10" s="1"/>
      <c r="L10" s="1"/>
      <c r="M10" s="1"/>
      <c r="N10" s="1"/>
      <c r="O10" s="1"/>
      <c r="P10" s="1"/>
      <c r="Q10" s="1"/>
    </row>
    <row r="11" spans="1:17" x14ac:dyDescent="0.3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2" t="s">
        <v>27</v>
      </c>
      <c r="B12" s="1"/>
      <c r="C12" s="1">
        <f t="shared" ref="C12" si="1">SUM(E12:Q12)</f>
        <v>3.1666666666666665</v>
      </c>
      <c r="D12" s="1"/>
      <c r="E12" s="1">
        <v>0</v>
      </c>
      <c r="F12" s="4">
        <f>0.5+1/3</f>
        <v>0.83333333333333326</v>
      </c>
      <c r="G12" s="4">
        <f>0.5+1/6+0.5</f>
        <v>1.1666666666666665</v>
      </c>
      <c r="H12" s="1">
        <f>45/60+15/60+10/60</f>
        <v>1.1666666666666667</v>
      </c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 s="3"/>
      <c r="B14" s="1"/>
      <c r="C14" s="1"/>
    </row>
    <row r="15" spans="1:17" x14ac:dyDescent="0.3">
      <c r="A15" s="3"/>
      <c r="B15" s="1"/>
      <c r="C15" s="1"/>
    </row>
    <row r="16" spans="1:17" x14ac:dyDescent="0.3">
      <c r="A16" s="3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D1DD-5BDC-4B9A-9501-E91511F87691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05A8-8230-476A-8FEA-21F4A8843812}">
  <dimension ref="A1:D5"/>
  <sheetViews>
    <sheetView workbookViewId="0">
      <selection activeCell="B1" sqref="B1"/>
    </sheetView>
  </sheetViews>
  <sheetFormatPr defaultRowHeight="14" x14ac:dyDescent="0.3"/>
  <sheetData>
    <row r="1" spans="1:4" x14ac:dyDescent="0.3">
      <c r="B1" t="s">
        <v>28</v>
      </c>
      <c r="C1" t="s">
        <v>29</v>
      </c>
      <c r="D1" t="s">
        <v>30</v>
      </c>
    </row>
    <row r="2" spans="1:4" x14ac:dyDescent="0.3">
      <c r="A2" t="s">
        <v>31</v>
      </c>
    </row>
    <row r="3" spans="1:4" x14ac:dyDescent="0.3">
      <c r="A3" t="s">
        <v>32</v>
      </c>
    </row>
    <row r="4" spans="1:4" x14ac:dyDescent="0.3">
      <c r="A4" t="s">
        <v>33</v>
      </c>
    </row>
    <row r="5" spans="1:4" x14ac:dyDescent="0.3">
      <c r="A5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 spend hours</vt:lpstr>
      <vt:lpstr>Detail_of_Time</vt:lpstr>
      <vt:lpstr>Sheet2</vt:lpstr>
      <vt:lpstr>样例数据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infinitemark</dc:creator>
  <cp:lastModifiedBy>WU Jiacheng</cp:lastModifiedBy>
  <dcterms:created xsi:type="dcterms:W3CDTF">2015-06-05T18:17:20Z</dcterms:created>
  <dcterms:modified xsi:type="dcterms:W3CDTF">2024-10-08T15:04:14Z</dcterms:modified>
</cp:coreProperties>
</file>