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2\OneDrive\Documents\projet\memoire\yolov5-master\result\compare\depthmap\"/>
    </mc:Choice>
  </mc:AlternateContent>
  <xr:revisionPtr revIDLastSave="0" documentId="13_ncr:1_{3A6BFD3F-58A0-4E6B-84D0-2F5EBBE32925}" xr6:coauthVersionLast="47" xr6:coauthVersionMax="47" xr10:uidLastSave="{00000000-0000-0000-0000-000000000000}"/>
  <bookViews>
    <workbookView xWindow="-28920" yWindow="8100" windowWidth="29040" windowHeight="15720" xr2:uid="{630A7F1F-3676-4DB6-BA5B-D2AD22F823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H3" i="1"/>
  <c r="J3" i="1" s="1"/>
  <c r="H4" i="1"/>
  <c r="J4" i="1" s="1"/>
  <c r="G4" i="1"/>
  <c r="G3" i="1"/>
  <c r="M4" i="1" l="1"/>
  <c r="M3" i="1"/>
  <c r="I4" i="1"/>
  <c r="K4" i="1" s="1"/>
  <c r="I3" i="1"/>
  <c r="K3" i="1" s="1"/>
</calcChain>
</file>

<file path=xl/sharedStrings.xml><?xml version="1.0" encoding="utf-8"?>
<sst xmlns="http://schemas.openxmlformats.org/spreadsheetml/2006/main" count="14" uniqueCount="14">
  <si>
    <t>Modèle</t>
  </si>
  <si>
    <t>TP</t>
  </si>
  <si>
    <t>FP</t>
  </si>
  <si>
    <t>TN</t>
  </si>
  <si>
    <t>FN</t>
  </si>
  <si>
    <t>P</t>
  </si>
  <si>
    <t>N</t>
  </si>
  <si>
    <t>TPR</t>
  </si>
  <si>
    <t>FPR</t>
  </si>
  <si>
    <t>Recall</t>
  </si>
  <si>
    <t>Precision</t>
  </si>
  <si>
    <t>Accuracy</t>
  </si>
  <si>
    <t>yolov5m</t>
  </si>
  <si>
    <t>depthmap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</si>
</sst>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98831"/>
        <c:axId val="178400079"/>
      </c:lineChart>
      <c:catAx>
        <c:axId val="17839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400079"/>
        <c:crosses val="autoZero"/>
        <c:auto val="1"/>
        <c:lblAlgn val="ctr"/>
        <c:lblOffset val="100"/>
        <c:noMultiLvlLbl val="0"/>
      </c:catAx>
      <c:valAx>
        <c:axId val="1784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Roc Space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Feuil1!$B$3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0D3-4F12-8182-811107DCCBD5}"/>
              </c:ext>
            </c:extLst>
          </c:dPt>
          <c:xVal>
            <c:numRef>
              <c:f>Feuil1!$J$3</c:f>
              <c:numCache>
                <c:formatCode>0.00</c:formatCode>
                <c:ptCount val="1"/>
                <c:pt idx="0">
                  <c:v>0.49056603773584906</c:v>
                </c:pt>
              </c:numCache>
            </c:numRef>
          </c:xVal>
          <c:yVal>
            <c:numRef>
              <c:f>Feuil1!$I$3</c:f>
              <c:numCache>
                <c:formatCode>0.00</c:formatCode>
                <c:ptCount val="1"/>
                <c:pt idx="0">
                  <c:v>0.77142857142857146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0-406A-ADFD-C9E2AF4F2805}"/>
            </c:ext>
          </c:extLst>
        </c:ser>
        <c:ser>
          <c:idx val="3"/>
          <c:order val="1"/>
          <c:tx>
            <c:strRef>
              <c:f>Feuil1!$B$4</c:f>
              <c:strCache>
                <c:ptCount val="1"/>
                <c:pt idx="0">
                  <c:v>depthmap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Feuil1!$J$4</c:f>
              <c:numCache>
                <c:formatCode>0.00</c:formatCode>
                <c:ptCount val="1"/>
                <c:pt idx="0">
                  <c:v>0.30188679245283018</c:v>
                </c:pt>
              </c:numCache>
            </c:numRef>
          </c:xVal>
          <c:yVal>
            <c:numRef>
              <c:f>Feuil1!$I$4</c:f>
              <c:numCache>
                <c:formatCode>0.00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10-406A-ADFD-C9E2AF4F2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01711"/>
        <c:axId val="92704623"/>
      </c:scatterChart>
      <c:valAx>
        <c:axId val="92701711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4623"/>
        <c:crosses val="autoZero"/>
        <c:crossBetween val="midCat"/>
      </c:valAx>
      <c:valAx>
        <c:axId val="927046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TPR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701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Graphique du Recall et de la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Feuil1!$B$3</c:f>
              <c:strCache>
                <c:ptCount val="1"/>
                <c:pt idx="0">
                  <c:v>yolov5m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A87-4F2C-9C3C-DCC55904A3E6}"/>
              </c:ext>
            </c:extLst>
          </c:dPt>
          <c:xVal>
            <c:numRef>
              <c:f>Feuil1!$L$3</c:f>
              <c:numCache>
                <c:formatCode>0.00</c:formatCode>
                <c:ptCount val="1"/>
                <c:pt idx="0">
                  <c:v>0.67500000000000004</c:v>
                </c:pt>
              </c:numCache>
            </c:numRef>
          </c:xVal>
          <c:yVal>
            <c:numRef>
              <c:f>Feuil1!$K$3</c:f>
              <c:numCache>
                <c:formatCode>0.00</c:formatCode>
                <c:ptCount val="1"/>
                <c:pt idx="0">
                  <c:v>0.77142857142857146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BF2-FB48-836A-FE1FBAD5C74E}"/>
            </c:ext>
          </c:extLst>
        </c:ser>
        <c:ser>
          <c:idx val="3"/>
          <c:order val="1"/>
          <c:tx>
            <c:strRef>
              <c:f>Feuil1!$B$4</c:f>
              <c:strCache>
                <c:ptCount val="1"/>
                <c:pt idx="0">
                  <c:v>depthmap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Feuil1!$L$4</c:f>
              <c:numCache>
                <c:formatCode>0.00</c:formatCode>
                <c:ptCount val="1"/>
                <c:pt idx="0">
                  <c:v>0.75384615384615383</c:v>
                </c:pt>
              </c:numCache>
            </c:numRef>
          </c:xVal>
          <c:yVal>
            <c:numRef>
              <c:f>Feuil1!$K$4</c:f>
              <c:numCache>
                <c:formatCode>0.00</c:formatCode>
                <c:ptCount val="1"/>
                <c:pt idx="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BF2-FB48-836A-FE1FBAD5C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837904"/>
        <c:axId val="1481485856"/>
      </c:scatterChart>
      <c:valAx>
        <c:axId val="144583790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1485856"/>
        <c:crosses val="autoZero"/>
        <c:crossBetween val="midCat"/>
      </c:valAx>
      <c:valAx>
        <c:axId val="1481485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83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701675</xdr:colOff>
      <xdr:row>19</xdr:row>
      <xdr:rowOff>136525</xdr:rowOff>
    </xdr:from>
    <xdr:to>
      <xdr:col>16</xdr:col>
      <xdr:colOff>701675</xdr:colOff>
      <xdr:row>34</xdr:row>
      <xdr:rowOff>117475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06E7EB3-27E9-C075-F90A-C2DCC6020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666016</xdr:colOff>
      <xdr:row>15</xdr:row>
      <xdr:rowOff>53731</xdr:rowOff>
    </xdr:from>
    <xdr:to>
      <xdr:col>20</xdr:col>
      <xdr:colOff>434241</xdr:colOff>
      <xdr:row>39</xdr:row>
      <xdr:rowOff>191965</xdr:rowOff>
    </xdr:to>
    <xdr:grpSp>
      <xdr:nvGrpSpPr>
        <xdr:cNvPr id="16" name="Groupe 15">
          <a:extLst>
            <a:ext uri="{FF2B5EF4-FFF2-40B4-BE49-F238E27FC236}">
              <a16:creationId xmlns:a16="http://schemas.microsoft.com/office/drawing/2014/main" id="{579AEA69-33EA-8A7B-A4E3-E6236A71D282}"/>
            </a:ext>
          </a:extLst>
        </xdr:cNvPr>
        <xdr:cNvGrpSpPr/>
      </xdr:nvGrpSpPr>
      <xdr:grpSpPr>
        <a:xfrm>
          <a:off x="8276491" y="2765181"/>
          <a:ext cx="7375525" cy="4475284"/>
          <a:chOff x="8950324" y="3302000"/>
          <a:chExt cx="8023225" cy="4705349"/>
        </a:xfrm>
      </xdr:grpSpPr>
      <xdr:grpSp>
        <xdr:nvGrpSpPr>
          <xdr:cNvPr id="7" name="Groupe 6">
            <a:extLst>
              <a:ext uri="{FF2B5EF4-FFF2-40B4-BE49-F238E27FC236}">
                <a16:creationId xmlns:a16="http://schemas.microsoft.com/office/drawing/2014/main" id="{7D7E62B5-63DA-036A-B254-AAECDB29D8F7}"/>
              </a:ext>
            </a:extLst>
          </xdr:cNvPr>
          <xdr:cNvGrpSpPr/>
        </xdr:nvGrpSpPr>
        <xdr:grpSpPr>
          <a:xfrm>
            <a:off x="8950324" y="3302000"/>
            <a:ext cx="8023225" cy="4705349"/>
            <a:chOff x="8950324" y="3302000"/>
            <a:chExt cx="8023225" cy="4705349"/>
          </a:xfrm>
        </xdr:grpSpPr>
        <xdr:graphicFrame macro="">
          <xdr:nvGraphicFramePr>
            <xdr:cNvPr id="10" name="Graphique 9">
              <a:extLst>
                <a:ext uri="{FF2B5EF4-FFF2-40B4-BE49-F238E27FC236}">
                  <a16:creationId xmlns:a16="http://schemas.microsoft.com/office/drawing/2014/main" id="{584F3995-63C4-FFAF-4539-DA33B3FB9BB9}"/>
                </a:ext>
              </a:extLst>
            </xdr:cNvPr>
            <xdr:cNvGraphicFramePr/>
          </xdr:nvGraphicFramePr>
          <xdr:xfrm>
            <a:off x="8950324" y="3302000"/>
            <a:ext cx="8023225" cy="47053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cxnSp macro="">
          <xdr:nvCxnSpPr>
            <xdr:cNvPr id="3" name="Connecteur droit 2">
              <a:extLst>
                <a:ext uri="{FF2B5EF4-FFF2-40B4-BE49-F238E27FC236}">
                  <a16:creationId xmlns:a16="http://schemas.microsoft.com/office/drawing/2014/main" id="{E7A0B708-99C8-8A9A-E82A-379E02DDD630}"/>
                </a:ext>
              </a:extLst>
            </xdr:cNvPr>
            <xdr:cNvCxnSpPr/>
          </xdr:nvCxnSpPr>
          <xdr:spPr>
            <a:xfrm flipV="1">
              <a:off x="9550653" y="3763823"/>
              <a:ext cx="7243746" cy="3399392"/>
            </a:xfrm>
            <a:prstGeom prst="line">
              <a:avLst/>
            </a:prstGeom>
            <a:ln>
              <a:solidFill>
                <a:srgbClr val="FF0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5" name="ZoneTexte 14">
            <a:extLst>
              <a:ext uri="{FF2B5EF4-FFF2-40B4-BE49-F238E27FC236}">
                <a16:creationId xmlns:a16="http://schemas.microsoft.com/office/drawing/2014/main" id="{D505A4A1-FB78-2898-8E96-05969B03D8C7}"/>
              </a:ext>
            </a:extLst>
          </xdr:cNvPr>
          <xdr:cNvSpPr txBox="1"/>
        </xdr:nvSpPr>
        <xdr:spPr>
          <a:xfrm>
            <a:off x="16129000" y="4025900"/>
            <a:ext cx="60555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fr-FR" sz="1100"/>
              <a:t>Chance</a:t>
            </a:r>
          </a:p>
        </xdr:txBody>
      </xdr:sp>
    </xdr:grpSp>
    <xdr:clientData/>
  </xdr:twoCellAnchor>
  <xdr:twoCellAnchor>
    <xdr:from>
      <xdr:col>1</xdr:col>
      <xdr:colOff>6350</xdr:colOff>
      <xdr:row>14</xdr:row>
      <xdr:rowOff>184150</xdr:rowOff>
    </xdr:from>
    <xdr:to>
      <xdr:col>9</xdr:col>
      <xdr:colOff>0</xdr:colOff>
      <xdr:row>43</xdr:row>
      <xdr:rowOff>25400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C9D029E2-3DE0-5B9F-0AAF-EADE61532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474656</xdr:colOff>
      <xdr:row>17</xdr:row>
      <xdr:rowOff>133684</xdr:rowOff>
    </xdr:from>
    <xdr:to>
      <xdr:col>17</xdr:col>
      <xdr:colOff>683354</xdr:colOff>
      <xdr:row>30</xdr:row>
      <xdr:rowOff>86788</xdr:rowOff>
    </xdr:to>
    <xdr:cxnSp macro="">
      <xdr:nvCxnSpPr>
        <xdr:cNvPr id="14" name="Connecteur droit 13">
          <a:extLst>
            <a:ext uri="{FF2B5EF4-FFF2-40B4-BE49-F238E27FC236}">
              <a16:creationId xmlns:a16="http://schemas.microsoft.com/office/drawing/2014/main" id="{4BF8E446-E106-1849-97E8-89621DA89950}"/>
            </a:ext>
          </a:extLst>
        </xdr:cNvPr>
        <xdr:cNvCxnSpPr>
          <a:cxnSpLocks noChangeAspect="1"/>
        </xdr:cNvCxnSpPr>
      </xdr:nvCxnSpPr>
      <xdr:spPr>
        <a:xfrm flipV="1">
          <a:off x="9542902" y="3416374"/>
          <a:ext cx="5155013" cy="2463396"/>
        </a:xfrm>
        <a:prstGeom prst="line">
          <a:avLst/>
        </a:prstGeom>
        <a:ln>
          <a:solidFill>
            <a:schemeClr val="accent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475321</xdr:colOff>
      <xdr:row>17</xdr:row>
      <xdr:rowOff>133684</xdr:rowOff>
    </xdr:from>
    <xdr:to>
      <xdr:col>16</xdr:col>
      <xdr:colOff>720189</xdr:colOff>
      <xdr:row>28</xdr:row>
      <xdr:rowOff>82698</xdr:rowOff>
    </xdr:to>
    <xdr:cxnSp macro="">
      <xdr:nvCxnSpPr>
        <xdr:cNvPr id="19" name="Connecteur droit 18">
          <a:extLst>
            <a:ext uri="{FF2B5EF4-FFF2-40B4-BE49-F238E27FC236}">
              <a16:creationId xmlns:a16="http://schemas.microsoft.com/office/drawing/2014/main" id="{FE7D044F-429C-D948-B5BB-1E3FEB931607}"/>
            </a:ext>
          </a:extLst>
        </xdr:cNvPr>
        <xdr:cNvCxnSpPr>
          <a:cxnSpLocks noChangeAspect="1"/>
        </xdr:cNvCxnSpPr>
      </xdr:nvCxnSpPr>
      <xdr:spPr>
        <a:xfrm flipV="1">
          <a:off x="9543567" y="3416374"/>
          <a:ext cx="4366797" cy="2073108"/>
        </a:xfrm>
        <a:prstGeom prst="line">
          <a:avLst/>
        </a:prstGeom>
        <a:ln>
          <a:solidFill>
            <a:schemeClr val="accent4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BB56-041E-4E47-89EA-6DC8F744B4D8}">
  <dimension ref="B2:M4"/>
  <sheetViews>
    <sheetView tabSelected="1" zoomScaleNormal="100" workbookViewId="0">
      <selection activeCell="B2" sqref="B2:M4"/>
    </sheetView>
  </sheetViews>
  <sheetFormatPr baseColWidth="10" defaultRowHeight="14.5" x14ac:dyDescent="0.35"/>
  <cols>
    <col min="3" max="8" width="10.90625" style="2"/>
    <col min="10" max="11" width="10.81640625" style="1"/>
  </cols>
  <sheetData>
    <row r="2" spans="2:13" x14ac:dyDescent="0.35">
      <c r="B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t="s">
        <v>7</v>
      </c>
      <c r="J2" s="1" t="s">
        <v>8</v>
      </c>
      <c r="K2" s="1" t="s">
        <v>9</v>
      </c>
      <c r="L2" t="s">
        <v>10</v>
      </c>
      <c r="M2" t="s">
        <v>11</v>
      </c>
    </row>
    <row r="3" spans="2:13" s="1" customFormat="1" x14ac:dyDescent="0.35">
      <c r="B3" s="1" t="s">
        <v>12</v>
      </c>
      <c r="C3" s="2">
        <v>54</v>
      </c>
      <c r="D3" s="2">
        <v>26</v>
      </c>
      <c r="E3" s="2">
        <v>27</v>
      </c>
      <c r="F3" s="2">
        <v>16</v>
      </c>
      <c r="G3" s="2">
        <f t="shared" ref="G3:G4" si="0">C3+F3</f>
        <v>70</v>
      </c>
      <c r="H3" s="2">
        <f t="shared" ref="H3:H4" si="1">D3+E3</f>
        <v>53</v>
      </c>
      <c r="I3" s="1">
        <f t="shared" ref="I3:I4" si="2">C3/G3</f>
        <v>0.77142857142857146</v>
      </c>
      <c r="J3" s="1">
        <f t="shared" ref="J3:J4" si="3">D3/H3</f>
        <v>0.49056603773584906</v>
      </c>
      <c r="K3" s="1">
        <f t="shared" ref="K3:K4" si="4">I3</f>
        <v>0.77142857142857146</v>
      </c>
      <c r="L3" s="1">
        <f t="shared" ref="L3:L4" si="5">C3/(C3+D3)</f>
        <v>0.67500000000000004</v>
      </c>
      <c r="M3" s="1">
        <f t="shared" ref="M3" si="6">(C3+E3)/(G3+H3)</f>
        <v>0.65853658536585369</v>
      </c>
    </row>
    <row r="4" spans="2:13" s="1" customFormat="1" x14ac:dyDescent="0.35">
      <c r="B4" s="1" t="s">
        <v>13</v>
      </c>
      <c r="C4" s="2">
        <v>49</v>
      </c>
      <c r="D4" s="2">
        <v>16</v>
      </c>
      <c r="E4" s="2">
        <v>37</v>
      </c>
      <c r="F4" s="2">
        <v>21</v>
      </c>
      <c r="G4" s="2">
        <f t="shared" si="0"/>
        <v>70</v>
      </c>
      <c r="H4" s="2">
        <f t="shared" si="1"/>
        <v>53</v>
      </c>
      <c r="I4" s="1">
        <f t="shared" si="2"/>
        <v>0.7</v>
      </c>
      <c r="J4" s="1">
        <f t="shared" si="3"/>
        <v>0.30188679245283018</v>
      </c>
      <c r="K4" s="1">
        <f t="shared" si="4"/>
        <v>0.7</v>
      </c>
      <c r="L4" s="1">
        <f t="shared" si="5"/>
        <v>0.75384615384615383</v>
      </c>
      <c r="M4" s="1">
        <f>(C4+E4)/(G4+H4)</f>
        <v>0.69918699186991873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cianciolo</dc:creator>
  <cp:lastModifiedBy>hugo cianciolo</cp:lastModifiedBy>
  <dcterms:created xsi:type="dcterms:W3CDTF">2022-05-05T17:46:42Z</dcterms:created>
  <dcterms:modified xsi:type="dcterms:W3CDTF">2022-05-23T19:36:22Z</dcterms:modified>
</cp:coreProperties>
</file>