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6" i="1"/>
  <c r="C13" i="1"/>
  <c r="C14" i="1"/>
  <c r="C15" i="1"/>
  <c r="C17" i="1"/>
  <c r="C18" i="1"/>
  <c r="C19" i="1"/>
  <c r="C21" i="1"/>
  <c r="C22" i="1"/>
  <c r="C23" i="1"/>
  <c r="C24" i="1"/>
  <c r="C29" i="1"/>
  <c r="C32" i="1"/>
  <c r="C33" i="1"/>
  <c r="C31" i="1"/>
  <c r="C28" i="1"/>
  <c r="C27" i="1"/>
  <c r="C20" i="1"/>
  <c r="C12" i="1"/>
  <c r="C11" i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<sst xmlns="http://schemas.openxmlformats.org/spreadsheetml/2006/main" count="74" uniqueCount="21">
  <si>
    <t>Year</t>
  </si>
  <si>
    <t>Parking Type</t>
  </si>
  <si>
    <t>8AM-7PM Parking Occupancy</t>
  </si>
  <si>
    <t>Parking Price</t>
  </si>
  <si>
    <t>Street</t>
  </si>
  <si>
    <t>Congestion</t>
  </si>
  <si>
    <t>closed</t>
  </si>
  <si>
    <t>N12KU</t>
  </si>
  <si>
    <t>RPZ Restriction</t>
  </si>
  <si>
    <t>N12KD</t>
  </si>
  <si>
    <t>2 hr Pay</t>
  </si>
  <si>
    <t>K12UU</t>
  </si>
  <si>
    <t>3 hr Pay</t>
  </si>
  <si>
    <t>K12UD</t>
  </si>
  <si>
    <t>4 hr Pay</t>
  </si>
  <si>
    <t>N10KU</t>
  </si>
  <si>
    <t>5 hr Pay</t>
  </si>
  <si>
    <t>N10KD</t>
  </si>
  <si>
    <t>N10UU</t>
  </si>
  <si>
    <t>N10UD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</si>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</sst>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3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1" sqref="C1:C1048576"/>
    </sheetView>
  </sheetViews>
  <sheetFormatPr baseColWidth="10" defaultColWidth="14.5" defaultRowHeight="15.75" customHeight="1" x14ac:dyDescent="0"/>
  <cols>
    <col min="2" max="2" width="14.1640625" customWidth="1"/>
    <col min="3" max="3" width="26" style="5" customWidth="1"/>
    <col min="4" max="4" width="15" customWidth="1"/>
  </cols>
  <sheetData>
    <row r="1" spans="1:6" ht="15.75" customHeight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1">
        <v>2015</v>
      </c>
      <c r="B2" s="1" t="s">
        <v>6</v>
      </c>
      <c r="C2" s="4" t="s">
        <v>20</v>
      </c>
      <c r="D2" s="2">
        <v>2.5</v>
      </c>
      <c r="E2" s="1" t="s">
        <v>7</v>
      </c>
      <c r="F2" s="3">
        <v>25000</v>
      </c>
    </row>
    <row r="3" spans="1:6" ht="15.75" customHeight="1">
      <c r="A3" s="1">
        <v>2015</v>
      </c>
      <c r="B3" s="1" t="s">
        <v>8</v>
      </c>
      <c r="C3" s="4">
        <f>7.7/3</f>
        <v>2.5666666666666669</v>
      </c>
      <c r="D3" s="2">
        <v>2.5</v>
      </c>
      <c r="E3" s="1" t="s">
        <v>9</v>
      </c>
      <c r="F3" s="3">
        <v>25000</v>
      </c>
    </row>
    <row r="4" spans="1:6" ht="15.75" customHeight="1">
      <c r="A4" s="1">
        <v>2015</v>
      </c>
      <c r="B4" s="1" t="s">
        <v>10</v>
      </c>
      <c r="C4" s="4">
        <f>12.3/10</f>
        <v>1.23</v>
      </c>
      <c r="D4" s="2">
        <v>2.5</v>
      </c>
      <c r="E4" s="1" t="s">
        <v>11</v>
      </c>
      <c r="F4" s="3">
        <v>25000</v>
      </c>
    </row>
    <row r="5" spans="1:6" ht="15.75" customHeight="1">
      <c r="A5" s="1">
        <v>2015</v>
      </c>
      <c r="B5" s="1" t="s">
        <v>12</v>
      </c>
      <c r="C5" s="4">
        <f>7.3/7</f>
        <v>1.0428571428571429</v>
      </c>
      <c r="D5" s="2">
        <v>2.5</v>
      </c>
      <c r="E5" s="1" t="s">
        <v>13</v>
      </c>
      <c r="F5" s="3">
        <v>25000</v>
      </c>
    </row>
    <row r="6" spans="1:6" ht="15.75" customHeight="1">
      <c r="A6" s="1">
        <v>2015</v>
      </c>
      <c r="B6" s="1" t="s">
        <v>14</v>
      </c>
      <c r="C6" s="4">
        <f>26.7/27</f>
        <v>0.98888888888888882</v>
      </c>
      <c r="D6" s="2">
        <v>2.5</v>
      </c>
      <c r="E6" s="1" t="s">
        <v>15</v>
      </c>
      <c r="F6" s="3">
        <v>10000</v>
      </c>
    </row>
    <row r="7" spans="1:6" ht="15.75" customHeight="1">
      <c r="A7" s="1">
        <v>2015</v>
      </c>
      <c r="B7" s="1" t="s">
        <v>16</v>
      </c>
      <c r="C7" s="4">
        <f>13.7/13</f>
        <v>1.0538461538461539</v>
      </c>
      <c r="D7" s="2">
        <v>2.5</v>
      </c>
      <c r="E7" s="1" t="s">
        <v>17</v>
      </c>
      <c r="F7" s="3">
        <v>10000</v>
      </c>
    </row>
    <row r="8" spans="1:6" ht="15.75" customHeight="1">
      <c r="A8" s="1">
        <v>2015</v>
      </c>
      <c r="B8" s="1" t="s">
        <v>8</v>
      </c>
      <c r="C8" s="4">
        <v>1</v>
      </c>
      <c r="D8" s="2">
        <v>2.5</v>
      </c>
      <c r="E8" s="1" t="s">
        <v>18</v>
      </c>
      <c r="F8" s="3">
        <v>10000</v>
      </c>
    </row>
    <row r="9" spans="1:6" ht="15.75" customHeight="1">
      <c r="A9" s="1">
        <v>2015</v>
      </c>
      <c r="B9" s="1" t="s">
        <v>8</v>
      </c>
      <c r="C9" s="4">
        <f>11.3/8</f>
        <v>1.4125000000000001</v>
      </c>
      <c r="D9" s="2">
        <v>2.5</v>
      </c>
      <c r="E9" s="1" t="s">
        <v>19</v>
      </c>
      <c r="F9" s="3">
        <v>10000</v>
      </c>
    </row>
    <row r="10" spans="1:6" ht="15.75" customHeight="1">
      <c r="A10" s="1">
        <v>2014</v>
      </c>
      <c r="B10" s="1" t="s">
        <v>6</v>
      </c>
      <c r="C10" s="4" t="s">
        <v>20</v>
      </c>
      <c r="D10" s="2">
        <v>2</v>
      </c>
      <c r="E10" s="1" t="s">
        <v>7</v>
      </c>
      <c r="F10" s="3">
        <v>10000</v>
      </c>
    </row>
    <row r="11" spans="1:6" ht="15.75" customHeight="1">
      <c r="A11" s="1">
        <v>2014</v>
      </c>
      <c r="B11" s="1" t="s">
        <v>8</v>
      </c>
      <c r="C11" s="4">
        <f>5.7/3</f>
        <v>1.9000000000000001</v>
      </c>
      <c r="D11" s="2">
        <v>2</v>
      </c>
      <c r="E11" s="1" t="s">
        <v>9</v>
      </c>
      <c r="F11" s="3">
        <v>10000</v>
      </c>
    </row>
    <row r="12" spans="1:6" ht="15.75" customHeight="1">
      <c r="A12" s="1">
        <v>2014</v>
      </c>
      <c r="B12" s="1" t="s">
        <v>10</v>
      </c>
      <c r="C12" s="4">
        <f>12/11</f>
        <v>1.0909090909090908</v>
      </c>
      <c r="D12" s="2">
        <v>2</v>
      </c>
      <c r="E12" s="1" t="s">
        <v>11</v>
      </c>
      <c r="F12" s="3">
        <v>10000</v>
      </c>
    </row>
    <row r="13" spans="1:6" ht="15.75" customHeight="1">
      <c r="A13" s="1">
        <v>2014</v>
      </c>
      <c r="B13" s="1" t="s">
        <v>10</v>
      </c>
      <c r="C13" s="4">
        <f>8.3/7</f>
        <v>1.1857142857142857</v>
      </c>
      <c r="D13" s="2">
        <v>2</v>
      </c>
      <c r="E13" s="1" t="s">
        <v>13</v>
      </c>
      <c r="F13" s="3">
        <v>10000</v>
      </c>
    </row>
    <row r="14" spans="1:6" ht="15.75" customHeight="1">
      <c r="A14" s="1">
        <v>2014</v>
      </c>
      <c r="B14" s="1" t="s">
        <v>10</v>
      </c>
      <c r="C14" s="4">
        <f>27.3/27</f>
        <v>1.0111111111111111</v>
      </c>
      <c r="D14" s="2">
        <v>2</v>
      </c>
      <c r="E14" s="1" t="s">
        <v>15</v>
      </c>
      <c r="F14" s="3">
        <v>50000</v>
      </c>
    </row>
    <row r="15" spans="1:6" ht="15.75" customHeight="1">
      <c r="A15" s="1">
        <v>2014</v>
      </c>
      <c r="B15" s="1" t="s">
        <v>10</v>
      </c>
      <c r="C15" s="4">
        <f>14.3/13</f>
        <v>1.1000000000000001</v>
      </c>
      <c r="D15" s="2">
        <v>2</v>
      </c>
      <c r="E15" s="1" t="s">
        <v>17</v>
      </c>
      <c r="F15" s="3">
        <v>50000</v>
      </c>
    </row>
    <row r="16" spans="1:6" ht="15.75" customHeight="1">
      <c r="A16" s="1">
        <v>2014</v>
      </c>
      <c r="B16" s="1" t="s">
        <v>6</v>
      </c>
      <c r="C16" s="4" t="s">
        <v>20</v>
      </c>
      <c r="D16" s="2">
        <v>2</v>
      </c>
      <c r="E16" s="1" t="s">
        <v>18</v>
      </c>
      <c r="F16" s="3">
        <v>50000</v>
      </c>
    </row>
    <row r="17" spans="1:6" ht="15.75" customHeight="1">
      <c r="A17" s="1">
        <v>2014</v>
      </c>
      <c r="B17" s="1" t="s">
        <v>8</v>
      </c>
      <c r="C17" s="4">
        <f>14.3/20</f>
        <v>0.71500000000000008</v>
      </c>
      <c r="D17" s="2">
        <v>2</v>
      </c>
      <c r="E17" s="1" t="s">
        <v>19</v>
      </c>
      <c r="F17" s="3">
        <v>50000</v>
      </c>
    </row>
    <row r="18" spans="1:6" ht="15.75" customHeight="1">
      <c r="A18" s="1">
        <v>2013</v>
      </c>
      <c r="B18" s="1" t="s">
        <v>8</v>
      </c>
      <c r="C18" s="4">
        <f>9.3/12</f>
        <v>0.77500000000000002</v>
      </c>
      <c r="D18" s="2">
        <v>2</v>
      </c>
      <c r="E18" s="1" t="s">
        <v>7</v>
      </c>
      <c r="F18" s="3">
        <v>10000</v>
      </c>
    </row>
    <row r="19" spans="1:6" ht="15.75" customHeight="1">
      <c r="A19" s="1">
        <v>2013</v>
      </c>
      <c r="B19" s="1" t="s">
        <v>8</v>
      </c>
      <c r="C19" s="4">
        <f>3.3/3</f>
        <v>1.0999999999999999</v>
      </c>
      <c r="D19" s="2">
        <v>2</v>
      </c>
      <c r="E19" s="1" t="s">
        <v>9</v>
      </c>
      <c r="F19" s="3">
        <v>10000</v>
      </c>
    </row>
    <row r="20" spans="1:6" ht="15.75" customHeight="1">
      <c r="A20" s="1">
        <v>2013</v>
      </c>
      <c r="B20" s="1" t="s">
        <v>10</v>
      </c>
      <c r="C20" s="4">
        <f>10/11</f>
        <v>0.90909090909090906</v>
      </c>
      <c r="D20" s="2">
        <v>2</v>
      </c>
      <c r="E20" s="1" t="s">
        <v>11</v>
      </c>
      <c r="F20" s="3">
        <v>10000</v>
      </c>
    </row>
    <row r="21" spans="1:6" ht="15.75" customHeight="1">
      <c r="A21" s="1">
        <v>2013</v>
      </c>
      <c r="B21" s="1" t="s">
        <v>10</v>
      </c>
      <c r="C21" s="4">
        <f>5.7/8</f>
        <v>0.71250000000000002</v>
      </c>
      <c r="D21" s="2">
        <v>2</v>
      </c>
      <c r="E21" s="1" t="s">
        <v>13</v>
      </c>
      <c r="F21" s="3">
        <v>10000</v>
      </c>
    </row>
    <row r="22" spans="1:6" ht="15.75" customHeight="1">
      <c r="A22" s="1">
        <v>2013</v>
      </c>
      <c r="B22" s="1" t="s">
        <v>12</v>
      </c>
      <c r="C22" s="4">
        <f>23.7/27</f>
        <v>0.87777777777777777</v>
      </c>
      <c r="D22" s="2">
        <v>2</v>
      </c>
      <c r="E22" s="1" t="s">
        <v>15</v>
      </c>
      <c r="F22" s="3">
        <v>25000</v>
      </c>
    </row>
    <row r="23" spans="1:6" ht="15.75" customHeight="1">
      <c r="A23" s="1">
        <v>2013</v>
      </c>
      <c r="B23" s="1" t="s">
        <v>14</v>
      </c>
      <c r="C23" s="4">
        <f>10.7/12</f>
        <v>0.89166666666666661</v>
      </c>
      <c r="D23" s="2">
        <v>2</v>
      </c>
      <c r="E23" s="1" t="s">
        <v>17</v>
      </c>
      <c r="F23" s="3">
        <v>25000</v>
      </c>
    </row>
    <row r="24" spans="1:6" ht="15.75" customHeight="1">
      <c r="A24" s="1">
        <v>2013</v>
      </c>
      <c r="B24" s="1" t="s">
        <v>8</v>
      </c>
      <c r="C24" s="4">
        <f>5.7/6</f>
        <v>0.95000000000000007</v>
      </c>
      <c r="D24" s="2">
        <v>2</v>
      </c>
      <c r="E24" s="1" t="s">
        <v>18</v>
      </c>
      <c r="F24" s="3">
        <v>25000</v>
      </c>
    </row>
    <row r="25" spans="1:6" ht="15.75" customHeight="1">
      <c r="A25" s="1">
        <v>2013</v>
      </c>
      <c r="B25" s="1" t="s">
        <v>6</v>
      </c>
      <c r="C25" s="4" t="s">
        <v>20</v>
      </c>
      <c r="D25" s="2">
        <v>2</v>
      </c>
      <c r="E25" s="1" t="s">
        <v>19</v>
      </c>
      <c r="F25" s="3">
        <v>25000</v>
      </c>
    </row>
    <row r="26" spans="1:6" ht="15.75" customHeight="1">
      <c r="A26" s="1">
        <v>2012</v>
      </c>
      <c r="B26" s="1" t="s">
        <v>8</v>
      </c>
      <c r="C26" s="4">
        <f>13/11</f>
        <v>1.1818181818181819</v>
      </c>
      <c r="D26" s="2">
        <v>2</v>
      </c>
      <c r="E26" s="1" t="s">
        <v>7</v>
      </c>
      <c r="F26" s="3">
        <v>10000</v>
      </c>
    </row>
    <row r="27" spans="1:6" ht="15.75" customHeight="1">
      <c r="A27" s="1">
        <v>2012</v>
      </c>
      <c r="B27" s="1" t="s">
        <v>10</v>
      </c>
      <c r="C27" s="4">
        <f>4/3</f>
        <v>1.3333333333333333</v>
      </c>
      <c r="D27" s="2">
        <v>2</v>
      </c>
      <c r="E27" s="1" t="s">
        <v>9</v>
      </c>
      <c r="F27" s="3">
        <v>10000</v>
      </c>
    </row>
    <row r="28" spans="1:6" ht="15.75" customHeight="1">
      <c r="A28" s="1">
        <v>2012</v>
      </c>
      <c r="B28" s="1" t="s">
        <v>10</v>
      </c>
      <c r="C28" s="4">
        <f>9/10</f>
        <v>0.9</v>
      </c>
      <c r="D28" s="2">
        <v>2</v>
      </c>
      <c r="E28" s="1" t="s">
        <v>11</v>
      </c>
      <c r="F28" s="3">
        <v>10000</v>
      </c>
    </row>
    <row r="29" spans="1:6" ht="15.75" customHeight="1">
      <c r="A29" s="1">
        <v>2012</v>
      </c>
      <c r="B29" s="1" t="s">
        <v>10</v>
      </c>
      <c r="C29" s="4">
        <f>7.7/8</f>
        <v>0.96250000000000002</v>
      </c>
      <c r="D29" s="2">
        <v>2</v>
      </c>
      <c r="E29" s="1" t="s">
        <v>13</v>
      </c>
      <c r="F29" s="3">
        <v>10000</v>
      </c>
    </row>
    <row r="30" spans="1:6" ht="15.75" customHeight="1">
      <c r="A30" s="1">
        <v>2012</v>
      </c>
      <c r="B30" s="1" t="s">
        <v>10</v>
      </c>
      <c r="C30" s="4">
        <f>17.3/27</f>
        <v>0.64074074074074072</v>
      </c>
      <c r="D30" s="2">
        <v>2</v>
      </c>
      <c r="E30" s="1" t="s">
        <v>15</v>
      </c>
      <c r="F30" s="3">
        <v>25000</v>
      </c>
    </row>
    <row r="31" spans="1:6" ht="15.75" customHeight="1">
      <c r="A31" s="1">
        <v>2012</v>
      </c>
      <c r="B31" s="1" t="s">
        <v>10</v>
      </c>
      <c r="C31" s="4">
        <f>10/12</f>
        <v>0.83333333333333337</v>
      </c>
      <c r="D31" s="2">
        <v>2</v>
      </c>
      <c r="E31" s="1" t="s">
        <v>17</v>
      </c>
      <c r="F31" s="3">
        <v>25000</v>
      </c>
    </row>
    <row r="32" spans="1:6" ht="15.75" customHeight="1">
      <c r="A32" s="1">
        <v>2012</v>
      </c>
      <c r="B32" s="1" t="s">
        <v>8</v>
      </c>
      <c r="C32" s="4">
        <f>5.7/6</f>
        <v>0.95000000000000007</v>
      </c>
      <c r="D32" s="2">
        <v>2</v>
      </c>
      <c r="E32" s="1" t="s">
        <v>18</v>
      </c>
      <c r="F32" s="3">
        <v>25000</v>
      </c>
    </row>
    <row r="33" spans="1:6" ht="15.75" customHeight="1">
      <c r="A33" s="1">
        <v>2012</v>
      </c>
      <c r="B33" s="1" t="s">
        <v>8</v>
      </c>
      <c r="C33" s="4">
        <f>11/22</f>
        <v>0.5</v>
      </c>
      <c r="D33" s="2">
        <v>2</v>
      </c>
      <c r="E33" s="1" t="s">
        <v>19</v>
      </c>
      <c r="F33" s="3">
        <v>25000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Gurman Tiwana</cp:lastModifiedBy>
  <dcterms:modified xsi:type="dcterms:W3CDTF">2017-10-28T20:15:29Z</dcterms:modified>
</cp:coreProperties>
</file>