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-20" windowWidth="51200" windowHeight="27580" tabRatio="500"/>
  </bookViews>
  <sheets>
    <sheet name="IHME_GBD_2015_REFERENCE_LIFE_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3" i="1"/>
  <c r="E3" i="1"/>
  <c r="C3" i="1"/>
  <c r="F3" i="1"/>
  <c r="G3" i="1"/>
  <c r="D4" i="1"/>
  <c r="E4" i="1"/>
  <c r="C4" i="1"/>
  <c r="F4" i="1"/>
  <c r="G4" i="1"/>
  <c r="D5" i="1"/>
  <c r="E5" i="1"/>
  <c r="C5" i="1"/>
  <c r="F5" i="1"/>
  <c r="G5" i="1"/>
  <c r="D6" i="1"/>
  <c r="E6" i="1"/>
  <c r="C6" i="1"/>
  <c r="F6" i="1"/>
  <c r="G6" i="1"/>
  <c r="D7" i="1"/>
  <c r="E7" i="1"/>
  <c r="C7" i="1"/>
  <c r="F7" i="1"/>
  <c r="G7" i="1"/>
  <c r="D8" i="1"/>
  <c r="E8" i="1"/>
  <c r="C8" i="1"/>
  <c r="F8" i="1"/>
  <c r="G8" i="1"/>
  <c r="D9" i="1"/>
  <c r="E9" i="1"/>
  <c r="C9" i="1"/>
  <c r="F9" i="1"/>
  <c r="G9" i="1"/>
  <c r="D10" i="1"/>
  <c r="E10" i="1"/>
  <c r="C10" i="1"/>
  <c r="F10" i="1"/>
  <c r="G10" i="1"/>
  <c r="D11" i="1"/>
  <c r="E11" i="1"/>
  <c r="C11" i="1"/>
  <c r="F11" i="1"/>
  <c r="G11" i="1"/>
  <c r="D12" i="1"/>
  <c r="E12" i="1"/>
  <c r="C12" i="1"/>
  <c r="F12" i="1"/>
  <c r="G12" i="1"/>
  <c r="D13" i="1"/>
  <c r="E13" i="1"/>
  <c r="C13" i="1"/>
  <c r="F13" i="1"/>
  <c r="G13" i="1"/>
  <c r="D14" i="1"/>
  <c r="E14" i="1"/>
  <c r="C14" i="1"/>
  <c r="F14" i="1"/>
  <c r="G14" i="1"/>
  <c r="D15" i="1"/>
  <c r="E15" i="1"/>
  <c r="C15" i="1"/>
  <c r="F15" i="1"/>
  <c r="G15" i="1"/>
  <c r="D16" i="1"/>
  <c r="E16" i="1"/>
  <c r="C16" i="1"/>
  <c r="F16" i="1"/>
  <c r="G16" i="1"/>
  <c r="D17" i="1"/>
  <c r="E17" i="1"/>
  <c r="C17" i="1"/>
  <c r="F17" i="1"/>
  <c r="G17" i="1"/>
  <c r="D18" i="1"/>
  <c r="E18" i="1"/>
  <c r="C18" i="1"/>
  <c r="F18" i="1"/>
  <c r="G18" i="1"/>
  <c r="D19" i="1"/>
  <c r="E19" i="1"/>
  <c r="C19" i="1"/>
  <c r="F19" i="1"/>
  <c r="G19" i="1"/>
  <c r="D20" i="1"/>
  <c r="E20" i="1"/>
  <c r="C20" i="1"/>
  <c r="F20" i="1"/>
  <c r="G20" i="1"/>
  <c r="D21" i="1"/>
  <c r="E21" i="1"/>
  <c r="C21" i="1"/>
  <c r="F21" i="1"/>
  <c r="G21" i="1"/>
  <c r="D22" i="1"/>
  <c r="E22" i="1"/>
  <c r="C22" i="1"/>
  <c r="F22" i="1"/>
  <c r="G22" i="1"/>
  <c r="D23" i="1"/>
  <c r="E23" i="1"/>
  <c r="C23" i="1"/>
  <c r="F23" i="1"/>
  <c r="G23" i="1"/>
  <c r="D24" i="1"/>
  <c r="E24" i="1"/>
  <c r="C24" i="1"/>
  <c r="F24" i="1"/>
  <c r="G24" i="1"/>
  <c r="D25" i="1"/>
  <c r="E25" i="1"/>
  <c r="F25" i="1"/>
  <c r="G25" i="1"/>
  <c r="C2" i="1"/>
  <c r="F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<sst xmlns="http://schemas.openxmlformats.org/spreadsheetml/2006/main" count="8" uniqueCount="8">
  <si>
    <t>age</t>
  </si>
  <si>
    <t>num_survived</t>
  </si>
  <si>
    <t>num_died (dx)</t>
  </si>
  <si>
    <t>years_lived (Tx)</t>
  </si>
  <si>
    <t>life_expectancy (ex)</t>
  </si>
  <si>
    <t>num_living (lx)</t>
  </si>
  <si>
    <t>probability of dying (nQx)</t>
  </si>
  <si>
    <t>average interval length (mx)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</si>
</sst>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200" zoomScaleNormal="200" zoomScalePageLayoutView="200" workbookViewId="0">
      <selection activeCell="A18" sqref="A18"/>
    </sheetView>
  </sheetViews>
  <sheetFormatPr baseColWidth="10" defaultRowHeight="15" x14ac:dyDescent="0"/>
  <cols>
    <col min="1" max="1" width="7" customWidth="1"/>
    <col min="2" max="2" width="22.5" bestFit="1" customWidth="1"/>
    <col min="3" max="3" width="24.6640625" bestFit="1" customWidth="1"/>
    <col min="4" max="4" width="13.5" bestFit="1" customWidth="1"/>
    <col min="5" max="5" width="13.1640625" bestFit="1" customWidth="1"/>
    <col min="6" max="6" width="13.33203125" bestFit="1" customWidth="1"/>
    <col min="7" max="7" width="14.33203125" bestFit="1" customWidth="1"/>
    <col min="8" max="8" width="17.83203125" bestFit="1" customWidth="1"/>
    <col min="10" max="10" width="21.6640625" bestFit="1" customWidth="1"/>
    <col min="11" max="11" width="12.1640625" bestFit="1" customWidth="1"/>
  </cols>
  <sheetData>
    <row r="1" spans="1:8">
      <c r="A1" s="1" t="s">
        <v>0</v>
      </c>
      <c r="B1" s="1" t="s">
        <v>6</v>
      </c>
      <c r="C1" s="1" t="s">
        <v>7</v>
      </c>
      <c r="D1" s="1" t="s">
        <v>5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>
      <c r="A2">
        <v>0</v>
      </c>
      <c r="B2">
        <v>1.9984999999999998E-3</v>
      </c>
      <c r="C2">
        <f>(A3-A2)/2</f>
        <v>0.5</v>
      </c>
      <c r="D2">
        <v>10000</v>
      </c>
      <c r="E2">
        <f t="shared" ref="E2:E25" si="0">D2*(1-B2)</f>
        <v>9980.0149999999994</v>
      </c>
      <c r="F2">
        <f>D2-E2</f>
        <v>19.985000000000582</v>
      </c>
      <c r="G2">
        <f>E2 * (A3-A2) + C2*F2</f>
        <v>9990.0074999999997</v>
      </c>
      <c r="H2">
        <f>SUM(G2:G$25)/D2 +A2</f>
        <v>86.623990965052613</v>
      </c>
    </row>
    <row r="3" spans="1:8">
      <c r="A3">
        <v>1</v>
      </c>
      <c r="B3">
        <v>4.4739999999999998E-4</v>
      </c>
      <c r="C3">
        <f t="shared" ref="C3:C24" si="1">(A4-A3)/2</f>
        <v>2</v>
      </c>
      <c r="D3">
        <f>E2</f>
        <v>9980.0149999999994</v>
      </c>
      <c r="E3">
        <f t="shared" si="0"/>
        <v>9975.5499412890003</v>
      </c>
      <c r="F3">
        <f t="shared" ref="F3:F25" si="2">D3-E3</f>
        <v>4.4650587109990738</v>
      </c>
      <c r="G3">
        <f t="shared" ref="G3:G25" si="3">E3 * (A4-A3) + C3*F3</f>
        <v>39911.129882577996</v>
      </c>
      <c r="H3">
        <f>SUM(G3:G$25)/D3 +A3</f>
        <v>86.796454429229428</v>
      </c>
    </row>
    <row r="4" spans="1:8">
      <c r="A4">
        <v>5</v>
      </c>
      <c r="B4">
        <v>3.28E-4</v>
      </c>
      <c r="C4">
        <f t="shared" si="1"/>
        <v>2.5</v>
      </c>
      <c r="D4">
        <f t="shared" ref="D4:D25" si="4">E3</f>
        <v>9975.5499412890003</v>
      </c>
      <c r="E4">
        <f t="shared" si="0"/>
        <v>9972.2779609082572</v>
      </c>
      <c r="F4">
        <f t="shared" si="2"/>
        <v>3.2719803807431163</v>
      </c>
      <c r="G4">
        <f t="shared" si="3"/>
        <v>49869.569755493147</v>
      </c>
      <c r="H4">
        <f>SUM(G4:G$25)/D4 +A4</f>
        <v>86.833961743713559</v>
      </c>
    </row>
    <row r="5" spans="1:8">
      <c r="A5">
        <v>10</v>
      </c>
      <c r="B5">
        <v>3.4380000000000001E-4</v>
      </c>
      <c r="C5">
        <f t="shared" si="1"/>
        <v>2.5</v>
      </c>
      <c r="D5">
        <f t="shared" si="4"/>
        <v>9972.2779609082572</v>
      </c>
      <c r="E5">
        <f t="shared" si="0"/>
        <v>9968.8494917452972</v>
      </c>
      <c r="F5">
        <f t="shared" si="2"/>
        <v>3.4284691629600275</v>
      </c>
      <c r="G5">
        <f t="shared" si="3"/>
        <v>49852.818631633891</v>
      </c>
      <c r="H5">
        <f>SUM(G5:G$25)/D5 +A5</f>
        <v>86.85999182103086</v>
      </c>
    </row>
    <row r="6" spans="1:8">
      <c r="A6">
        <v>15</v>
      </c>
      <c r="B6">
        <v>7.3870000000000001E-4</v>
      </c>
      <c r="C6">
        <f t="shared" si="1"/>
        <v>2.5</v>
      </c>
      <c r="D6">
        <f t="shared" si="4"/>
        <v>9968.8494917452972</v>
      </c>
      <c r="E6">
        <f t="shared" si="0"/>
        <v>9961.4855026257446</v>
      </c>
      <c r="F6">
        <f t="shared" si="2"/>
        <v>7.3639891195525706</v>
      </c>
      <c r="G6">
        <f t="shared" si="3"/>
        <v>49825.837485927601</v>
      </c>
      <c r="H6">
        <f>SUM(G6:G$25)/D6 +A6</f>
        <v>86.885565578476744</v>
      </c>
    </row>
    <row r="7" spans="1:8">
      <c r="A7">
        <v>20</v>
      </c>
      <c r="B7">
        <v>9.1889999999999995E-4</v>
      </c>
      <c r="C7">
        <f t="shared" si="1"/>
        <v>2.5</v>
      </c>
      <c r="D7">
        <f t="shared" si="4"/>
        <v>9961.4855026257446</v>
      </c>
      <c r="E7">
        <f t="shared" si="0"/>
        <v>9952.3318935973821</v>
      </c>
      <c r="F7">
        <f t="shared" si="2"/>
        <v>9.1536090283625526</v>
      </c>
      <c r="G7">
        <f t="shared" si="3"/>
        <v>49784.543490557815</v>
      </c>
      <c r="H7">
        <f>SUM(G7:G$25)/D7 +A7</f>
        <v>86.936858585914138</v>
      </c>
    </row>
    <row r="8" spans="1:8">
      <c r="A8">
        <v>25</v>
      </c>
      <c r="B8">
        <v>9.4899999999999997E-4</v>
      </c>
      <c r="C8">
        <f t="shared" si="1"/>
        <v>2.5</v>
      </c>
      <c r="D8">
        <f t="shared" si="4"/>
        <v>9952.3318935973821</v>
      </c>
      <c r="E8">
        <f t="shared" si="0"/>
        <v>9942.887130630359</v>
      </c>
      <c r="F8">
        <f t="shared" si="2"/>
        <v>9.4447629670230526</v>
      </c>
      <c r="G8">
        <f t="shared" si="3"/>
        <v>49738.047560569357</v>
      </c>
      <c r="H8">
        <f>SUM(G8:G$25)/D8 +A8</f>
        <v>86.996124074326048</v>
      </c>
    </row>
    <row r="9" spans="1:8">
      <c r="A9">
        <v>30</v>
      </c>
      <c r="B9">
        <v>1.3554000000000001E-3</v>
      </c>
      <c r="C9">
        <f t="shared" si="1"/>
        <v>2.5</v>
      </c>
      <c r="D9">
        <f t="shared" si="4"/>
        <v>9942.887130630359</v>
      </c>
      <c r="E9">
        <f t="shared" si="0"/>
        <v>9929.4105414135029</v>
      </c>
      <c r="F9">
        <f t="shared" si="2"/>
        <v>13.476589216856155</v>
      </c>
      <c r="G9">
        <f t="shared" si="3"/>
        <v>49680.744180109657</v>
      </c>
      <c r="H9">
        <f>SUM(G9:G$25)/D9 +A9</f>
        <v>87.052639529239286</v>
      </c>
    </row>
    <row r="10" spans="1:8">
      <c r="A10">
        <v>35</v>
      </c>
      <c r="B10">
        <v>2.0639E-3</v>
      </c>
      <c r="C10">
        <f t="shared" si="1"/>
        <v>2.5</v>
      </c>
      <c r="D10">
        <f t="shared" si="4"/>
        <v>9929.4105414135029</v>
      </c>
      <c r="E10">
        <f t="shared" si="0"/>
        <v>9908.91723099708</v>
      </c>
      <c r="F10">
        <f t="shared" si="2"/>
        <v>20.493310416422901</v>
      </c>
      <c r="G10">
        <f t="shared" si="3"/>
        <v>49595.819431026459</v>
      </c>
      <c r="H10">
        <f>SUM(G10:G$25)/D10 +A10</f>
        <v>87.126680532032395</v>
      </c>
    </row>
    <row r="11" spans="1:8">
      <c r="A11">
        <v>40</v>
      </c>
      <c r="B11">
        <v>3.4269999999999999E-3</v>
      </c>
      <c r="C11">
        <f t="shared" si="1"/>
        <v>2.5</v>
      </c>
      <c r="D11">
        <f t="shared" si="4"/>
        <v>9908.91723099708</v>
      </c>
      <c r="E11">
        <f t="shared" si="0"/>
        <v>9874.9593716464533</v>
      </c>
      <c r="F11">
        <f t="shared" si="2"/>
        <v>33.957859350626677</v>
      </c>
      <c r="G11">
        <f t="shared" si="3"/>
        <v>49459.691506608833</v>
      </c>
      <c r="H11">
        <f>SUM(G11:G$25)/D11 +A11</f>
        <v>87.229316869118577</v>
      </c>
    </row>
    <row r="12" spans="1:8">
      <c r="A12">
        <v>45</v>
      </c>
      <c r="B12">
        <v>5.7396000000000001E-3</v>
      </c>
      <c r="C12">
        <f t="shared" si="1"/>
        <v>2.5</v>
      </c>
      <c r="D12">
        <f t="shared" si="4"/>
        <v>9874.9593716464533</v>
      </c>
      <c r="E12">
        <f t="shared" si="0"/>
        <v>9818.2810548369525</v>
      </c>
      <c r="F12">
        <f t="shared" si="2"/>
        <v>56.678316809500757</v>
      </c>
      <c r="G12">
        <f t="shared" si="3"/>
        <v>49233.101066208517</v>
      </c>
      <c r="H12">
        <f>SUM(G12:G$25)/D12 +A12</f>
        <v>87.383131360290292</v>
      </c>
    </row>
    <row r="13" spans="1:8">
      <c r="A13">
        <v>50</v>
      </c>
      <c r="B13">
        <v>8.8860999999999992E-3</v>
      </c>
      <c r="C13">
        <f t="shared" si="1"/>
        <v>2.5</v>
      </c>
      <c r="D13">
        <f t="shared" si="4"/>
        <v>9818.2810548369525</v>
      </c>
      <c r="E13">
        <f t="shared" si="0"/>
        <v>9731.0348275555662</v>
      </c>
      <c r="F13">
        <f t="shared" si="2"/>
        <v>87.246227281386382</v>
      </c>
      <c r="G13">
        <f t="shared" si="3"/>
        <v>48873.289705981297</v>
      </c>
      <c r="H13">
        <f>SUM(G13:G$25)/D13 +A13</f>
        <v>87.613366035990452</v>
      </c>
    </row>
    <row r="14" spans="1:8">
      <c r="A14">
        <v>55</v>
      </c>
      <c r="B14">
        <v>1.2828600000000001E-2</v>
      </c>
      <c r="C14">
        <f t="shared" si="1"/>
        <v>2.5</v>
      </c>
      <c r="D14">
        <f t="shared" si="4"/>
        <v>9731.0348275555662</v>
      </c>
      <c r="E14">
        <f t="shared" si="0"/>
        <v>9606.1992741667873</v>
      </c>
      <c r="F14">
        <f t="shared" si="2"/>
        <v>124.83555338877886</v>
      </c>
      <c r="G14">
        <f t="shared" si="3"/>
        <v>48343.085254305879</v>
      </c>
      <c r="H14">
        <f>SUM(G14:G$25)/D14 +A14</f>
        <v>87.928184425614901</v>
      </c>
    </row>
    <row r="15" spans="1:8">
      <c r="A15">
        <v>60</v>
      </c>
      <c r="B15">
        <v>1.9113700000000001E-2</v>
      </c>
      <c r="C15">
        <f t="shared" si="1"/>
        <v>2.5</v>
      </c>
      <c r="D15">
        <f t="shared" si="4"/>
        <v>9606.1992741667873</v>
      </c>
      <c r="E15">
        <f t="shared" si="0"/>
        <v>9422.5892631001461</v>
      </c>
      <c r="F15">
        <f t="shared" si="2"/>
        <v>183.61001106664116</v>
      </c>
      <c r="G15">
        <f t="shared" si="3"/>
        <v>47571.971343167337</v>
      </c>
      <c r="H15">
        <f>SUM(G15:G$25)/D15 +A15</f>
        <v>88.323608165324586</v>
      </c>
    </row>
    <row r="16" spans="1:8">
      <c r="A16">
        <v>65</v>
      </c>
      <c r="B16">
        <v>2.8786200000000001E-2</v>
      </c>
      <c r="C16">
        <f t="shared" si="1"/>
        <v>2.5</v>
      </c>
      <c r="D16">
        <f t="shared" si="4"/>
        <v>9422.5892631001461</v>
      </c>
      <c r="E16">
        <f t="shared" si="0"/>
        <v>9151.3487240546929</v>
      </c>
      <c r="F16">
        <f t="shared" si="2"/>
        <v>271.24053904545326</v>
      </c>
      <c r="G16">
        <f t="shared" si="3"/>
        <v>46434.844967887104</v>
      </c>
      <c r="H16">
        <f>SUM(G16:G$25)/D16 +A16</f>
        <v>88.826810931424561</v>
      </c>
    </row>
    <row r="17" spans="1:8">
      <c r="A17">
        <v>70</v>
      </c>
      <c r="B17">
        <v>4.8519399999999997E-2</v>
      </c>
      <c r="C17">
        <f t="shared" si="1"/>
        <v>2.5</v>
      </c>
      <c r="D17">
        <f t="shared" si="4"/>
        <v>9151.3487240546929</v>
      </c>
      <c r="E17">
        <f t="shared" si="0"/>
        <v>8707.330774772794</v>
      </c>
      <c r="F17">
        <f t="shared" si="2"/>
        <v>444.01794928189884</v>
      </c>
      <c r="G17">
        <f t="shared" si="3"/>
        <v>44646.698747068716</v>
      </c>
      <c r="H17">
        <f>SUM(G17:G$25)/D17 +A17</f>
        <v>89.458924936429611</v>
      </c>
    </row>
    <row r="18" spans="1:8">
      <c r="A18">
        <v>75</v>
      </c>
      <c r="B18">
        <v>8.6647199999999994E-2</v>
      </c>
      <c r="C18">
        <f t="shared" si="1"/>
        <v>2.5</v>
      </c>
      <c r="D18">
        <f t="shared" si="4"/>
        <v>8707.330774772794</v>
      </c>
      <c r="E18">
        <f t="shared" si="0"/>
        <v>7952.8649436649002</v>
      </c>
      <c r="F18">
        <f t="shared" si="2"/>
        <v>754.46583110789379</v>
      </c>
      <c r="G18">
        <f t="shared" si="3"/>
        <v>41650.489296094238</v>
      </c>
      <c r="H18">
        <f>SUM(G18:G$25)/D18 +A18</f>
        <v>90.323721194556782</v>
      </c>
    </row>
    <row r="19" spans="1:8">
      <c r="A19">
        <v>80</v>
      </c>
      <c r="B19">
        <v>0.16320850000000001</v>
      </c>
      <c r="C19">
        <f t="shared" si="1"/>
        <v>2.5</v>
      </c>
      <c r="D19">
        <f t="shared" si="4"/>
        <v>7952.8649436649002</v>
      </c>
      <c r="E19">
        <f t="shared" si="0"/>
        <v>6654.8897855067671</v>
      </c>
      <c r="F19">
        <f t="shared" si="2"/>
        <v>1297.9751581581331</v>
      </c>
      <c r="G19">
        <f t="shared" si="3"/>
        <v>36519.386822929169</v>
      </c>
      <c r="H19">
        <f>SUM(G19:G$25)/D19 +A19</f>
        <v>91.540271398474701</v>
      </c>
    </row>
    <row r="20" spans="1:8">
      <c r="A20">
        <v>85</v>
      </c>
      <c r="B20">
        <v>0.30161260000000001</v>
      </c>
      <c r="C20">
        <f t="shared" si="1"/>
        <v>2.5</v>
      </c>
      <c r="D20">
        <f t="shared" si="4"/>
        <v>6654.8897855067671</v>
      </c>
      <c r="E20">
        <f t="shared" si="0"/>
        <v>4647.6911745866291</v>
      </c>
      <c r="F20">
        <f t="shared" si="2"/>
        <v>2007.198610920138</v>
      </c>
      <c r="G20">
        <f t="shared" si="3"/>
        <v>28256.452400233495</v>
      </c>
      <c r="H20">
        <f>SUM(G20:G$25)/D20 +A20</f>
        <v>93.303493341501081</v>
      </c>
    </row>
    <row r="21" spans="1:8">
      <c r="A21">
        <v>90</v>
      </c>
      <c r="B21">
        <v>0.50141290000000005</v>
      </c>
      <c r="C21">
        <f t="shared" si="1"/>
        <v>2.5</v>
      </c>
      <c r="D21">
        <f t="shared" si="4"/>
        <v>4647.6911745866291</v>
      </c>
      <c r="E21">
        <f t="shared" si="0"/>
        <v>2317.2788644327411</v>
      </c>
      <c r="F21">
        <f t="shared" si="2"/>
        <v>2330.412310153888</v>
      </c>
      <c r="G21">
        <f t="shared" si="3"/>
        <v>17412.425097548425</v>
      </c>
      <c r="H21">
        <f>SUM(G21:G$25)/D21 +A21</f>
        <v>95.809848289790281</v>
      </c>
    </row>
    <row r="22" spans="1:8">
      <c r="A22">
        <v>95</v>
      </c>
      <c r="B22">
        <v>0.71197180000000004</v>
      </c>
      <c r="C22">
        <f t="shared" si="1"/>
        <v>2.5</v>
      </c>
      <c r="D22">
        <f t="shared" si="4"/>
        <v>2317.2788644327411</v>
      </c>
      <c r="E22">
        <f t="shared" si="0"/>
        <v>667.44166022060631</v>
      </c>
      <c r="F22">
        <f t="shared" si="2"/>
        <v>1649.8372042121348</v>
      </c>
      <c r="G22">
        <f t="shared" si="3"/>
        <v>7461.8013116333686</v>
      </c>
      <c r="H22">
        <f>SUM(G22:G$25)/D22 +A22</f>
        <v>99.138455527209345</v>
      </c>
    </row>
    <row r="23" spans="1:8">
      <c r="A23">
        <v>100</v>
      </c>
      <c r="B23">
        <v>0.86729659999999997</v>
      </c>
      <c r="C23">
        <f t="shared" si="1"/>
        <v>2.5</v>
      </c>
      <c r="D23">
        <f t="shared" si="4"/>
        <v>667.44166022060631</v>
      </c>
      <c r="E23">
        <f t="shared" si="0"/>
        <v>88.57177761291922</v>
      </c>
      <c r="F23">
        <f t="shared" si="2"/>
        <v>578.86988260768703</v>
      </c>
      <c r="G23">
        <f t="shared" si="3"/>
        <v>1890.0335945838137</v>
      </c>
      <c r="H23">
        <f>SUM(G23:G$25)/D23 +A23</f>
        <v>103.18852469032321</v>
      </c>
    </row>
    <row r="24" spans="1:8">
      <c r="A24">
        <v>105</v>
      </c>
      <c r="B24">
        <v>0.96231040000000001</v>
      </c>
      <c r="C24">
        <f t="shared" si="1"/>
        <v>2.5</v>
      </c>
      <c r="D24">
        <f t="shared" si="4"/>
        <v>88.57177761291922</v>
      </c>
      <c r="E24">
        <f t="shared" si="0"/>
        <v>3.3382348695198791</v>
      </c>
      <c r="F24">
        <f t="shared" si="2"/>
        <v>85.23354274339934</v>
      </c>
      <c r="G24">
        <f t="shared" si="3"/>
        <v>229.77503120609774</v>
      </c>
      <c r="H24">
        <f>SUM(G24:G$25)/D24 +A24</f>
        <v>107.68844799999999</v>
      </c>
    </row>
    <row r="25" spans="1:8">
      <c r="A25">
        <v>110</v>
      </c>
      <c r="B25">
        <v>1</v>
      </c>
      <c r="C25">
        <v>2.5</v>
      </c>
      <c r="D25">
        <f t="shared" si="4"/>
        <v>3.3382348695198791</v>
      </c>
      <c r="E25">
        <f t="shared" si="0"/>
        <v>0</v>
      </c>
      <c r="F25">
        <f t="shared" si="2"/>
        <v>3.3382348695198791</v>
      </c>
      <c r="G25">
        <f t="shared" si="3"/>
        <v>8.3455871737996983</v>
      </c>
      <c r="H25">
        <f>SUM(G25:G$25)/D25 +A25</f>
        <v>112.5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IHME_GBD_2015_REFERENCE_LIFE_TA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Freeman</dc:creator>
  <cp:lastModifiedBy>Michael Freeman</cp:lastModifiedBy>
  <dcterms:created xsi:type="dcterms:W3CDTF">2017-01-03T21:18:43Z</dcterms:created>
  <dcterms:modified xsi:type="dcterms:W3CDTF">2017-01-03T22:03:16Z</dcterms:modified>
</cp:coreProperties>
</file>