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635" yWindow="465" windowWidth="29040" windowHeight="16440"/>
  </bookViews>
  <sheets>
    <sheet name="Sheet1" sheetId="1" r:id="rId1"/>
  </sheets>
  <definedNames>
    <definedName name="_xlnm.Print_Area" localSheetId="0">Sheet1!$A$1:$AU$60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/>
  <c r="J10"/>
  <c r="J9"/>
  <c r="J8"/>
  <c r="J7"/>
  <c r="C5"/>
  <c r="J6" l="1"/>
  <c r="J5"/>
  <c r="I5"/>
  <c r="C6"/>
  <c r="E6" s="1"/>
  <c r="C7"/>
  <c r="E7" s="1"/>
  <c r="E5"/>
  <c r="I6"/>
</calcChain>
</file>

<file path=xl/sharedStrings.xml><?xml version="1.0" encoding="utf-8"?>
<sst xmlns="http://schemas.openxmlformats.org/spreadsheetml/2006/main" count="159" uniqueCount="85">
  <si>
    <t>内容</t>
  </si>
  <si>
    <t>预计工时</t>
  </si>
  <si>
    <t>第二次修改</t>
  </si>
  <si>
    <t>工时</t>
  </si>
  <si>
    <t>修改人</t>
  </si>
  <si>
    <t>项目执行</t>
    <rPh sb="0" eb="1">
      <t>xiang'mu'zhi'xing</t>
    </rPh>
    <phoneticPr fontId="12" type="noConversion"/>
  </si>
  <si>
    <t>实际工时</t>
    <rPh sb="0" eb="1">
      <t>shi'ji</t>
    </rPh>
    <rPh sb="2" eb="3">
      <t>gong'shi</t>
    </rPh>
    <phoneticPr fontId="12" type="noConversion"/>
  </si>
  <si>
    <t>六</t>
    <rPh sb="0" eb="1">
      <t>liu</t>
    </rPh>
    <phoneticPr fontId="12" type="noConversion"/>
  </si>
  <si>
    <t>小时
（8小时/天）</t>
    <phoneticPr fontId="12" type="noConversion"/>
  </si>
  <si>
    <t>小时
（8小时/天）</t>
    <rPh sb="0" eb="1">
      <t>xiao'shi</t>
    </rPh>
    <rPh sb="5" eb="6">
      <t>xiao'shi</t>
    </rPh>
    <rPh sb="8" eb="9">
      <t>tian</t>
    </rPh>
    <phoneticPr fontId="12" type="noConversion"/>
  </si>
  <si>
    <t>日</t>
    <rPh sb="0" eb="1">
      <t>ri</t>
    </rPh>
    <phoneticPr fontId="12" type="noConversion"/>
  </si>
  <si>
    <t>一</t>
    <rPh sb="0" eb="1">
      <t>yi</t>
    </rPh>
    <phoneticPr fontId="12" type="noConversion"/>
  </si>
  <si>
    <t>二</t>
    <rPh sb="0" eb="1">
      <t>er</t>
    </rPh>
    <phoneticPr fontId="12" type="noConversion"/>
  </si>
  <si>
    <t>三</t>
    <rPh sb="0" eb="1">
      <t>san</t>
    </rPh>
    <phoneticPr fontId="12" type="noConversion"/>
  </si>
  <si>
    <t>四</t>
    <rPh sb="0" eb="1">
      <t>si</t>
    </rPh>
    <phoneticPr fontId="12" type="noConversion"/>
  </si>
  <si>
    <t>五</t>
    <rPh sb="0" eb="1">
      <t>wu</t>
    </rPh>
    <phoneticPr fontId="12" type="noConversion"/>
  </si>
  <si>
    <t>预计成本</t>
    <rPh sb="0" eb="1">
      <t>yu'ji</t>
    </rPh>
    <rPh sb="2" eb="3">
      <t>cheng'ben</t>
    </rPh>
    <phoneticPr fontId="12" type="noConversion"/>
  </si>
  <si>
    <t>实际成本</t>
    <rPh sb="0" eb="1">
      <t>shi'ji</t>
    </rPh>
    <rPh sb="2" eb="3">
      <t>cheng'ben</t>
    </rPh>
    <phoneticPr fontId="12" type="noConversion"/>
  </si>
  <si>
    <t>修改成本</t>
    <rPh sb="0" eb="1">
      <t>xiu'gai</t>
    </rPh>
    <rPh sb="2" eb="3">
      <t>cheng'ben</t>
    </rPh>
    <phoneticPr fontId="12" type="noConversion"/>
  </si>
  <si>
    <t>项目参与人员成本统计</t>
    <phoneticPr fontId="12" type="noConversion"/>
  </si>
  <si>
    <t>P</t>
  </si>
  <si>
    <t>填写说明：P计划时间，X里程碑，C正常状态，D延期状态</t>
    <phoneticPr fontId="12" type="noConversion"/>
  </si>
  <si>
    <t>开始
时间</t>
    <phoneticPr fontId="12" type="noConversion"/>
  </si>
  <si>
    <t>完成
时间</t>
    <phoneticPr fontId="12" type="noConversion"/>
  </si>
  <si>
    <t>模块</t>
    <phoneticPr fontId="12" type="noConversion"/>
  </si>
  <si>
    <t>页面</t>
    <rPh sb="0" eb="1">
      <t>ye'mian</t>
    </rPh>
    <phoneticPr fontId="12" type="noConversion"/>
  </si>
  <si>
    <t>小时</t>
    <rPh sb="0" eb="1">
      <t>xiao'shi</t>
    </rPh>
    <phoneticPr fontId="12" type="noConversion"/>
  </si>
  <si>
    <t>人/天</t>
    <rPh sb="0" eb="1">
      <t>ren</t>
    </rPh>
    <rPh sb="2" eb="3">
      <t>tian</t>
    </rPh>
    <phoneticPr fontId="12" type="noConversion"/>
  </si>
  <si>
    <t xml:space="preserve"> </t>
    <phoneticPr fontId="12" type="noConversion"/>
  </si>
  <si>
    <t>难度</t>
    <rPh sb="0" eb="1">
      <t>nan'du</t>
    </rPh>
    <phoneticPr fontId="12" type="noConversion"/>
  </si>
  <si>
    <t>一般</t>
  </si>
  <si>
    <t>王鹏瑕</t>
    <phoneticPr fontId="12" type="noConversion"/>
  </si>
  <si>
    <t>搜索结果-图集</t>
    <rPh sb="0" eb="1">
      <t>ren'zheng</t>
    </rPh>
    <phoneticPr fontId="12" type="noConversion"/>
  </si>
  <si>
    <t>更多公告页</t>
    <phoneticPr fontId="12" type="noConversion"/>
  </si>
  <si>
    <t>关于我们</t>
    <phoneticPr fontId="12" type="noConversion"/>
  </si>
  <si>
    <t>免责声明</t>
    <phoneticPr fontId="12" type="noConversion"/>
  </si>
  <si>
    <t>用户协议</t>
    <phoneticPr fontId="12" type="noConversion"/>
  </si>
  <si>
    <t>意见反馈</t>
    <rPh sb="0" eb="1">
      <t>ren'zheng</t>
    </rPh>
    <phoneticPr fontId="12" type="noConversion"/>
  </si>
  <si>
    <t>前端负责人</t>
    <phoneticPr fontId="12" type="noConversion"/>
  </si>
  <si>
    <t>C</t>
  </si>
  <si>
    <t>《钱塘大数据》前端开发时间安排与成本统计</t>
    <rPh sb="1" eb="2">
      <t>min'su'jia</t>
    </rPh>
    <phoneticPr fontId="12" type="noConversion"/>
  </si>
  <si>
    <t>第一次修改</t>
    <phoneticPr fontId="12" type="noConversion"/>
  </si>
  <si>
    <t>王利</t>
  </si>
  <si>
    <t>陈航</t>
  </si>
  <si>
    <t>前端模块化</t>
    <rPh sb="0" eb="1">
      <t>min'su</t>
    </rPh>
    <rPh sb="2" eb="3">
      <t>yu'ding</t>
    </rPh>
    <phoneticPr fontId="12" type="noConversion"/>
  </si>
  <si>
    <t>常用插件</t>
    <rPh sb="0" eb="1">
      <t>shou'ye</t>
    </rPh>
    <phoneticPr fontId="12" type="noConversion"/>
  </si>
  <si>
    <t>弹窗</t>
    <rPh sb="0" eb="1">
      <t>sou'suomin'sulie'biao'ye</t>
    </rPh>
    <phoneticPr fontId="12" type="noConversion"/>
  </si>
  <si>
    <t xml:space="preserve">翻页 </t>
    <rPh sb="0" eb="1">
      <t>feng'ge'ye'she'jiye'mianshe'ji</t>
    </rPh>
    <phoneticPr fontId="12" type="noConversion"/>
  </si>
  <si>
    <t>滚动条</t>
    <phoneticPr fontId="12" type="noConversion"/>
  </si>
  <si>
    <t>iframe框架</t>
    <rPh sb="0" eb="1">
      <t>fang'jian</t>
    </rPh>
    <rPh sb="2" eb="3">
      <t>xiang'qing</t>
    </rPh>
    <phoneticPr fontId="12" type="noConversion"/>
  </si>
  <si>
    <t>功能点说明（使用的技术）</t>
    <rPh sb="0" eb="1">
      <t>gong'neng'dian</t>
    </rPh>
    <phoneticPr fontId="12" type="noConversion"/>
  </si>
  <si>
    <t>前端框架</t>
    <phoneticPr fontId="12" type="noConversion"/>
  </si>
  <si>
    <r>
      <t>p</t>
    </r>
    <r>
      <rPr>
        <sz val="11"/>
        <color theme="1"/>
        <rFont val="宋体"/>
        <family val="3"/>
        <charset val="134"/>
        <scheme val="minor"/>
      </rPr>
      <t>c端</t>
    </r>
    <phoneticPr fontId="12" type="noConversion"/>
  </si>
  <si>
    <t>移动端</t>
    <phoneticPr fontId="12" type="noConversion"/>
  </si>
  <si>
    <t>html布局框架</t>
    <phoneticPr fontId="12" type="noConversion"/>
  </si>
  <si>
    <t>css基础样式（ default.css）</t>
    <phoneticPr fontId="12" type="noConversion"/>
  </si>
  <si>
    <t>js扩展</t>
    <rPh sb="0" eb="1">
      <t>fang'dong'zhong'xin</t>
    </rPh>
    <phoneticPr fontId="12" type="noConversion"/>
  </si>
  <si>
    <t>日历</t>
    <phoneticPr fontId="12" type="noConversion"/>
  </si>
  <si>
    <t>编辑器</t>
    <phoneticPr fontId="12" type="noConversion"/>
  </si>
  <si>
    <t>数据类型验证</t>
    <rPh sb="0" eb="1">
      <t>zan'wushu'ju</t>
    </rPh>
    <phoneticPr fontId="12" type="noConversion"/>
  </si>
  <si>
    <t>兼容性问题说明</t>
    <phoneticPr fontId="12" type="noConversion"/>
  </si>
  <si>
    <t>自定义事件</t>
    <phoneticPr fontId="12" type="noConversion"/>
  </si>
  <si>
    <t>input取色器</t>
    <phoneticPr fontId="12" type="noConversion"/>
  </si>
  <si>
    <t>input数值滑块</t>
    <phoneticPr fontId="12" type="noConversion"/>
  </si>
  <si>
    <t>canvas黑白滤镜</t>
    <phoneticPr fontId="12" type="noConversion"/>
  </si>
  <si>
    <t>原生拖拽</t>
    <phoneticPr fontId="12" type="noConversion"/>
  </si>
  <si>
    <t>拖拽</t>
    <phoneticPr fontId="12" type="noConversion"/>
  </si>
  <si>
    <t>文本区域计数</t>
    <phoneticPr fontId="12" type="noConversion"/>
  </si>
  <si>
    <t>图片上传，裁剪</t>
    <phoneticPr fontId="12" type="noConversion"/>
  </si>
  <si>
    <t>常用样式封装</t>
    <phoneticPr fontId="12" type="noConversion"/>
  </si>
  <si>
    <t>模拟单选框</t>
    <phoneticPr fontId="12" type="noConversion"/>
  </si>
  <si>
    <t>模拟复选框</t>
    <phoneticPr fontId="12" type="noConversion"/>
  </si>
  <si>
    <t>模拟下拉框</t>
    <phoneticPr fontId="12" type="noConversion"/>
  </si>
  <si>
    <t>模拟标准下拉框</t>
    <phoneticPr fontId="12" type="noConversion"/>
  </si>
  <si>
    <t>svg字体渐变</t>
    <phoneticPr fontId="12" type="noConversion"/>
  </si>
  <si>
    <t>html布局框架（rem布局 ）</t>
    <phoneticPr fontId="12" type="noConversion"/>
  </si>
  <si>
    <t>时间</t>
    <phoneticPr fontId="12" type="noConversion"/>
  </si>
  <si>
    <t>完成时间</t>
    <rPh sb="0" eb="1">
      <t>liu</t>
    </rPh>
    <phoneticPr fontId="12" type="noConversion"/>
  </si>
  <si>
    <t>工程师</t>
    <phoneticPr fontId="12" type="noConversion"/>
  </si>
  <si>
    <t>王鹏瑕</t>
  </si>
  <si>
    <t>难</t>
  </si>
  <si>
    <t>已完成封装</t>
    <phoneticPr fontId="12" type="noConversion"/>
  </si>
  <si>
    <t>计划开始时间</t>
    <phoneticPr fontId="12" type="noConversion"/>
  </si>
  <si>
    <r>
      <t xml:space="preserve">封装了九种类型的弹窗模板 </t>
    </r>
    <r>
      <rPr>
        <sz val="10"/>
        <color rgb="FFFF0000"/>
        <rFont val="微软雅黑"/>
        <family val="2"/>
        <charset val="134"/>
      </rPr>
      <t>已完成封装</t>
    </r>
    <phoneticPr fontId="12" type="noConversion"/>
  </si>
  <si>
    <t>20174/6</t>
    <phoneticPr fontId="12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</si>
</sst>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yyyy&quot;年&quot;m&quot;月&quot;;@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family val="3"/>
      <charset val="134"/>
    </font>
    <font>
      <sz val="18"/>
      <color theme="1"/>
      <name val="微软雅黑"/>
      <family val="3"/>
      <charset val="134"/>
    </font>
    <font>
      <sz val="12"/>
      <name val="微软雅黑"/>
      <family val="3"/>
      <charset val="134"/>
    </font>
    <font>
      <sz val="14"/>
      <color theme="0"/>
      <name val="微软雅黑"/>
      <family val="3"/>
      <charset val="134"/>
    </font>
    <font>
      <sz val="11"/>
      <color theme="0"/>
      <name val="微软雅黑"/>
      <family val="3"/>
      <charset val="134"/>
    </font>
    <font>
      <sz val="10"/>
      <color theme="0"/>
      <name val="微软雅黑"/>
      <family val="3"/>
      <charset val="134"/>
    </font>
    <font>
      <sz val="9"/>
      <color theme="0"/>
      <name val="微软雅黑"/>
      <family val="3"/>
      <charset val="134"/>
    </font>
    <font>
      <sz val="10"/>
      <color theme="1" tint="0.499984740745262"/>
      <name val="微软雅黑"/>
      <family val="3"/>
      <charset val="134"/>
    </font>
    <font>
      <sz val="10"/>
      <color rgb="FFFF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12"/>
      <color theme="1"/>
      <name val="微软雅黑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微软雅黑"/>
      <family val="3"/>
      <charset val="134"/>
    </font>
    <font>
      <sz val="11"/>
      <color theme="1"/>
      <name val="微软雅黑"/>
      <family val="3"/>
      <charset val="134"/>
    </font>
    <font>
      <sz val="10"/>
      <color theme="1" tint="4.9989318521683403E-2"/>
      <name val="微软雅黑"/>
      <family val="3"/>
      <charset val="134"/>
    </font>
    <font>
      <sz val="12"/>
      <color theme="1" tint="4.9989318521683403E-2"/>
      <name val="微软雅黑"/>
      <family val="3"/>
      <charset val="134"/>
    </font>
    <font>
      <sz val="10"/>
      <name val="微软雅黑"/>
      <family val="3"/>
      <charset val="134"/>
    </font>
    <font>
      <sz val="12"/>
      <name val="宋体"/>
      <family val="3"/>
      <charset val="134"/>
    </font>
    <font>
      <sz val="10"/>
      <color indexed="10"/>
      <name val="Webdings"/>
      <family val="1"/>
      <charset val="2"/>
    </font>
    <font>
      <sz val="8"/>
      <color theme="1"/>
      <name val="微软雅黑"/>
      <family val="3"/>
      <charset val="134"/>
    </font>
    <font>
      <sz val="10"/>
      <color theme="0" tint="-0.499984740745262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/>
      <diagonal/>
    </border>
    <border>
      <left style="thin">
        <color theme="0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24994659260841701"/>
      </right>
      <top/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0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1" tint="0.2499465926084170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1" tint="0.2499465926084170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14996795556505021"/>
      </top>
      <bottom/>
      <diagonal/>
    </border>
    <border>
      <left style="thin">
        <color theme="1" tint="0.24994659260841701"/>
      </left>
      <right style="thin">
        <color theme="0" tint="-0.14996795556505021"/>
      </right>
      <top/>
      <bottom/>
      <diagonal/>
    </border>
    <border>
      <left style="thin">
        <color theme="1" tint="0.24994659260841701"/>
      </left>
      <right style="thin">
        <color theme="0" tint="-0.14996795556505021"/>
      </right>
      <top/>
      <bottom style="thin">
        <color theme="1" tint="0.24994659260841701"/>
      </bottom>
      <diagonal/>
    </border>
    <border>
      <left style="thin">
        <color theme="0" tint="-0.24994659260841701"/>
      </left>
      <right/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0" tint="-0.14993743705557422"/>
      </right>
      <top/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1" tint="0.24994659260841701"/>
      </right>
      <top/>
      <bottom/>
      <diagonal/>
    </border>
    <border>
      <left style="thin">
        <color theme="0" tint="-0.14996795556505021"/>
      </left>
      <right/>
      <top/>
      <bottom style="thin">
        <color theme="1" tint="0.2499465926084170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1" tint="0.24994659260841701"/>
      </left>
      <right/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3743705557422"/>
      </right>
      <top style="thin">
        <color theme="0" tint="-0.149906918546098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1" tint="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1" tint="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1" tint="0.24994659260841701"/>
      </top>
      <bottom/>
      <diagonal/>
    </border>
    <border>
      <left style="thin">
        <color theme="0" tint="-0.1499679555650502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0" tint="-0.14993743705557422"/>
      </right>
      <top style="thin">
        <color theme="1" tint="0.24994659260841701"/>
      </top>
      <bottom/>
      <diagonal/>
    </border>
    <border>
      <left style="thin">
        <color theme="0" tint="-0.14993743705557422"/>
      </left>
      <right/>
      <top style="thin">
        <color theme="1" tint="0.2499465926084170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1" tint="0.2499465926084170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0" tint="-0.1499679555650502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1" tint="0.24994659260841701"/>
      </left>
      <right/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2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0" xfId="0" applyNumberFormat="1" applyFont="1" applyFill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>
      <alignment vertical="center"/>
    </xf>
    <xf numFmtId="0" fontId="1" fillId="0" borderId="3" xfId="0" applyNumberFormat="1" applyFont="1" applyBorder="1">
      <alignment vertical="center"/>
    </xf>
    <xf numFmtId="0" fontId="1" fillId="0" borderId="0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1" xfId="0" applyNumberFormat="1" applyFont="1" applyFill="1" applyBorder="1">
      <alignment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Border="1" applyAlignment="1">
      <alignment horizontal="right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176" fontId="1" fillId="0" borderId="13" xfId="0" applyNumberFormat="1" applyFont="1" applyBorder="1">
      <alignment vertical="center"/>
    </xf>
    <xf numFmtId="0" fontId="1" fillId="0" borderId="13" xfId="0" applyNumberFormat="1" applyFont="1" applyBorder="1" applyAlignment="1">
      <alignment horizontal="center" vertical="center"/>
    </xf>
    <xf numFmtId="0" fontId="19" fillId="0" borderId="14" xfId="1" applyFont="1" applyFill="1" applyBorder="1" applyAlignment="1">
      <alignment horizontal="center" vertical="center"/>
    </xf>
    <xf numFmtId="0" fontId="5" fillId="2" borderId="17" xfId="0" applyNumberFormat="1" applyFont="1" applyFill="1" applyBorder="1" applyAlignment="1">
      <alignment horizontal="center" vertical="center" wrapText="1"/>
    </xf>
    <xf numFmtId="0" fontId="9" fillId="0" borderId="23" xfId="0" applyNumberFormat="1" applyFont="1" applyBorder="1" applyAlignment="1">
      <alignment horizontal="right" vertical="center"/>
    </xf>
    <xf numFmtId="0" fontId="6" fillId="2" borderId="31" xfId="0" applyNumberFormat="1" applyFont="1" applyFill="1" applyBorder="1" applyAlignment="1">
      <alignment horizontal="center" vertical="center" wrapText="1"/>
    </xf>
    <xf numFmtId="0" fontId="19" fillId="0" borderId="24" xfId="1" applyFont="1" applyFill="1" applyBorder="1" applyAlignment="1">
      <alignment horizontal="center" vertical="center"/>
    </xf>
    <xf numFmtId="0" fontId="19" fillId="0" borderId="25" xfId="1" applyFont="1" applyFill="1" applyBorder="1" applyAlignment="1">
      <alignment horizontal="center" vertical="center"/>
    </xf>
    <xf numFmtId="0" fontId="19" fillId="0" borderId="26" xfId="1" applyFont="1" applyFill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7" xfId="0" applyNumberFormat="1" applyFont="1" applyBorder="1" applyAlignment="1">
      <alignment horizontal="right" vertical="center"/>
    </xf>
    <xf numFmtId="176" fontId="1" fillId="0" borderId="22" xfId="0" applyNumberFormat="1" applyFont="1" applyBorder="1">
      <alignment vertical="center"/>
    </xf>
    <xf numFmtId="176" fontId="1" fillId="0" borderId="25" xfId="0" applyNumberFormat="1" applyFont="1" applyBorder="1">
      <alignment vertical="center"/>
    </xf>
    <xf numFmtId="176" fontId="1" fillId="0" borderId="26" xfId="0" applyNumberFormat="1" applyFont="1" applyBorder="1">
      <alignment vertical="center"/>
    </xf>
    <xf numFmtId="0" fontId="17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9" fillId="0" borderId="44" xfId="1" applyFont="1" applyFill="1" applyBorder="1" applyAlignment="1">
      <alignment horizontal="center" vertical="center"/>
    </xf>
    <xf numFmtId="0" fontId="6" fillId="3" borderId="49" xfId="0" applyNumberFormat="1" applyFont="1" applyFill="1" applyBorder="1" applyAlignment="1">
      <alignment horizontal="center" vertical="center" wrapText="1"/>
    </xf>
    <xf numFmtId="0" fontId="7" fillId="3" borderId="5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4" borderId="7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6" fillId="0" borderId="55" xfId="0" applyNumberFormat="1" applyFont="1" applyFill="1" applyBorder="1" applyAlignment="1">
      <alignment horizontal="right" vertical="center"/>
    </xf>
    <xf numFmtId="0" fontId="6" fillId="2" borderId="32" xfId="0" applyNumberFormat="1" applyFont="1" applyFill="1" applyBorder="1" applyAlignment="1">
      <alignment horizontal="center" vertical="center" wrapText="1"/>
    </xf>
    <xf numFmtId="0" fontId="7" fillId="2" borderId="33" xfId="0" applyNumberFormat="1" applyFont="1" applyFill="1" applyBorder="1" applyAlignment="1">
      <alignment horizontal="center" vertical="center"/>
    </xf>
    <xf numFmtId="0" fontId="6" fillId="2" borderId="4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0" fontId="7" fillId="2" borderId="50" xfId="0" applyNumberFormat="1" applyFont="1" applyFill="1" applyBorder="1" applyAlignment="1">
      <alignment horizontal="center" vertical="center"/>
    </xf>
    <xf numFmtId="0" fontId="7" fillId="2" borderId="12" xfId="0" applyNumberFormat="1" applyFont="1" applyFill="1" applyBorder="1" applyAlignment="1">
      <alignment horizontal="center" vertical="center"/>
    </xf>
    <xf numFmtId="0" fontId="15" fillId="0" borderId="56" xfId="0" applyNumberFormat="1" applyFont="1" applyFill="1" applyBorder="1" applyAlignment="1">
      <alignment horizontal="left" vertical="center"/>
    </xf>
    <xf numFmtId="0" fontId="8" fillId="0" borderId="26" xfId="0" applyNumberFormat="1" applyFont="1" applyBorder="1" applyAlignment="1">
      <alignment horizontal="left" vertical="center" wrapText="1"/>
    </xf>
    <xf numFmtId="0" fontId="21" fillId="0" borderId="58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righ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5" fillId="4" borderId="7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8" fillId="0" borderId="13" xfId="0" applyNumberFormat="1" applyFont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4" fillId="0" borderId="48" xfId="0" applyNumberFormat="1" applyFont="1" applyBorder="1" applyAlignment="1">
      <alignment horizontal="left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9" fillId="0" borderId="13" xfId="1" applyFont="1" applyFill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0" xfId="0" applyBorder="1" applyAlignment="1">
      <alignment vertical="center"/>
    </xf>
    <xf numFmtId="176" fontId="1" fillId="0" borderId="71" xfId="0" applyNumberFormat="1" applyFont="1" applyBorder="1">
      <alignment vertical="center"/>
    </xf>
    <xf numFmtId="0" fontId="5" fillId="2" borderId="59" xfId="0" applyNumberFormat="1" applyFont="1" applyFill="1" applyBorder="1" applyAlignment="1">
      <alignment horizontal="center" vertical="center"/>
    </xf>
    <xf numFmtId="0" fontId="8" fillId="0" borderId="58" xfId="0" applyNumberFormat="1" applyFont="1" applyBorder="1" applyAlignment="1">
      <alignment horizontal="left" vertical="center" wrapText="1"/>
    </xf>
    <xf numFmtId="0" fontId="8" fillId="0" borderId="63" xfId="0" applyNumberFormat="1" applyFont="1" applyBorder="1" applyAlignment="1">
      <alignment horizontal="left" vertical="center" wrapText="1"/>
    </xf>
    <xf numFmtId="0" fontId="9" fillId="0" borderId="62" xfId="0" applyNumberFormat="1" applyFont="1" applyBorder="1" applyAlignment="1">
      <alignment horizontal="right" vertical="center"/>
    </xf>
    <xf numFmtId="176" fontId="1" fillId="0" borderId="47" xfId="0" applyNumberFormat="1" applyFont="1" applyBorder="1">
      <alignment vertical="center"/>
    </xf>
    <xf numFmtId="176" fontId="1" fillId="0" borderId="57" xfId="0" applyNumberFormat="1" applyFont="1" applyBorder="1">
      <alignment vertical="center"/>
    </xf>
    <xf numFmtId="177" fontId="6" fillId="2" borderId="30" xfId="0" applyNumberFormat="1" applyFont="1" applyFill="1" applyBorder="1" applyAlignment="1">
      <alignment vertical="center" wrapText="1"/>
    </xf>
    <xf numFmtId="177" fontId="6" fillId="2" borderId="1" xfId="0" applyNumberFormat="1" applyFont="1" applyFill="1" applyBorder="1" applyAlignment="1">
      <alignment vertical="center" wrapText="1"/>
    </xf>
    <xf numFmtId="177" fontId="6" fillId="2" borderId="4" xfId="0" applyNumberFormat="1" applyFont="1" applyFill="1" applyBorder="1" applyAlignment="1">
      <alignment vertical="center" wrapText="1"/>
    </xf>
    <xf numFmtId="0" fontId="15" fillId="0" borderId="7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>
      <alignment vertical="center"/>
    </xf>
    <xf numFmtId="176" fontId="1" fillId="0" borderId="74" xfId="0" applyNumberFormat="1" applyFont="1" applyBorder="1">
      <alignment vertical="center"/>
    </xf>
    <xf numFmtId="0" fontId="19" fillId="0" borderId="75" xfId="1" applyFont="1" applyFill="1" applyBorder="1" applyAlignment="1">
      <alignment horizontal="center" vertical="center"/>
    </xf>
    <xf numFmtId="0" fontId="15" fillId="0" borderId="76" xfId="0" applyNumberFormat="1" applyFont="1" applyFill="1" applyBorder="1" applyAlignment="1">
      <alignment horizontal="center" vertical="center"/>
    </xf>
    <xf numFmtId="0" fontId="9" fillId="0" borderId="77" xfId="0" applyNumberFormat="1" applyFont="1" applyBorder="1" applyAlignment="1">
      <alignment horizontal="right" vertical="center"/>
    </xf>
    <xf numFmtId="176" fontId="1" fillId="0" borderId="48" xfId="0" applyNumberFormat="1" applyFont="1" applyBorder="1">
      <alignment vertical="center"/>
    </xf>
    <xf numFmtId="176" fontId="1" fillId="0" borderId="78" xfId="0" applyNumberFormat="1" applyFont="1" applyBorder="1">
      <alignment vertical="center"/>
    </xf>
    <xf numFmtId="176" fontId="1" fillId="0" borderId="79" xfId="0" applyNumberFormat="1" applyFont="1" applyBorder="1">
      <alignment vertical="center"/>
    </xf>
    <xf numFmtId="0" fontId="9" fillId="0" borderId="82" xfId="0" applyNumberFormat="1" applyFont="1" applyBorder="1" applyAlignment="1">
      <alignment horizontal="right" vertical="center"/>
    </xf>
    <xf numFmtId="0" fontId="9" fillId="0" borderId="86" xfId="0" applyNumberFormat="1" applyFont="1" applyBorder="1" applyAlignment="1">
      <alignment vertical="center"/>
    </xf>
    <xf numFmtId="0" fontId="21" fillId="0" borderId="63" xfId="0" applyNumberFormat="1" applyFont="1" applyBorder="1" applyAlignment="1">
      <alignment horizontal="center" vertical="center"/>
    </xf>
    <xf numFmtId="0" fontId="9" fillId="0" borderId="87" xfId="0" applyNumberFormat="1" applyFont="1" applyBorder="1" applyAlignment="1">
      <alignment horizontal="right" vertical="center"/>
    </xf>
    <xf numFmtId="176" fontId="1" fillId="0" borderId="89" xfId="0" applyNumberFormat="1" applyFont="1" applyBorder="1">
      <alignment vertical="center"/>
    </xf>
    <xf numFmtId="176" fontId="1" fillId="0" borderId="88" xfId="0" applyNumberFormat="1" applyFont="1" applyBorder="1">
      <alignment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9" fillId="0" borderId="77" xfId="0" applyNumberFormat="1" applyFont="1" applyBorder="1" applyAlignment="1">
      <alignment horizontal="left" vertical="center"/>
    </xf>
    <xf numFmtId="0" fontId="14" fillId="0" borderId="80" xfId="0" applyNumberFormat="1" applyFont="1" applyBorder="1" applyAlignment="1">
      <alignment horizontal="left" vertical="center"/>
    </xf>
    <xf numFmtId="0" fontId="14" fillId="0" borderId="47" xfId="0" applyNumberFormat="1" applyFont="1" applyBorder="1" applyAlignment="1">
      <alignment horizontal="left" vertical="center"/>
    </xf>
    <xf numFmtId="0" fontId="14" fillId="0" borderId="65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" fillId="0" borderId="40" xfId="0" applyNumberFormat="1" applyFont="1" applyBorder="1" applyAlignment="1">
      <alignment horizontal="center" vertical="center"/>
    </xf>
    <xf numFmtId="0" fontId="1" fillId="0" borderId="54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0" borderId="4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43" xfId="0" applyNumberFormat="1" applyFont="1" applyBorder="1" applyAlignment="1">
      <alignment horizontal="center" vertical="center"/>
    </xf>
    <xf numFmtId="0" fontId="1" fillId="0" borderId="63" xfId="0" applyNumberFormat="1" applyFont="1" applyBorder="1" applyAlignment="1">
      <alignment horizontal="center" vertical="center"/>
    </xf>
    <xf numFmtId="0" fontId="1" fillId="0" borderId="60" xfId="0" applyNumberFormat="1" applyFont="1" applyBorder="1" applyAlignment="1">
      <alignment horizontal="center" vertical="center"/>
    </xf>
    <xf numFmtId="0" fontId="1" fillId="0" borderId="61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/>
    </xf>
    <xf numFmtId="0" fontId="23" fillId="0" borderId="69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1" fillId="0" borderId="36" xfId="0" applyNumberFormat="1" applyFont="1" applyBorder="1" applyAlignment="1">
      <alignment vertical="center"/>
    </xf>
    <xf numFmtId="0" fontId="1" fillId="0" borderId="37" xfId="0" applyNumberFormat="1" applyFont="1" applyBorder="1" applyAlignment="1">
      <alignment vertical="center"/>
    </xf>
    <xf numFmtId="0" fontId="1" fillId="0" borderId="84" xfId="0" applyNumberFormat="1" applyFont="1" applyBorder="1" applyAlignment="1">
      <alignment horizontal="left" vertical="center"/>
    </xf>
    <xf numFmtId="0" fontId="1" fillId="0" borderId="85" xfId="0" applyNumberFormat="1" applyFont="1" applyBorder="1" applyAlignment="1">
      <alignment horizontal="left" vertical="center"/>
    </xf>
    <xf numFmtId="0" fontId="1" fillId="0" borderId="81" xfId="0" applyNumberFormat="1" applyFont="1" applyBorder="1" applyAlignment="1">
      <alignment horizontal="center" vertical="center"/>
    </xf>
    <xf numFmtId="0" fontId="1" fillId="0" borderId="82" xfId="0" applyNumberFormat="1" applyFont="1" applyBorder="1" applyAlignment="1">
      <alignment horizontal="center" vertical="center"/>
    </xf>
    <xf numFmtId="0" fontId="1" fillId="0" borderId="83" xfId="0" applyNumberFormat="1" applyFon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1" fillId="0" borderId="53" xfId="0" applyNumberFormat="1" applyFont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2" borderId="28" xfId="0" applyNumberFormat="1" applyFont="1" applyFill="1" applyBorder="1" applyAlignment="1">
      <alignment horizontal="center" vertical="center" wrapText="1"/>
    </xf>
    <xf numFmtId="0" fontId="5" fillId="2" borderId="16" xfId="0" applyNumberFormat="1" applyFont="1" applyFill="1" applyBorder="1" applyAlignment="1">
      <alignment horizontal="center" vertical="center" wrapText="1"/>
    </xf>
    <xf numFmtId="0" fontId="5" fillId="2" borderId="29" xfId="0" applyNumberFormat="1" applyFont="1" applyFill="1" applyBorder="1" applyAlignment="1">
      <alignment horizontal="center" vertical="center" wrapText="1"/>
    </xf>
    <xf numFmtId="0" fontId="5" fillId="2" borderId="28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5" fillId="2" borderId="59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15" fillId="4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0" fontId="6" fillId="2" borderId="21" xfId="0" applyNumberFormat="1" applyFont="1" applyFill="1" applyBorder="1" applyAlignment="1">
      <alignment horizontal="center" vertical="center" wrapText="1"/>
    </xf>
    <xf numFmtId="0" fontId="6" fillId="2" borderId="18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51" xfId="0" applyNumberFormat="1" applyFont="1" applyFill="1" applyBorder="1" applyAlignment="1">
      <alignment horizontal="center" vertical="center"/>
    </xf>
    <xf numFmtId="0" fontId="5" fillId="2" borderId="52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center" vertical="center" wrapText="1"/>
    </xf>
    <xf numFmtId="0" fontId="7" fillId="2" borderId="20" xfId="0" applyNumberFormat="1" applyFont="1" applyFill="1" applyBorder="1" applyAlignment="1">
      <alignment horizontal="center" vertical="center" wrapText="1"/>
    </xf>
    <xf numFmtId="0" fontId="7" fillId="2" borderId="31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9" fillId="0" borderId="46" xfId="0" applyNumberFormat="1" applyFont="1" applyBorder="1" applyAlignment="1">
      <alignment horizontal="center" vertical="center"/>
    </xf>
    <xf numFmtId="0" fontId="9" fillId="0" borderId="62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47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176" fontId="1" fillId="0" borderId="57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6" fillId="2" borderId="72" xfId="0" applyNumberFormat="1" applyFont="1" applyFill="1" applyBorder="1" applyAlignment="1">
      <alignment horizontal="center" vertical="center" wrapText="1"/>
    </xf>
    <xf numFmtId="0" fontId="6" fillId="2" borderId="73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19" fillId="0" borderId="45" xfId="1" applyFont="1" applyFill="1" applyBorder="1" applyAlignment="1">
      <alignment horizontal="center" vertical="center"/>
    </xf>
    <xf numFmtId="0" fontId="19" fillId="0" borderId="57" xfId="1" applyFont="1" applyFill="1" applyBorder="1" applyAlignment="1">
      <alignment horizontal="center" vertical="center"/>
    </xf>
    <xf numFmtId="0" fontId="19" fillId="0" borderId="13" xfId="1" applyFont="1" applyFill="1" applyBorder="1" applyAlignment="1">
      <alignment horizontal="center" vertical="center"/>
    </xf>
  </cellXfs>
  <cellStyles count="2">
    <cellStyle name="常规" xfId="0" builtinId="0"/>
    <cellStyle name="常规_天津 万科·魅力之城_20080414" xfId="1"/>
  </cellStyles>
  <dxfs count="4">
    <dxf>
      <font>
        <color rgb="FFF75107"/>
      </font>
      <fill>
        <patternFill>
          <bgColor rgb="FFF75107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7"/>
  <colors>
    <mruColors>
      <color rgb="FFF75107"/>
      <color rgb="FFFF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/>
                    </a:solidFill>
                    <a:latin typeface="Microsoft YaHei" charset="-122"/>
                    <a:ea typeface="Microsoft YaHei" charset="-122"/>
                    <a:cs typeface="Microsoft YaHei" charset="-122"/>
                  </a:defRPr>
                </a:pPr>
                <a:endParaRPr lang="zh-CN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Sheet1!$H$5:$H$6</c:f>
              <c:strCache>
                <c:ptCount val="2"/>
                <c:pt idx="0">
                  <c:v>王利</c:v>
                </c:pt>
                <c:pt idx="1">
                  <c:v>陈航</c:v>
                </c:pt>
              </c:strCache>
            </c:strRef>
          </c:cat>
          <c:val>
            <c:numRef>
              <c:f>Sheet1!$I$5:$I$6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zh-CN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857249</xdr:colOff>
      <xdr:row>1</xdr:row>
      <xdr:rowOff>505884</xdr:rowOff>
    </xdr:from>
    <xdr:to>
      <xdr:col>9</xdr:col>
      <xdr:colOff>3996266</xdr:colOff>
      <xdr:row>11</xdr:row>
      <xdr:rowOff>472016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B1:AT50"/>
  <sheetViews>
    <sheetView tabSelected="1" defaultGridColor="0" topLeftCell="D13" colorId="9" zoomScale="115" zoomScaleNormal="115" workbookViewId="0">
      <selection activeCell="AJ18" sqref="AJ18"/>
    </sheetView>
  </sheetViews>
  <sheetFormatPr defaultColWidth="9" defaultRowHeight="16.5"/>
  <cols>
    <col min="1" max="1" width="2.625" style="2" customWidth="1"/>
    <col min="2" max="2" width="9.625" style="2" customWidth="1"/>
    <col min="3" max="3" width="6.625" style="2" customWidth="1"/>
    <col min="4" max="4" width="2.125" style="2" customWidth="1"/>
    <col min="5" max="5" width="8" style="2" customWidth="1"/>
    <col min="6" max="6" width="5.625" style="2" customWidth="1"/>
    <col min="7" max="7" width="2.875" style="2" customWidth="1"/>
    <col min="8" max="8" width="9" style="2" customWidth="1"/>
    <col min="9" max="9" width="18.25" style="2" customWidth="1"/>
    <col min="10" max="10" width="55.125" style="2" customWidth="1"/>
    <col min="11" max="11" width="12.25" style="2" customWidth="1"/>
    <col min="12" max="12" width="6.625" style="2" customWidth="1"/>
    <col min="13" max="13" width="7" style="2" customWidth="1"/>
    <col min="14" max="14" width="23.875" style="2" hidden="1" customWidth="1"/>
    <col min="15" max="15" width="25.125" style="2" hidden="1" customWidth="1"/>
    <col min="16" max="16" width="13.5" style="2" customWidth="1"/>
    <col min="17" max="17" width="8.375" style="2" customWidth="1"/>
    <col min="18" max="34" width="2.625" style="2" hidden="1" customWidth="1"/>
    <col min="35" max="35" width="9" style="2" customWidth="1"/>
    <col min="36" max="36" width="7.5" style="2" customWidth="1"/>
    <col min="37" max="37" width="1.625" style="2" customWidth="1"/>
    <col min="38" max="41" width="6.625" style="2" customWidth="1"/>
    <col min="42" max="42" width="1.625" style="2" customWidth="1"/>
    <col min="43" max="46" width="6.625" style="2" customWidth="1"/>
    <col min="47" max="47" width="3.375" style="2" customWidth="1"/>
    <col min="48" max="16384" width="9" style="2"/>
  </cols>
  <sheetData>
    <row r="1" spans="2:46" ht="15" customHeight="1"/>
    <row r="2" spans="2:46" ht="39.950000000000003" customHeight="1">
      <c r="B2" s="180"/>
      <c r="C2" s="180"/>
      <c r="D2" s="57"/>
      <c r="E2" s="57"/>
      <c r="F2" s="57"/>
      <c r="G2" s="21"/>
      <c r="H2" s="169" t="s">
        <v>40</v>
      </c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</row>
    <row r="3" spans="2:46" ht="20.100000000000001" customHeight="1">
      <c r="B3" s="3"/>
      <c r="C3" s="3"/>
      <c r="D3" s="57"/>
      <c r="E3" s="57"/>
      <c r="F3" s="57"/>
      <c r="G3" s="21"/>
      <c r="H3" s="21"/>
      <c r="I3" s="2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2:46" ht="24" customHeight="1">
      <c r="B4" s="76" t="s">
        <v>38</v>
      </c>
      <c r="C4" s="150" t="s">
        <v>31</v>
      </c>
      <c r="D4" s="150"/>
      <c r="E4" s="150"/>
      <c r="F4" s="150"/>
      <c r="G4" s="30"/>
      <c r="H4" s="179" t="s">
        <v>19</v>
      </c>
      <c r="I4" s="179"/>
      <c r="J4" s="5"/>
      <c r="K4" s="7"/>
      <c r="L4" s="32"/>
      <c r="M4" s="32"/>
      <c r="N4" s="32"/>
      <c r="O4" s="176"/>
      <c r="P4" s="176"/>
      <c r="Q4" s="176"/>
      <c r="R4" s="176"/>
      <c r="S4" s="176"/>
      <c r="T4" s="176"/>
      <c r="U4" s="176"/>
      <c r="V4" s="176"/>
      <c r="W4" s="26"/>
      <c r="X4" s="26"/>
      <c r="Y4" s="26"/>
      <c r="Z4" s="52"/>
      <c r="AA4" s="26"/>
      <c r="AB4" s="26"/>
      <c r="AC4" s="26"/>
      <c r="AD4" s="26"/>
      <c r="AE4" s="26"/>
      <c r="AF4" s="26"/>
      <c r="AG4" s="26"/>
      <c r="AH4" s="26"/>
      <c r="AI4" s="197"/>
      <c r="AJ4" s="197"/>
      <c r="AK4" s="24"/>
      <c r="AL4" s="27"/>
      <c r="AM4" s="197"/>
      <c r="AN4" s="197"/>
      <c r="AO4" s="197"/>
      <c r="AP4" s="15"/>
      <c r="AQ4" s="15"/>
      <c r="AR4" s="15"/>
      <c r="AS4" s="15"/>
      <c r="AT4" s="15"/>
    </row>
    <row r="5" spans="2:46" ht="24" customHeight="1">
      <c r="B5" s="58" t="s">
        <v>16</v>
      </c>
      <c r="C5" s="61">
        <f>SUM(M17:M46)</f>
        <v>30</v>
      </c>
      <c r="D5" s="68" t="s">
        <v>26</v>
      </c>
      <c r="E5" s="61">
        <f>C5/8</f>
        <v>3.75</v>
      </c>
      <c r="F5" s="68" t="s">
        <v>27</v>
      </c>
      <c r="G5" s="31"/>
      <c r="H5" s="85" t="s">
        <v>42</v>
      </c>
      <c r="I5" s="25">
        <f>SUMIF(AI17:AI46,H5,AJ17:AJ46)+SUMIF(AN17:AN46,H5,AO17:AO46)+SUMIF(AS17:AS46,H5,AT17:AT46)</f>
        <v>0</v>
      </c>
      <c r="J5" s="73">
        <f>SUMIF(AI17:AI46,H5,M17:M46)</f>
        <v>0</v>
      </c>
      <c r="K5" s="73"/>
      <c r="L5" s="32"/>
      <c r="M5" s="32"/>
      <c r="N5" s="32"/>
      <c r="O5" s="176"/>
      <c r="P5" s="176"/>
      <c r="Q5" s="176"/>
      <c r="R5" s="176"/>
      <c r="S5" s="176"/>
      <c r="T5" s="176"/>
      <c r="U5" s="176"/>
      <c r="V5" s="176"/>
      <c r="W5" s="28"/>
      <c r="X5" s="28"/>
      <c r="Y5" s="28"/>
      <c r="Z5" s="28"/>
      <c r="AA5" s="28"/>
      <c r="AB5" s="28"/>
      <c r="AC5" s="28"/>
      <c r="AD5" s="28"/>
      <c r="AE5" s="28"/>
      <c r="AF5" s="59"/>
      <c r="AG5" s="59"/>
      <c r="AH5" s="28"/>
      <c r="AI5" s="29"/>
      <c r="AJ5" s="29"/>
      <c r="AK5" s="20"/>
      <c r="AL5" s="6"/>
      <c r="AM5" s="29"/>
      <c r="AN5" s="29"/>
      <c r="AO5" s="29"/>
      <c r="AP5" s="22"/>
      <c r="AQ5" s="22"/>
      <c r="AR5" s="22"/>
      <c r="AS5" s="22"/>
      <c r="AT5" s="22"/>
    </row>
    <row r="6" spans="2:46" ht="24" customHeight="1">
      <c r="B6" s="58" t="s">
        <v>17</v>
      </c>
      <c r="C6" s="61">
        <f>SUM(AJ17:AJ46)</f>
        <v>30</v>
      </c>
      <c r="D6" s="68" t="s">
        <v>26</v>
      </c>
      <c r="E6" s="61">
        <f t="shared" ref="E6:E7" si="0">C6/8</f>
        <v>3.75</v>
      </c>
      <c r="F6" s="68" t="s">
        <v>27</v>
      </c>
      <c r="G6" s="31"/>
      <c r="H6" s="85" t="s">
        <v>43</v>
      </c>
      <c r="I6" s="25">
        <f>SUMIF(AI17:AI46,H6,AJ17:AJ46)+SUMIF(AN17:AN46,H6,AO17:AO46)+SUMIF(AS17:AS46,H6,AT17:AT46)</f>
        <v>0</v>
      </c>
      <c r="J6" s="73">
        <f>SUMIF(AI17:AI46,H6,M17:M46)</f>
        <v>0</v>
      </c>
      <c r="K6" s="73"/>
      <c r="L6" s="32"/>
      <c r="M6" s="32"/>
      <c r="N6" s="32"/>
      <c r="O6" s="176"/>
      <c r="P6" s="176"/>
      <c r="Q6" s="176"/>
      <c r="R6" s="176"/>
      <c r="S6" s="176"/>
      <c r="T6" s="176"/>
      <c r="U6" s="176"/>
      <c r="V6" s="176"/>
      <c r="W6" s="28"/>
      <c r="X6" s="28"/>
      <c r="Y6" s="28"/>
      <c r="Z6" s="28"/>
      <c r="AA6" s="28"/>
      <c r="AB6" s="28"/>
      <c r="AC6" s="28"/>
      <c r="AD6" s="28"/>
      <c r="AE6" s="28"/>
      <c r="AF6" s="59"/>
      <c r="AG6" s="59"/>
      <c r="AH6" s="28"/>
      <c r="AI6" s="29"/>
      <c r="AJ6" s="29" t="s">
        <v>28</v>
      </c>
      <c r="AK6" s="20"/>
      <c r="AL6" s="6"/>
      <c r="AM6" s="29"/>
      <c r="AN6" s="29"/>
      <c r="AO6" s="29"/>
      <c r="AP6" s="22"/>
      <c r="AQ6" s="22"/>
      <c r="AR6" s="22"/>
      <c r="AS6" s="22"/>
      <c r="AT6" s="35"/>
    </row>
    <row r="7" spans="2:46" ht="24" customHeight="1">
      <c r="B7" s="58" t="s">
        <v>18</v>
      </c>
      <c r="C7" s="61">
        <f>SUM(AO17:AO46)+SUM(AT17:AT46)</f>
        <v>1</v>
      </c>
      <c r="D7" s="68" t="s">
        <v>26</v>
      </c>
      <c r="E7" s="61">
        <f t="shared" si="0"/>
        <v>0.125</v>
      </c>
      <c r="F7" s="68" t="s">
        <v>27</v>
      </c>
      <c r="G7" s="31"/>
      <c r="H7" s="81"/>
      <c r="I7" s="60"/>
      <c r="J7" s="73">
        <f>SUMIF(AI17:AI46,H7,M17:M46)</f>
        <v>0</v>
      </c>
      <c r="K7" s="73"/>
      <c r="L7" s="32"/>
      <c r="M7" s="32"/>
      <c r="N7" s="32"/>
      <c r="O7" s="176"/>
      <c r="P7" s="176"/>
      <c r="Q7" s="176"/>
      <c r="R7" s="176"/>
      <c r="S7" s="176"/>
      <c r="T7" s="176"/>
      <c r="U7" s="176"/>
      <c r="V7" s="176"/>
      <c r="W7" s="28"/>
      <c r="X7" s="28"/>
      <c r="Y7" s="28"/>
      <c r="Z7" s="28"/>
      <c r="AA7" s="28"/>
      <c r="AB7" s="28"/>
      <c r="AC7" s="28"/>
      <c r="AD7" s="28"/>
      <c r="AE7" s="28"/>
      <c r="AF7" s="59"/>
      <c r="AG7" s="59"/>
      <c r="AH7" s="28"/>
      <c r="AI7" s="29"/>
      <c r="AJ7" s="29"/>
      <c r="AK7" s="20"/>
      <c r="AL7" s="6"/>
      <c r="AM7" s="29"/>
      <c r="AN7" s="29"/>
      <c r="AO7" s="29"/>
      <c r="AP7" s="22"/>
      <c r="AQ7" s="22"/>
      <c r="AR7" s="22"/>
      <c r="AS7" s="22"/>
      <c r="AT7" s="35"/>
    </row>
    <row r="8" spans="2:46" ht="24" customHeight="1">
      <c r="B8" s="30"/>
      <c r="C8" s="71"/>
      <c r="D8" s="72"/>
      <c r="E8" s="71"/>
      <c r="F8" s="72"/>
      <c r="G8" s="31"/>
      <c r="H8" s="81"/>
      <c r="I8" s="60"/>
      <c r="J8" s="73">
        <f>SUMIF(AI17:AI46,H8,M17:M46)</f>
        <v>0</v>
      </c>
      <c r="K8" s="73"/>
      <c r="L8" s="32"/>
      <c r="M8" s="32"/>
      <c r="N8" s="32"/>
      <c r="O8" s="59"/>
      <c r="P8" s="84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29"/>
      <c r="AJ8" s="29"/>
      <c r="AK8" s="20"/>
      <c r="AL8" s="6"/>
      <c r="AM8" s="29"/>
      <c r="AN8" s="29"/>
      <c r="AO8" s="29"/>
      <c r="AP8" s="22"/>
      <c r="AQ8" s="22"/>
      <c r="AR8" s="22"/>
      <c r="AS8" s="22"/>
      <c r="AT8" s="35"/>
    </row>
    <row r="9" spans="2:46" ht="24" customHeight="1">
      <c r="B9" s="30"/>
      <c r="C9" s="71"/>
      <c r="D9" s="72"/>
      <c r="E9" s="71"/>
      <c r="F9" s="72"/>
      <c r="G9" s="31"/>
      <c r="H9" s="77"/>
      <c r="I9" s="75"/>
      <c r="J9" s="73">
        <f>SUMIF(AI17:AI46,H9,M17:M46)</f>
        <v>0</v>
      </c>
      <c r="K9" s="73"/>
      <c r="L9" s="32"/>
      <c r="M9" s="32"/>
      <c r="N9" s="32"/>
      <c r="O9" s="74"/>
      <c r="P9" s="8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29"/>
      <c r="AJ9" s="29"/>
      <c r="AK9" s="20"/>
      <c r="AL9" s="6"/>
      <c r="AM9" s="29"/>
      <c r="AN9" s="29"/>
      <c r="AO9" s="29"/>
      <c r="AP9" s="22"/>
      <c r="AQ9" s="22"/>
      <c r="AR9" s="22"/>
      <c r="AS9" s="22"/>
      <c r="AT9" s="35"/>
    </row>
    <row r="10" spans="2:46" ht="24" customHeight="1">
      <c r="B10" s="30"/>
      <c r="C10" s="71"/>
      <c r="D10" s="72"/>
      <c r="E10" s="71"/>
      <c r="F10" s="72"/>
      <c r="G10" s="31"/>
      <c r="H10" s="75"/>
      <c r="I10" s="60"/>
      <c r="J10" s="73">
        <f>SUMIF(AI17:AI46,H10,M17:M46)</f>
        <v>0</v>
      </c>
      <c r="K10" s="73"/>
      <c r="L10" s="32"/>
      <c r="M10" s="32"/>
      <c r="N10" s="32"/>
      <c r="O10" s="59"/>
      <c r="P10" s="84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29"/>
      <c r="AJ10" s="29"/>
      <c r="AK10" s="20"/>
      <c r="AL10" s="6"/>
      <c r="AM10" s="29"/>
      <c r="AN10" s="29"/>
      <c r="AO10" s="29"/>
      <c r="AP10" s="22"/>
      <c r="AQ10" s="22"/>
      <c r="AR10" s="22"/>
      <c r="AS10" s="22"/>
      <c r="AT10" s="35"/>
    </row>
    <row r="11" spans="2:46" ht="24" customHeight="1">
      <c r="B11" s="30"/>
      <c r="C11" s="71"/>
      <c r="D11" s="72"/>
      <c r="E11" s="71"/>
      <c r="F11" s="72"/>
      <c r="G11" s="31"/>
      <c r="H11" s="77"/>
      <c r="I11" s="77"/>
      <c r="J11" s="73">
        <f>SUMIF(AI17:AI46,H11,M17:M46)</f>
        <v>0</v>
      </c>
      <c r="K11" s="73"/>
      <c r="L11" s="32"/>
      <c r="M11" s="32"/>
      <c r="N11" s="32"/>
      <c r="O11" s="79"/>
      <c r="P11" s="84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29"/>
      <c r="AJ11" s="29"/>
      <c r="AK11" s="20"/>
      <c r="AL11" s="6"/>
      <c r="AM11" s="29"/>
      <c r="AN11" s="29"/>
      <c r="AO11" s="29"/>
      <c r="AP11" s="22"/>
      <c r="AQ11" s="22"/>
      <c r="AR11" s="22"/>
      <c r="AS11" s="22"/>
      <c r="AT11" s="35"/>
    </row>
    <row r="12" spans="2:46" s="1" customFormat="1" ht="39.950000000000003" customHeight="1">
      <c r="B12" s="53" t="s">
        <v>21</v>
      </c>
      <c r="C12" s="6"/>
      <c r="D12" s="6"/>
      <c r="E12" s="6"/>
      <c r="F12" s="6"/>
      <c r="G12" s="6"/>
      <c r="H12" s="6"/>
      <c r="I12" s="6"/>
      <c r="J12" s="7"/>
      <c r="K12" s="7"/>
      <c r="L12" s="8"/>
      <c r="M12" s="8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9"/>
      <c r="AJ12" s="8"/>
      <c r="AK12" s="16"/>
      <c r="AL12" s="17"/>
      <c r="AM12" s="8"/>
      <c r="AN12" s="8"/>
      <c r="AO12" s="8"/>
      <c r="AP12" s="16"/>
      <c r="AQ12" s="20"/>
      <c r="AR12" s="20"/>
      <c r="AS12" s="20"/>
      <c r="AT12" s="20"/>
    </row>
    <row r="13" spans="2:46" ht="20.100000000000001" customHeight="1">
      <c r="B13" s="187" t="s">
        <v>0</v>
      </c>
      <c r="C13" s="188"/>
      <c r="D13" s="188"/>
      <c r="E13" s="188"/>
      <c r="F13" s="188"/>
      <c r="G13" s="188"/>
      <c r="H13" s="188"/>
      <c r="I13" s="188"/>
      <c r="J13" s="188"/>
      <c r="K13" s="94"/>
      <c r="L13" s="177" t="s">
        <v>29</v>
      </c>
      <c r="M13" s="41" t="s">
        <v>1</v>
      </c>
      <c r="N13" s="11"/>
      <c r="O13" s="170" t="s">
        <v>5</v>
      </c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2"/>
      <c r="AK13" s="18"/>
      <c r="AL13" s="173" t="s">
        <v>41</v>
      </c>
      <c r="AM13" s="174"/>
      <c r="AN13" s="174"/>
      <c r="AO13" s="175"/>
      <c r="AP13" s="18"/>
      <c r="AQ13" s="173" t="s">
        <v>2</v>
      </c>
      <c r="AR13" s="174"/>
      <c r="AS13" s="174"/>
      <c r="AT13" s="175"/>
    </row>
    <row r="14" spans="2:46" ht="20.100000000000001" customHeight="1">
      <c r="B14" s="189" t="s">
        <v>24</v>
      </c>
      <c r="C14" s="190"/>
      <c r="D14" s="190"/>
      <c r="E14" s="190"/>
      <c r="F14" s="190"/>
      <c r="G14" s="190"/>
      <c r="H14" s="151" t="s">
        <v>25</v>
      </c>
      <c r="I14" s="151"/>
      <c r="J14" s="151" t="s">
        <v>50</v>
      </c>
      <c r="K14" s="83" t="s">
        <v>60</v>
      </c>
      <c r="L14" s="178"/>
      <c r="M14" s="195" t="s">
        <v>9</v>
      </c>
      <c r="N14" s="11"/>
      <c r="O14" s="100" t="s">
        <v>76</v>
      </c>
      <c r="P14" s="206" t="s">
        <v>82</v>
      </c>
      <c r="Q14" s="208" t="s">
        <v>77</v>
      </c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  <c r="AI14" s="185" t="s">
        <v>78</v>
      </c>
      <c r="AJ14" s="43" t="s">
        <v>6</v>
      </c>
      <c r="AK14" s="22"/>
      <c r="AL14" s="183" t="s">
        <v>22</v>
      </c>
      <c r="AM14" s="185" t="s">
        <v>23</v>
      </c>
      <c r="AN14" s="152" t="s">
        <v>4</v>
      </c>
      <c r="AO14" s="181" t="s">
        <v>3</v>
      </c>
      <c r="AP14" s="22"/>
      <c r="AQ14" s="183" t="s">
        <v>22</v>
      </c>
      <c r="AR14" s="185" t="s">
        <v>23</v>
      </c>
      <c r="AS14" s="152" t="s">
        <v>4</v>
      </c>
      <c r="AT14" s="181" t="s">
        <v>3</v>
      </c>
    </row>
    <row r="15" spans="2:46" ht="15.95" customHeight="1">
      <c r="B15" s="189"/>
      <c r="C15" s="190"/>
      <c r="D15" s="190"/>
      <c r="E15" s="190"/>
      <c r="F15" s="190"/>
      <c r="G15" s="190"/>
      <c r="H15" s="151"/>
      <c r="I15" s="151"/>
      <c r="J15" s="151"/>
      <c r="K15" s="83"/>
      <c r="L15" s="178"/>
      <c r="M15" s="195"/>
      <c r="N15" s="11"/>
      <c r="O15" s="62" t="s">
        <v>15</v>
      </c>
      <c r="P15" s="207"/>
      <c r="Q15" s="209"/>
      <c r="R15" s="33" t="s">
        <v>10</v>
      </c>
      <c r="S15" s="34" t="s">
        <v>11</v>
      </c>
      <c r="T15" s="34" t="s">
        <v>12</v>
      </c>
      <c r="U15" s="34" t="s">
        <v>13</v>
      </c>
      <c r="V15" s="34" t="s">
        <v>14</v>
      </c>
      <c r="W15" s="34" t="s">
        <v>15</v>
      </c>
      <c r="X15" s="33" t="s">
        <v>7</v>
      </c>
      <c r="Y15" s="33" t="s">
        <v>10</v>
      </c>
      <c r="Z15" s="34" t="s">
        <v>11</v>
      </c>
      <c r="AA15" s="34" t="s">
        <v>12</v>
      </c>
      <c r="AB15" s="34" t="s">
        <v>13</v>
      </c>
      <c r="AC15" s="34" t="s">
        <v>14</v>
      </c>
      <c r="AD15" s="34" t="s">
        <v>15</v>
      </c>
      <c r="AE15" s="55" t="s">
        <v>7</v>
      </c>
      <c r="AF15" s="55" t="s">
        <v>10</v>
      </c>
      <c r="AG15" s="64" t="s">
        <v>11</v>
      </c>
      <c r="AH15" s="65" t="s">
        <v>12</v>
      </c>
      <c r="AI15" s="196"/>
      <c r="AJ15" s="193" t="s">
        <v>8</v>
      </c>
      <c r="AK15" s="22"/>
      <c r="AL15" s="184"/>
      <c r="AM15" s="186"/>
      <c r="AN15" s="186"/>
      <c r="AO15" s="182"/>
      <c r="AP15" s="22"/>
      <c r="AQ15" s="184"/>
      <c r="AR15" s="186"/>
      <c r="AS15" s="186"/>
      <c r="AT15" s="182"/>
    </row>
    <row r="16" spans="2:46" ht="15.95" customHeight="1">
      <c r="B16" s="191"/>
      <c r="C16" s="192"/>
      <c r="D16" s="192"/>
      <c r="E16" s="192"/>
      <c r="F16" s="192"/>
      <c r="G16" s="192"/>
      <c r="H16" s="152"/>
      <c r="I16" s="152"/>
      <c r="J16" s="152"/>
      <c r="K16" s="83"/>
      <c r="L16" s="178"/>
      <c r="M16" s="193"/>
      <c r="N16" s="12" t="s">
        <v>28</v>
      </c>
      <c r="O16" s="63">
        <v>10</v>
      </c>
      <c r="P16" s="207"/>
      <c r="Q16" s="209"/>
      <c r="R16" s="36">
        <v>12</v>
      </c>
      <c r="S16" s="37">
        <v>13</v>
      </c>
      <c r="T16" s="37">
        <v>14</v>
      </c>
      <c r="U16" s="37">
        <v>15</v>
      </c>
      <c r="V16" s="37">
        <v>16</v>
      </c>
      <c r="W16" s="37">
        <v>17</v>
      </c>
      <c r="X16" s="36">
        <v>18</v>
      </c>
      <c r="Y16" s="36">
        <v>19</v>
      </c>
      <c r="Z16" s="37">
        <v>20</v>
      </c>
      <c r="AA16" s="37">
        <v>21</v>
      </c>
      <c r="AB16" s="37">
        <v>22</v>
      </c>
      <c r="AC16" s="37">
        <v>23</v>
      </c>
      <c r="AD16" s="37">
        <v>24</v>
      </c>
      <c r="AE16" s="56">
        <v>25</v>
      </c>
      <c r="AF16" s="56">
        <v>26</v>
      </c>
      <c r="AG16" s="66">
        <v>27</v>
      </c>
      <c r="AH16" s="67">
        <v>28</v>
      </c>
      <c r="AI16" s="196"/>
      <c r="AJ16" s="194"/>
      <c r="AK16" s="19"/>
      <c r="AL16" s="184"/>
      <c r="AM16" s="186"/>
      <c r="AN16" s="186"/>
      <c r="AO16" s="182"/>
      <c r="AP16" s="19"/>
      <c r="AQ16" s="184"/>
      <c r="AR16" s="186"/>
      <c r="AS16" s="186"/>
      <c r="AT16" s="182"/>
    </row>
    <row r="17" spans="2:46" ht="15.95" customHeight="1">
      <c r="B17" s="121" t="s">
        <v>44</v>
      </c>
      <c r="C17" s="157" t="s">
        <v>45</v>
      </c>
      <c r="D17" s="158"/>
      <c r="E17" s="158"/>
      <c r="F17" s="158"/>
      <c r="G17" s="159"/>
      <c r="H17" s="155" t="s">
        <v>47</v>
      </c>
      <c r="I17" s="156"/>
      <c r="J17" s="120" t="s">
        <v>81</v>
      </c>
      <c r="K17" s="112"/>
      <c r="L17" s="107" t="s">
        <v>30</v>
      </c>
      <c r="M17" s="113">
        <v>10</v>
      </c>
      <c r="N17" s="23"/>
      <c r="O17" s="54" t="s">
        <v>39</v>
      </c>
      <c r="P17" s="105">
        <v>42823</v>
      </c>
      <c r="Q17" s="110">
        <v>42824</v>
      </c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7" t="s">
        <v>79</v>
      </c>
      <c r="AJ17" s="108">
        <v>10</v>
      </c>
      <c r="AK17" s="22"/>
      <c r="AL17" s="116"/>
      <c r="AM17" s="117"/>
      <c r="AN17" s="103"/>
      <c r="AO17" s="42"/>
      <c r="AQ17" s="49"/>
      <c r="AR17" s="38"/>
      <c r="AS17" s="39"/>
      <c r="AT17" s="42"/>
    </row>
    <row r="18" spans="2:46" ht="15.95" customHeight="1">
      <c r="B18" s="122"/>
      <c r="C18" s="131"/>
      <c r="D18" s="132"/>
      <c r="E18" s="132"/>
      <c r="F18" s="132"/>
      <c r="G18" s="133"/>
      <c r="H18" s="153" t="s">
        <v>46</v>
      </c>
      <c r="I18" s="154"/>
      <c r="J18" s="78" t="s">
        <v>83</v>
      </c>
      <c r="K18" s="95"/>
      <c r="L18" s="70" t="s">
        <v>30</v>
      </c>
      <c r="M18" s="42">
        <v>20</v>
      </c>
      <c r="N18" s="23"/>
      <c r="O18" s="44"/>
      <c r="P18" s="104">
        <v>42824</v>
      </c>
      <c r="Q18" s="93" t="s">
        <v>84</v>
      </c>
      <c r="R18" s="40"/>
      <c r="S18" s="40"/>
      <c r="T18" s="40" t="s">
        <v>39</v>
      </c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118" t="s">
        <v>79</v>
      </c>
      <c r="AJ18" s="42">
        <v>20</v>
      </c>
      <c r="AK18" s="22"/>
      <c r="AL18" s="116"/>
      <c r="AM18" s="117"/>
      <c r="AN18" s="103"/>
      <c r="AO18" s="42"/>
      <c r="AQ18" s="49"/>
      <c r="AR18" s="38"/>
      <c r="AS18" s="39"/>
      <c r="AT18" s="42"/>
    </row>
    <row r="19" spans="2:46" ht="15.95" customHeight="1">
      <c r="B19" s="122"/>
      <c r="C19" s="131"/>
      <c r="D19" s="132"/>
      <c r="E19" s="132"/>
      <c r="F19" s="132"/>
      <c r="G19" s="133"/>
      <c r="H19" s="124" t="s">
        <v>48</v>
      </c>
      <c r="I19" s="125"/>
      <c r="J19" s="78"/>
      <c r="K19" s="95"/>
      <c r="L19" s="70" t="s">
        <v>80</v>
      </c>
      <c r="M19" s="42"/>
      <c r="N19" s="23"/>
      <c r="O19" s="44" t="s">
        <v>39</v>
      </c>
      <c r="P19" s="49">
        <v>42831</v>
      </c>
      <c r="Q19" s="93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118" t="s">
        <v>79</v>
      </c>
      <c r="AJ19" s="42"/>
      <c r="AK19" s="22"/>
      <c r="AL19" s="116"/>
      <c r="AM19" s="117"/>
      <c r="AN19" s="103"/>
      <c r="AO19" s="42"/>
      <c r="AQ19" s="49"/>
      <c r="AR19" s="38"/>
      <c r="AS19" s="39"/>
      <c r="AT19" s="42"/>
    </row>
    <row r="20" spans="2:46" ht="15.95" customHeight="1">
      <c r="B20" s="122"/>
      <c r="C20" s="131"/>
      <c r="D20" s="132"/>
      <c r="E20" s="132"/>
      <c r="F20" s="132"/>
      <c r="G20" s="133"/>
      <c r="H20" s="124" t="s">
        <v>57</v>
      </c>
      <c r="I20" s="125"/>
      <c r="J20" s="78"/>
      <c r="K20" s="95"/>
      <c r="L20" s="70" t="s">
        <v>30</v>
      </c>
      <c r="M20" s="42"/>
      <c r="N20" s="23"/>
      <c r="O20" s="44"/>
      <c r="P20" s="49">
        <v>42832</v>
      </c>
      <c r="Q20" s="93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118" t="s">
        <v>79</v>
      </c>
      <c r="AJ20" s="42"/>
      <c r="AK20" s="22"/>
      <c r="AL20" s="49"/>
      <c r="AM20" s="93"/>
      <c r="AN20" s="103"/>
      <c r="AO20" s="42"/>
      <c r="AQ20" s="49"/>
      <c r="AR20" s="38"/>
      <c r="AS20" s="39"/>
      <c r="AT20" s="42"/>
    </row>
    <row r="21" spans="2:46" ht="15.95" customHeight="1">
      <c r="B21" s="122"/>
      <c r="C21" s="131"/>
      <c r="D21" s="132"/>
      <c r="E21" s="132"/>
      <c r="F21" s="132"/>
      <c r="G21" s="133"/>
      <c r="H21" s="124" t="s">
        <v>58</v>
      </c>
      <c r="I21" s="125"/>
      <c r="J21" s="78"/>
      <c r="K21" s="95"/>
      <c r="L21" s="70" t="s">
        <v>30</v>
      </c>
      <c r="M21" s="42"/>
      <c r="N21" s="23"/>
      <c r="O21" s="44"/>
      <c r="P21" s="49"/>
      <c r="Q21" s="93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119" t="s">
        <v>79</v>
      </c>
      <c r="AJ21" s="42"/>
      <c r="AK21" s="22"/>
      <c r="AL21" s="49"/>
      <c r="AM21" s="93"/>
      <c r="AN21" s="103"/>
      <c r="AO21" s="42"/>
      <c r="AQ21" s="49"/>
      <c r="AR21" s="38"/>
      <c r="AS21" s="39"/>
      <c r="AT21" s="42"/>
    </row>
    <row r="22" spans="2:46" ht="15.95" customHeight="1">
      <c r="B22" s="122"/>
      <c r="C22" s="131"/>
      <c r="D22" s="132"/>
      <c r="E22" s="132"/>
      <c r="F22" s="132"/>
      <c r="G22" s="133"/>
      <c r="H22" s="124" t="s">
        <v>62</v>
      </c>
      <c r="I22" s="125"/>
      <c r="J22" s="78"/>
      <c r="K22" s="95"/>
      <c r="L22" s="70" t="s">
        <v>30</v>
      </c>
      <c r="M22" s="42"/>
      <c r="N22" s="23"/>
      <c r="O22" s="44"/>
      <c r="P22" s="49"/>
      <c r="Q22" s="93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119" t="s">
        <v>79</v>
      </c>
      <c r="AJ22" s="42"/>
      <c r="AK22" s="22"/>
      <c r="AL22" s="49"/>
      <c r="AM22" s="93"/>
      <c r="AN22" s="103"/>
      <c r="AO22" s="42"/>
      <c r="AQ22" s="49"/>
      <c r="AR22" s="38"/>
      <c r="AS22" s="39"/>
      <c r="AT22" s="42"/>
    </row>
    <row r="23" spans="2:46" ht="15.95" customHeight="1">
      <c r="B23" s="122"/>
      <c r="C23" s="131"/>
      <c r="D23" s="132"/>
      <c r="E23" s="132"/>
      <c r="F23" s="132"/>
      <c r="G23" s="133"/>
      <c r="H23" s="124" t="s">
        <v>68</v>
      </c>
      <c r="I23" s="125"/>
      <c r="J23" s="78"/>
      <c r="K23" s="95"/>
      <c r="L23" s="70"/>
      <c r="M23" s="42"/>
      <c r="N23" s="23"/>
      <c r="O23" s="44"/>
      <c r="P23" s="49">
        <v>42835</v>
      </c>
      <c r="Q23" s="93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119" t="s">
        <v>79</v>
      </c>
      <c r="AJ23" s="42"/>
      <c r="AK23" s="22"/>
      <c r="AL23" s="49"/>
      <c r="AM23" s="93"/>
      <c r="AN23" s="103"/>
      <c r="AO23" s="42"/>
      <c r="AQ23" s="49"/>
      <c r="AR23" s="38"/>
      <c r="AS23" s="39"/>
      <c r="AT23" s="42"/>
    </row>
    <row r="24" spans="2:46" ht="15.95" customHeight="1">
      <c r="B24" s="122"/>
      <c r="C24" s="131"/>
      <c r="D24" s="132"/>
      <c r="E24" s="132"/>
      <c r="F24" s="132"/>
      <c r="G24" s="133"/>
      <c r="H24" s="124" t="s">
        <v>63</v>
      </c>
      <c r="I24" s="125"/>
      <c r="J24" s="78"/>
      <c r="K24" s="95"/>
      <c r="L24" s="70" t="s">
        <v>30</v>
      </c>
      <c r="M24" s="42"/>
      <c r="N24" s="23"/>
      <c r="O24" s="44"/>
      <c r="P24" s="49"/>
      <c r="Q24" s="93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119" t="s">
        <v>79</v>
      </c>
      <c r="AJ24" s="42"/>
      <c r="AK24" s="22"/>
      <c r="AL24" s="49"/>
      <c r="AM24" s="93"/>
      <c r="AN24" s="103"/>
      <c r="AO24" s="42"/>
      <c r="AQ24" s="49"/>
      <c r="AR24" s="38"/>
      <c r="AS24" s="39"/>
      <c r="AT24" s="42"/>
    </row>
    <row r="25" spans="2:46" ht="15.95" customHeight="1">
      <c r="B25" s="122"/>
      <c r="C25" s="160"/>
      <c r="D25" s="161"/>
      <c r="E25" s="161"/>
      <c r="F25" s="161"/>
      <c r="G25" s="162"/>
      <c r="H25" s="153" t="s">
        <v>49</v>
      </c>
      <c r="I25" s="154"/>
      <c r="J25" s="78"/>
      <c r="K25" s="95"/>
      <c r="L25" s="70" t="s">
        <v>30</v>
      </c>
      <c r="M25" s="42"/>
      <c r="N25" s="23"/>
      <c r="O25" s="44"/>
      <c r="P25" s="49"/>
      <c r="Q25" s="93"/>
      <c r="R25" s="40"/>
      <c r="S25" s="40"/>
      <c r="T25" s="40" t="s">
        <v>39</v>
      </c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119" t="s">
        <v>79</v>
      </c>
      <c r="AJ25" s="42"/>
      <c r="AK25" s="22"/>
      <c r="AL25" s="49"/>
      <c r="AM25" s="38"/>
      <c r="AN25" s="103"/>
      <c r="AO25" s="42"/>
      <c r="AQ25" s="49"/>
      <c r="AR25" s="38"/>
      <c r="AS25" s="39"/>
      <c r="AT25" s="42"/>
    </row>
    <row r="26" spans="2:46" ht="15.95" customHeight="1">
      <c r="B26" s="123"/>
      <c r="C26" s="163" t="s">
        <v>51</v>
      </c>
      <c r="D26" s="139"/>
      <c r="E26" s="163" t="s">
        <v>52</v>
      </c>
      <c r="F26" s="165"/>
      <c r="G26" s="166"/>
      <c r="H26" s="124" t="s">
        <v>54</v>
      </c>
      <c r="I26" s="125"/>
      <c r="J26" s="78"/>
      <c r="K26" s="95"/>
      <c r="L26" s="70" t="s">
        <v>30</v>
      </c>
      <c r="M26" s="42"/>
      <c r="N26" s="23"/>
      <c r="O26" s="44"/>
      <c r="P26" s="49">
        <v>42839</v>
      </c>
      <c r="Q26" s="93"/>
      <c r="R26" s="40"/>
      <c r="S26" s="40"/>
      <c r="T26" s="40"/>
      <c r="U26" s="21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119" t="s">
        <v>79</v>
      </c>
      <c r="AJ26" s="42"/>
      <c r="AK26" s="22"/>
      <c r="AL26" s="49"/>
      <c r="AM26" s="38"/>
      <c r="AN26" s="103"/>
      <c r="AO26" s="42"/>
      <c r="AQ26" s="49"/>
      <c r="AR26" s="38"/>
      <c r="AS26" s="39"/>
      <c r="AT26" s="42"/>
    </row>
    <row r="27" spans="2:46" ht="15.95" customHeight="1">
      <c r="B27" s="123"/>
      <c r="C27" s="149"/>
      <c r="D27" s="142"/>
      <c r="E27" s="149"/>
      <c r="F27" s="167"/>
      <c r="G27" s="168"/>
      <c r="H27" s="124" t="s">
        <v>55</v>
      </c>
      <c r="I27" s="125"/>
      <c r="J27" s="78"/>
      <c r="K27" s="95"/>
      <c r="L27" s="70" t="s">
        <v>30</v>
      </c>
      <c r="M27" s="42"/>
      <c r="N27" s="23"/>
      <c r="O27" s="44"/>
      <c r="P27" s="49">
        <v>42839</v>
      </c>
      <c r="Q27" s="93"/>
      <c r="R27" s="40"/>
      <c r="S27" s="40"/>
      <c r="T27" s="40"/>
      <c r="U27" s="211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119" t="s">
        <v>79</v>
      </c>
      <c r="AJ27" s="42"/>
      <c r="AK27" s="22"/>
      <c r="AL27" s="49"/>
      <c r="AM27" s="38"/>
      <c r="AN27" s="103"/>
      <c r="AO27" s="42"/>
      <c r="AQ27" s="49"/>
      <c r="AR27" s="38"/>
      <c r="AS27" s="39"/>
      <c r="AT27" s="42"/>
    </row>
    <row r="28" spans="2:46" ht="15.95" customHeight="1">
      <c r="B28" s="123"/>
      <c r="C28" s="149"/>
      <c r="D28" s="142"/>
      <c r="E28" s="146" t="s">
        <v>53</v>
      </c>
      <c r="F28" s="147"/>
      <c r="G28" s="148"/>
      <c r="H28" s="124" t="s">
        <v>75</v>
      </c>
      <c r="I28" s="125"/>
      <c r="J28" s="78"/>
      <c r="K28" s="95"/>
      <c r="L28" s="70" t="s">
        <v>30</v>
      </c>
      <c r="M28" s="42"/>
      <c r="N28" s="23"/>
      <c r="O28" s="44"/>
      <c r="P28" s="49">
        <v>42839</v>
      </c>
      <c r="Q28" s="93"/>
      <c r="R28" s="40"/>
      <c r="S28" s="40"/>
      <c r="T28" s="40"/>
      <c r="U28" s="211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119" t="s">
        <v>79</v>
      </c>
      <c r="AJ28" s="42"/>
      <c r="AK28" s="22"/>
      <c r="AL28" s="49"/>
      <c r="AM28" s="38"/>
      <c r="AN28" s="103"/>
      <c r="AO28" s="42"/>
      <c r="AQ28" s="49"/>
      <c r="AR28" s="38"/>
      <c r="AS28" s="39"/>
      <c r="AT28" s="42"/>
    </row>
    <row r="29" spans="2:46" ht="21" customHeight="1">
      <c r="B29" s="123"/>
      <c r="C29" s="164"/>
      <c r="D29" s="145"/>
      <c r="E29" s="149"/>
      <c r="F29" s="141"/>
      <c r="G29" s="142"/>
      <c r="H29" s="124" t="s">
        <v>55</v>
      </c>
      <c r="I29" s="125"/>
      <c r="J29" s="78"/>
      <c r="K29" s="95"/>
      <c r="L29" s="70" t="s">
        <v>30</v>
      </c>
      <c r="M29" s="42"/>
      <c r="N29" s="23"/>
      <c r="O29" s="44"/>
      <c r="P29" s="49">
        <v>42839</v>
      </c>
      <c r="Q29" s="93"/>
      <c r="R29" s="40"/>
      <c r="S29" s="40"/>
      <c r="T29" s="40"/>
      <c r="U29" s="211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119" t="s">
        <v>79</v>
      </c>
      <c r="AJ29" s="42"/>
      <c r="AK29" s="22"/>
      <c r="AL29" s="49"/>
      <c r="AM29" s="38"/>
      <c r="AN29" s="103"/>
      <c r="AO29" s="42"/>
      <c r="AQ29" s="49"/>
      <c r="AR29" s="38"/>
      <c r="AS29" s="39"/>
      <c r="AT29" s="42"/>
    </row>
    <row r="30" spans="2:46" ht="15.75" hidden="1" customHeight="1">
      <c r="B30" s="122"/>
      <c r="C30" s="88"/>
      <c r="D30" s="92"/>
      <c r="E30" s="92"/>
      <c r="F30" s="92"/>
      <c r="G30" s="87"/>
      <c r="H30" s="153" t="s">
        <v>32</v>
      </c>
      <c r="I30" s="154"/>
      <c r="J30" s="78"/>
      <c r="K30" s="95"/>
      <c r="L30" s="70" t="s">
        <v>30</v>
      </c>
      <c r="M30" s="42"/>
      <c r="N30" s="23"/>
      <c r="O30" s="44"/>
      <c r="P30" s="49">
        <v>42840</v>
      </c>
      <c r="Q30" s="93"/>
      <c r="R30" s="40"/>
      <c r="S30" s="40"/>
      <c r="T30" s="40"/>
      <c r="U30" s="212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119" t="s">
        <v>79</v>
      </c>
      <c r="AJ30" s="42"/>
      <c r="AK30" s="22"/>
      <c r="AL30" s="49"/>
      <c r="AM30" s="38"/>
      <c r="AN30" s="39"/>
      <c r="AO30" s="42"/>
      <c r="AQ30" s="49"/>
      <c r="AR30" s="38"/>
      <c r="AS30" s="39"/>
      <c r="AT30" s="42"/>
    </row>
    <row r="31" spans="2:46" ht="15.75" hidden="1" customHeight="1">
      <c r="B31" s="122"/>
      <c r="C31" s="88"/>
      <c r="D31" s="92"/>
      <c r="E31" s="92"/>
      <c r="F31" s="92"/>
      <c r="G31" s="87"/>
      <c r="H31" s="124" t="s">
        <v>33</v>
      </c>
      <c r="I31" s="125"/>
      <c r="J31" s="78"/>
      <c r="K31" s="95"/>
      <c r="L31" s="70" t="s">
        <v>30</v>
      </c>
      <c r="M31" s="42"/>
      <c r="N31" s="23"/>
      <c r="O31" s="44"/>
      <c r="P31" s="49">
        <v>42841</v>
      </c>
      <c r="Q31" s="93"/>
      <c r="R31" s="40"/>
      <c r="S31" s="40"/>
      <c r="T31" s="40"/>
      <c r="U31" s="40"/>
      <c r="V31" s="21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119" t="s">
        <v>79</v>
      </c>
      <c r="AJ31" s="42"/>
      <c r="AK31" s="22"/>
      <c r="AL31" s="49"/>
      <c r="AM31" s="38"/>
      <c r="AN31" s="39"/>
      <c r="AO31" s="42"/>
      <c r="AQ31" s="49"/>
      <c r="AR31" s="38"/>
      <c r="AS31" s="39"/>
      <c r="AT31" s="42"/>
    </row>
    <row r="32" spans="2:46" ht="15.75" hidden="1" customHeight="1">
      <c r="B32" s="122"/>
      <c r="C32" s="88"/>
      <c r="D32" s="92"/>
      <c r="E32" s="92"/>
      <c r="F32" s="92"/>
      <c r="G32" s="87"/>
      <c r="H32" s="124" t="s">
        <v>34</v>
      </c>
      <c r="I32" s="125"/>
      <c r="J32" s="78"/>
      <c r="K32" s="95"/>
      <c r="L32" s="70" t="s">
        <v>30</v>
      </c>
      <c r="M32" s="42"/>
      <c r="N32" s="23"/>
      <c r="O32" s="44"/>
      <c r="P32" s="49">
        <v>42842</v>
      </c>
      <c r="Q32" s="93"/>
      <c r="R32" s="40"/>
      <c r="S32" s="40"/>
      <c r="T32" s="40"/>
      <c r="U32" s="40"/>
      <c r="V32" s="211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119" t="s">
        <v>79</v>
      </c>
      <c r="AJ32" s="42"/>
      <c r="AK32" s="22"/>
      <c r="AL32" s="49"/>
      <c r="AM32" s="38"/>
      <c r="AN32" s="39"/>
      <c r="AO32" s="42"/>
      <c r="AQ32" s="49"/>
      <c r="AR32" s="38"/>
      <c r="AS32" s="39"/>
      <c r="AT32" s="42"/>
    </row>
    <row r="33" spans="2:46" ht="15.75" hidden="1" customHeight="1">
      <c r="B33" s="122"/>
      <c r="C33" s="88"/>
      <c r="D33" s="92"/>
      <c r="E33" s="92"/>
      <c r="F33" s="92"/>
      <c r="G33" s="87"/>
      <c r="H33" s="124" t="s">
        <v>35</v>
      </c>
      <c r="I33" s="125"/>
      <c r="J33" s="78"/>
      <c r="K33" s="95"/>
      <c r="L33" s="70" t="s">
        <v>30</v>
      </c>
      <c r="M33" s="42"/>
      <c r="N33" s="23"/>
      <c r="O33" s="44"/>
      <c r="P33" s="49">
        <v>42843</v>
      </c>
      <c r="Q33" s="93"/>
      <c r="R33" s="40"/>
      <c r="S33" s="40"/>
      <c r="T33" s="40"/>
      <c r="U33" s="40"/>
      <c r="V33" s="211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119" t="s">
        <v>79</v>
      </c>
      <c r="AJ33" s="42"/>
      <c r="AK33" s="22"/>
      <c r="AL33" s="49"/>
      <c r="AM33" s="38"/>
      <c r="AN33" s="39"/>
      <c r="AO33" s="42"/>
      <c r="AQ33" s="49"/>
      <c r="AR33" s="38"/>
      <c r="AS33" s="39"/>
      <c r="AT33" s="42"/>
    </row>
    <row r="34" spans="2:46" ht="15.75" hidden="1" customHeight="1">
      <c r="B34" s="122"/>
      <c r="C34" s="88"/>
      <c r="D34" s="92"/>
      <c r="E34" s="92"/>
      <c r="F34" s="92"/>
      <c r="G34" s="87"/>
      <c r="H34" s="124" t="s">
        <v>36</v>
      </c>
      <c r="I34" s="125"/>
      <c r="J34" s="78"/>
      <c r="K34" s="95"/>
      <c r="L34" s="70" t="s">
        <v>30</v>
      </c>
      <c r="M34" s="42"/>
      <c r="N34" s="23"/>
      <c r="O34" s="44"/>
      <c r="P34" s="49">
        <v>42844</v>
      </c>
      <c r="Q34" s="93"/>
      <c r="R34" s="40"/>
      <c r="S34" s="40"/>
      <c r="T34" s="40"/>
      <c r="U34" s="40"/>
      <c r="V34" s="211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119" t="s">
        <v>79</v>
      </c>
      <c r="AJ34" s="42"/>
      <c r="AK34" s="22"/>
      <c r="AL34" s="49"/>
      <c r="AM34" s="38"/>
      <c r="AN34" s="39"/>
      <c r="AO34" s="42"/>
      <c r="AQ34" s="49"/>
      <c r="AR34" s="38"/>
      <c r="AS34" s="39"/>
      <c r="AT34" s="42"/>
    </row>
    <row r="35" spans="2:46" ht="15.95" hidden="1" customHeight="1">
      <c r="B35" s="122"/>
      <c r="C35" s="89"/>
      <c r="D35" s="90"/>
      <c r="E35" s="90"/>
      <c r="F35" s="90"/>
      <c r="G35" s="91"/>
      <c r="H35" s="124" t="s">
        <v>37</v>
      </c>
      <c r="I35" s="125"/>
      <c r="J35" s="78"/>
      <c r="K35" s="95"/>
      <c r="L35" s="70" t="s">
        <v>30</v>
      </c>
      <c r="M35" s="42"/>
      <c r="N35" s="23"/>
      <c r="O35" s="44"/>
      <c r="P35" s="49">
        <v>42845</v>
      </c>
      <c r="Q35" s="93"/>
      <c r="R35" s="40"/>
      <c r="S35" s="40"/>
      <c r="T35" s="40"/>
      <c r="U35" s="40"/>
      <c r="V35" s="212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119" t="s">
        <v>79</v>
      </c>
      <c r="AJ35" s="42"/>
      <c r="AK35" s="22"/>
      <c r="AL35" s="49"/>
      <c r="AM35" s="49"/>
      <c r="AN35" s="103"/>
      <c r="AO35" s="42">
        <v>1</v>
      </c>
      <c r="AQ35" s="49"/>
      <c r="AR35" s="38"/>
      <c r="AS35" s="39"/>
      <c r="AT35" s="42"/>
    </row>
    <row r="36" spans="2:46" ht="15.95" customHeight="1">
      <c r="B36" s="122"/>
      <c r="C36" s="137" t="s">
        <v>69</v>
      </c>
      <c r="D36" s="138"/>
      <c r="E36" s="138"/>
      <c r="F36" s="138"/>
      <c r="G36" s="139"/>
      <c r="H36" s="124" t="s">
        <v>70</v>
      </c>
      <c r="I36" s="125"/>
      <c r="J36" s="78"/>
      <c r="K36" s="95"/>
      <c r="L36" s="70"/>
      <c r="M36" s="42"/>
      <c r="N36" s="23"/>
      <c r="O36" s="44"/>
      <c r="P36" s="49">
        <v>42842</v>
      </c>
      <c r="Q36" s="93"/>
      <c r="R36" s="40"/>
      <c r="S36" s="40"/>
      <c r="T36" s="40"/>
      <c r="U36" s="40"/>
      <c r="V36" s="86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119" t="s">
        <v>79</v>
      </c>
      <c r="AJ36" s="42"/>
      <c r="AK36" s="22"/>
      <c r="AL36" s="49"/>
      <c r="AM36" s="93"/>
      <c r="AN36" s="103"/>
      <c r="AO36" s="97"/>
      <c r="AQ36" s="98"/>
      <c r="AR36" s="99"/>
      <c r="AS36" s="82"/>
      <c r="AT36" s="97"/>
    </row>
    <row r="37" spans="2:46" ht="15.95" customHeight="1">
      <c r="B37" s="122"/>
      <c r="C37" s="140"/>
      <c r="D37" s="141"/>
      <c r="E37" s="141"/>
      <c r="F37" s="141"/>
      <c r="G37" s="142"/>
      <c r="H37" s="124" t="s">
        <v>71</v>
      </c>
      <c r="I37" s="125"/>
      <c r="J37" s="78"/>
      <c r="K37" s="95"/>
      <c r="L37" s="70"/>
      <c r="M37" s="42"/>
      <c r="N37" s="23"/>
      <c r="O37" s="44"/>
      <c r="P37" s="49">
        <v>42842</v>
      </c>
      <c r="Q37" s="93"/>
      <c r="R37" s="40"/>
      <c r="S37" s="40"/>
      <c r="T37" s="40"/>
      <c r="U37" s="40"/>
      <c r="V37" s="86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119" t="s">
        <v>79</v>
      </c>
      <c r="AJ37" s="42"/>
      <c r="AK37" s="22"/>
      <c r="AL37" s="49"/>
      <c r="AM37" s="93"/>
      <c r="AN37" s="103"/>
      <c r="AO37" s="97"/>
      <c r="AQ37" s="98"/>
      <c r="AR37" s="99"/>
      <c r="AS37" s="82"/>
      <c r="AT37" s="97"/>
    </row>
    <row r="38" spans="2:46" ht="15.95" customHeight="1">
      <c r="B38" s="122"/>
      <c r="C38" s="140"/>
      <c r="D38" s="141"/>
      <c r="E38" s="141"/>
      <c r="F38" s="141"/>
      <c r="G38" s="142"/>
      <c r="H38" s="124" t="s">
        <v>73</v>
      </c>
      <c r="I38" s="125"/>
      <c r="J38" s="78"/>
      <c r="K38" s="95"/>
      <c r="L38" s="70"/>
      <c r="M38" s="42"/>
      <c r="N38" s="23"/>
      <c r="O38" s="44"/>
      <c r="P38" s="49">
        <v>42842</v>
      </c>
      <c r="Q38" s="93"/>
      <c r="R38" s="40"/>
      <c r="S38" s="40"/>
      <c r="T38" s="40"/>
      <c r="U38" s="40"/>
      <c r="V38" s="86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119" t="s">
        <v>79</v>
      </c>
      <c r="AJ38" s="42"/>
      <c r="AK38" s="22"/>
      <c r="AL38" s="49"/>
      <c r="AM38" s="93"/>
      <c r="AN38" s="103"/>
      <c r="AO38" s="97"/>
      <c r="AQ38" s="98"/>
      <c r="AR38" s="99"/>
      <c r="AS38" s="82"/>
      <c r="AT38" s="97"/>
    </row>
    <row r="39" spans="2:46" ht="15.95" customHeight="1">
      <c r="B39" s="122"/>
      <c r="C39" s="140"/>
      <c r="D39" s="141"/>
      <c r="E39" s="141"/>
      <c r="F39" s="141"/>
      <c r="G39" s="142"/>
      <c r="H39" s="124" t="s">
        <v>72</v>
      </c>
      <c r="I39" s="125"/>
      <c r="J39" s="78"/>
      <c r="K39" s="95"/>
      <c r="L39" s="70"/>
      <c r="M39" s="42"/>
      <c r="N39" s="23"/>
      <c r="O39" s="44"/>
      <c r="P39" s="49">
        <v>42842</v>
      </c>
      <c r="Q39" s="93"/>
      <c r="R39" s="40"/>
      <c r="S39" s="40"/>
      <c r="T39" s="40"/>
      <c r="U39" s="40"/>
      <c r="V39" s="86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119" t="s">
        <v>79</v>
      </c>
      <c r="AJ39" s="42"/>
      <c r="AK39" s="22"/>
      <c r="AL39" s="49"/>
      <c r="AM39" s="93"/>
      <c r="AN39" s="103"/>
      <c r="AO39" s="97"/>
      <c r="AQ39" s="98"/>
      <c r="AR39" s="99"/>
      <c r="AS39" s="82"/>
      <c r="AT39" s="97"/>
    </row>
    <row r="40" spans="2:46" ht="15.95" customHeight="1">
      <c r="B40" s="122"/>
      <c r="C40" s="140"/>
      <c r="D40" s="141"/>
      <c r="E40" s="141"/>
      <c r="F40" s="141"/>
      <c r="G40" s="142"/>
      <c r="H40" s="124" t="s">
        <v>74</v>
      </c>
      <c r="I40" s="125"/>
      <c r="J40" s="78"/>
      <c r="K40" s="95"/>
      <c r="L40" s="70"/>
      <c r="M40" s="42"/>
      <c r="N40" s="23"/>
      <c r="O40" s="44"/>
      <c r="P40" s="49"/>
      <c r="Q40" s="93"/>
      <c r="R40" s="40"/>
      <c r="S40" s="40"/>
      <c r="T40" s="40"/>
      <c r="U40" s="40"/>
      <c r="V40" s="86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119" t="s">
        <v>79</v>
      </c>
      <c r="AJ40" s="42"/>
      <c r="AK40" s="22"/>
      <c r="AL40" s="49"/>
      <c r="AM40" s="93"/>
      <c r="AN40" s="103"/>
      <c r="AO40" s="97"/>
      <c r="AQ40" s="98"/>
      <c r="AR40" s="99"/>
      <c r="AS40" s="82"/>
      <c r="AT40" s="97"/>
    </row>
    <row r="41" spans="2:46" ht="15.95" customHeight="1">
      <c r="B41" s="122"/>
      <c r="C41" s="143"/>
      <c r="D41" s="144"/>
      <c r="E41" s="144"/>
      <c r="F41" s="144"/>
      <c r="G41" s="145"/>
      <c r="H41" s="124" t="s">
        <v>64</v>
      </c>
      <c r="I41" s="125"/>
      <c r="J41" s="78"/>
      <c r="K41" s="95"/>
      <c r="L41" s="70"/>
      <c r="M41" s="42"/>
      <c r="N41" s="23"/>
      <c r="O41" s="44"/>
      <c r="P41" s="49">
        <v>42843</v>
      </c>
      <c r="Q41" s="93"/>
      <c r="R41" s="40"/>
      <c r="S41" s="40"/>
      <c r="T41" s="40"/>
      <c r="U41" s="40"/>
      <c r="V41" s="86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119" t="s">
        <v>79</v>
      </c>
      <c r="AJ41" s="42"/>
      <c r="AK41" s="22"/>
      <c r="AL41" s="49"/>
      <c r="AM41" s="93"/>
      <c r="AN41" s="103"/>
      <c r="AO41" s="97"/>
      <c r="AQ41" s="98"/>
      <c r="AR41" s="99"/>
      <c r="AS41" s="82"/>
      <c r="AT41" s="97"/>
    </row>
    <row r="42" spans="2:46" ht="15.95" customHeight="1">
      <c r="B42" s="122"/>
      <c r="C42" s="128" t="s">
        <v>56</v>
      </c>
      <c r="D42" s="129"/>
      <c r="E42" s="129"/>
      <c r="F42" s="129"/>
      <c r="G42" s="130"/>
      <c r="H42" s="153" t="s">
        <v>59</v>
      </c>
      <c r="I42" s="154"/>
      <c r="J42" s="78"/>
      <c r="K42" s="95"/>
      <c r="L42" s="70" t="s">
        <v>30</v>
      </c>
      <c r="M42" s="42"/>
      <c r="N42" s="23"/>
      <c r="O42" s="44"/>
      <c r="P42" s="49">
        <v>42837</v>
      </c>
      <c r="Q42" s="93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119" t="s">
        <v>79</v>
      </c>
      <c r="AJ42" s="42"/>
      <c r="AK42" s="22"/>
      <c r="AL42" s="49"/>
      <c r="AM42" s="38"/>
      <c r="AN42" s="103"/>
      <c r="AO42" s="198"/>
      <c r="AQ42" s="200"/>
      <c r="AR42" s="202"/>
      <c r="AS42" s="204"/>
      <c r="AT42" s="198"/>
    </row>
    <row r="43" spans="2:46" ht="15.95" customHeight="1">
      <c r="B43" s="122"/>
      <c r="C43" s="131"/>
      <c r="D43" s="132"/>
      <c r="E43" s="132"/>
      <c r="F43" s="132"/>
      <c r="G43" s="133"/>
      <c r="H43" s="124" t="s">
        <v>67</v>
      </c>
      <c r="I43" s="125"/>
      <c r="J43" s="78"/>
      <c r="K43" s="95"/>
      <c r="L43" s="70"/>
      <c r="M43" s="42"/>
      <c r="N43" s="23"/>
      <c r="O43" s="44"/>
      <c r="P43" s="49">
        <v>42838</v>
      </c>
      <c r="Q43" s="93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119" t="s">
        <v>79</v>
      </c>
      <c r="AJ43" s="42"/>
      <c r="AK43" s="22"/>
      <c r="AL43" s="49"/>
      <c r="AM43" s="38"/>
      <c r="AN43" s="103"/>
      <c r="AO43" s="199"/>
      <c r="AQ43" s="201"/>
      <c r="AR43" s="203"/>
      <c r="AS43" s="205"/>
      <c r="AT43" s="199"/>
    </row>
    <row r="44" spans="2:46" ht="15.95" customHeight="1">
      <c r="B44" s="122"/>
      <c r="C44" s="131"/>
      <c r="D44" s="132"/>
      <c r="E44" s="132"/>
      <c r="F44" s="132"/>
      <c r="G44" s="133"/>
      <c r="H44" s="124" t="s">
        <v>61</v>
      </c>
      <c r="I44" s="125"/>
      <c r="J44" s="78"/>
      <c r="K44" s="95"/>
      <c r="L44" s="70" t="s">
        <v>30</v>
      </c>
      <c r="M44" s="42"/>
      <c r="N44" s="23"/>
      <c r="O44" s="44"/>
      <c r="P44" s="49"/>
      <c r="Q44" s="93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119" t="s">
        <v>79</v>
      </c>
      <c r="AJ44" s="42"/>
      <c r="AK44" s="22"/>
      <c r="AL44" s="49"/>
      <c r="AM44" s="38"/>
      <c r="AN44" s="103"/>
      <c r="AO44" s="199"/>
      <c r="AQ44" s="201"/>
      <c r="AR44" s="203"/>
      <c r="AS44" s="205"/>
      <c r="AT44" s="199"/>
    </row>
    <row r="45" spans="2:46" ht="15.95" customHeight="1">
      <c r="B45" s="122"/>
      <c r="C45" s="131"/>
      <c r="D45" s="132"/>
      <c r="E45" s="132"/>
      <c r="F45" s="132"/>
      <c r="G45" s="133"/>
      <c r="H45" s="124" t="s">
        <v>65</v>
      </c>
      <c r="I45" s="125"/>
      <c r="J45" s="78"/>
      <c r="K45" s="95"/>
      <c r="L45" s="70" t="s">
        <v>30</v>
      </c>
      <c r="M45" s="42"/>
      <c r="N45" s="23"/>
      <c r="O45" s="44" t="s">
        <v>39</v>
      </c>
      <c r="P45" s="49"/>
      <c r="Q45" s="9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119" t="s">
        <v>79</v>
      </c>
      <c r="AJ45" s="42"/>
      <c r="AK45" s="22"/>
      <c r="AL45" s="49"/>
      <c r="AM45" s="38"/>
      <c r="AN45" s="103"/>
      <c r="AO45" s="199"/>
      <c r="AQ45" s="201"/>
      <c r="AR45" s="203"/>
      <c r="AS45" s="205"/>
      <c r="AT45" s="199"/>
    </row>
    <row r="46" spans="2:46" ht="15.95" customHeight="1">
      <c r="B46" s="80"/>
      <c r="C46" s="134"/>
      <c r="D46" s="135"/>
      <c r="E46" s="135"/>
      <c r="F46" s="135"/>
      <c r="G46" s="136"/>
      <c r="H46" s="126" t="s">
        <v>66</v>
      </c>
      <c r="I46" s="127"/>
      <c r="J46" s="69"/>
      <c r="K46" s="96"/>
      <c r="L46" s="114" t="s">
        <v>30</v>
      </c>
      <c r="M46" s="115"/>
      <c r="N46" s="13"/>
      <c r="O46" s="45"/>
      <c r="P46" s="109"/>
      <c r="Q46" s="111"/>
      <c r="R46" s="46"/>
      <c r="S46" s="46"/>
      <c r="T46" s="46"/>
      <c r="U46" s="46"/>
      <c r="V46" s="46"/>
      <c r="W46" s="46"/>
      <c r="X46" s="46"/>
      <c r="Y46" s="46"/>
      <c r="Z46" s="46" t="s">
        <v>20</v>
      </c>
      <c r="AA46" s="46"/>
      <c r="AB46" s="46"/>
      <c r="AC46" s="46"/>
      <c r="AD46" s="46"/>
      <c r="AE46" s="46"/>
      <c r="AF46" s="46"/>
      <c r="AG46" s="46"/>
      <c r="AH46" s="46"/>
      <c r="AI46" s="119" t="s">
        <v>79</v>
      </c>
      <c r="AJ46" s="48"/>
      <c r="AK46" s="22"/>
      <c r="AL46" s="109"/>
      <c r="AM46" s="51"/>
      <c r="AN46" s="47"/>
      <c r="AO46" s="48"/>
      <c r="AQ46" s="50"/>
      <c r="AR46" s="51"/>
      <c r="AS46" s="47"/>
      <c r="AT46" s="48"/>
    </row>
    <row r="48" spans="2:46" ht="17.25">
      <c r="B48" s="13"/>
      <c r="C48" s="14"/>
      <c r="D48" s="14"/>
      <c r="E48" s="14"/>
      <c r="F48" s="14"/>
      <c r="G48" s="14"/>
      <c r="H48" s="14"/>
      <c r="I48" s="14"/>
    </row>
    <row r="49" spans="2:9" ht="17.25">
      <c r="B49" s="13"/>
      <c r="C49" s="14"/>
      <c r="D49" s="14"/>
      <c r="E49" s="14"/>
      <c r="F49" s="14"/>
      <c r="G49" s="14"/>
      <c r="H49" s="14"/>
      <c r="I49" s="14"/>
    </row>
    <row r="50" spans="2:9" ht="17.25">
      <c r="B50" s="13"/>
      <c r="C50" s="14"/>
      <c r="D50" s="14"/>
      <c r="E50" s="14"/>
      <c r="F50" s="14"/>
      <c r="G50" s="14"/>
      <c r="H50" s="14"/>
      <c r="I50" s="14"/>
    </row>
  </sheetData>
  <mergeCells count="80">
    <mergeCell ref="H41:I41"/>
    <mergeCell ref="H38:I38"/>
    <mergeCell ref="H40:I40"/>
    <mergeCell ref="V31:V35"/>
    <mergeCell ref="U26:U30"/>
    <mergeCell ref="H39:I39"/>
    <mergeCell ref="H20:I20"/>
    <mergeCell ref="H21:I21"/>
    <mergeCell ref="H22:I22"/>
    <mergeCell ref="H23:I23"/>
    <mergeCell ref="AI4:AJ4"/>
    <mergeCell ref="P14:P16"/>
    <mergeCell ref="Q14:Q16"/>
    <mergeCell ref="AO42:AO45"/>
    <mergeCell ref="AQ42:AQ45"/>
    <mergeCell ref="AR42:AR45"/>
    <mergeCell ref="AS42:AS45"/>
    <mergeCell ref="AT42:AT45"/>
    <mergeCell ref="B2:C2"/>
    <mergeCell ref="AT14:AT16"/>
    <mergeCell ref="AL14:AL16"/>
    <mergeCell ref="AM14:AM16"/>
    <mergeCell ref="AN14:AN16"/>
    <mergeCell ref="AO14:AO16"/>
    <mergeCell ref="AQ14:AQ16"/>
    <mergeCell ref="B13:J13"/>
    <mergeCell ref="B14:G16"/>
    <mergeCell ref="H14:I16"/>
    <mergeCell ref="AJ15:AJ16"/>
    <mergeCell ref="M14:M16"/>
    <mergeCell ref="AI14:AI16"/>
    <mergeCell ref="AR14:AR16"/>
    <mergeCell ref="AS14:AS16"/>
    <mergeCell ref="AM4:AO4"/>
    <mergeCell ref="H2:AT2"/>
    <mergeCell ref="O13:AJ13"/>
    <mergeCell ref="AL13:AO13"/>
    <mergeCell ref="AQ13:AT13"/>
    <mergeCell ref="O4:S4"/>
    <mergeCell ref="O5:S5"/>
    <mergeCell ref="O6:S6"/>
    <mergeCell ref="O7:S7"/>
    <mergeCell ref="T4:V4"/>
    <mergeCell ref="T5:V5"/>
    <mergeCell ref="T6:V6"/>
    <mergeCell ref="T7:V7"/>
    <mergeCell ref="L13:L16"/>
    <mergeCell ref="H4:I4"/>
    <mergeCell ref="C4:F4"/>
    <mergeCell ref="H44:I44"/>
    <mergeCell ref="J14:J16"/>
    <mergeCell ref="H42:I42"/>
    <mergeCell ref="H18:I18"/>
    <mergeCell ref="H30:I30"/>
    <mergeCell ref="H25:I25"/>
    <mergeCell ref="H35:I35"/>
    <mergeCell ref="H26:I26"/>
    <mergeCell ref="H24:I24"/>
    <mergeCell ref="H29:I29"/>
    <mergeCell ref="H17:I17"/>
    <mergeCell ref="C17:G25"/>
    <mergeCell ref="C26:D29"/>
    <mergeCell ref="E26:G27"/>
    <mergeCell ref="H27:I27"/>
    <mergeCell ref="B17:B45"/>
    <mergeCell ref="H45:I45"/>
    <mergeCell ref="H46:I46"/>
    <mergeCell ref="H34:I34"/>
    <mergeCell ref="C42:G45"/>
    <mergeCell ref="H31:I31"/>
    <mergeCell ref="H32:I32"/>
    <mergeCell ref="H33:I33"/>
    <mergeCell ref="H19:I19"/>
    <mergeCell ref="C46:G46"/>
    <mergeCell ref="H43:I43"/>
    <mergeCell ref="C36:G41"/>
    <mergeCell ref="H36:I36"/>
    <mergeCell ref="H37:I37"/>
    <mergeCell ref="H28:I28"/>
    <mergeCell ref="E28:G29"/>
  </mergeCells>
  <phoneticPr fontId="12" type="noConversion"/>
  <conditionalFormatting sqref="C6">
    <cfRule type="cellIs" dxfId="3" priority="5" operator="greaterThan">
      <formula>$C$5</formula>
    </cfRule>
  </conditionalFormatting>
  <conditionalFormatting sqref="V36:V46 W17:AH46 V17:V31 U31:U46 U17:U26 O17:O46 R17:T46">
    <cfRule type="cellIs" dxfId="2" priority="1" stopIfTrue="1" operator="equal">
      <formula>"P"</formula>
    </cfRule>
    <cfRule type="cellIs" dxfId="1" priority="2" stopIfTrue="1" operator="equal">
      <formula>"C"</formula>
    </cfRule>
  </conditionalFormatting>
  <conditionalFormatting sqref="V36:V46 W17:AH46 V17:V31 U31:U46 U17:U26 O17:O46 R17:T46">
    <cfRule type="cellIs" dxfId="0" priority="3" stopIfTrue="1" operator="equal">
      <formula>"D"</formula>
    </cfRule>
  </conditionalFormatting>
  <dataValidations count="9">
    <dataValidation type="list" allowBlank="1" showInputMessage="1" showErrorMessage="1" sqref="B48:B50">
      <formula1>"魏清源,张珊,杨坤,张辉"</formula1>
    </dataValidation>
    <dataValidation type="list" allowBlank="1" showInputMessage="1" showErrorMessage="1" sqref="AN46 AN30:AN34 AS17:AS46 O4:S11">
      <formula1>"魏清源,张珊"</formula1>
    </dataValidation>
    <dataValidation type="list" allowBlank="1" showInputMessage="1" showErrorMessage="1" sqref="AI17:AI46 AN35:AN41 H9:H10">
      <formula1>"王鹏瑕,王利,陈航,姚文祝,崔倍倍,刘昕"</formula1>
    </dataValidation>
    <dataValidation type="list" allowBlank="1" showInputMessage="1" showErrorMessage="1" sqref="AN45 AN29 AN42:AN43 H7:H8 AN19:AN25 AN17">
      <formula1>"王鹏瑕,王玉龙,徐凯,徐德贵,龙耀"</formula1>
    </dataValidation>
    <dataValidation type="list" allowBlank="1" showInputMessage="1" showErrorMessage="1" sqref="AN44 AN26:AN28 AN18">
      <formula1>"王鹏瑕,王玉龙,胡凯,徐德贵,龙耀"</formula1>
    </dataValidation>
    <dataValidation type="list" allowBlank="1" showInputMessage="1" showErrorMessage="1" sqref="V36:V46 W17:AH46 V17:V31 U31:U46 U17:U26 O17:O46 R17:T46">
      <formula1>"P,X,C,D"</formula1>
    </dataValidation>
    <dataValidation type="list" allowBlank="1" showInputMessage="1" showErrorMessage="1" sqref="L17:L46">
      <formula1>"一般,简单,难"</formula1>
    </dataValidation>
    <dataValidation type="list" allowBlank="1" showInputMessage="1" showErrorMessage="1" sqref="H11">
      <formula1>"王鹏瑕,王利,陈航,姚文祝,崔倍倍,刘昕,杨锋"</formula1>
    </dataValidation>
    <dataValidation type="list" allowBlank="1" showInputMessage="1" showErrorMessage="1" sqref="H5:H6">
      <formula1>"王鹏瑕,王利,陈航,姚文祝"</formula1>
    </dataValidation>
  </dataValidations>
  <pageMargins left="0.25" right="0.25" top="0.75" bottom="0.75" header="0.3" footer="0.3"/>
  <pageSetup scale="73" orientation="landscape" horizontalDpi="4294967293" verticalDpi="4294967293" copies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2016-12-26T01:09:04Z</cp:lastPrinted>
  <dcterms:created xsi:type="dcterms:W3CDTF">2016-10-31T09:01:00Z</dcterms:created>
  <dcterms:modified xsi:type="dcterms:W3CDTF">2017-04-06T10:38:04Z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