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raveen Singh Drish(ITC ERP Lab)\2018\July-2018\23-July-2018-D\Scope-2 Documents\"/>
    </mc:Choice>
  </mc:AlternateContent>
  <bookViews>
    <workbookView xWindow="0" yWindow="0" windowWidth="20490" windowHeight="7770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G6" i="1" l="1"/>
  <c r="E10" i="1"/>
  <c r="E11" i="1" s="1"/>
  <c r="G10" i="1" l="1"/>
  <c r="G11" i="1" s="1"/>
  <c r="E7" i="1"/>
  <c r="G7" i="1"/>
  <c r="G15" i="1" l="1"/>
  <c r="G14" i="1" l="1"/>
  <c r="G13" i="1"/>
  <c r="F6" i="1"/>
  <c r="F7" i="1" s="1"/>
  <c r="H14" i="1"/>
  <c r="H16" i="1" s="1"/>
  <c r="H17" i="1" s="1"/>
  <c r="F14" i="1"/>
  <c r="E14" i="1"/>
  <c r="D14" i="1"/>
  <c r="F13" i="1"/>
  <c r="H13" i="1"/>
  <c r="E13" i="1"/>
  <c r="D13" i="1"/>
  <c r="F10" i="1"/>
  <c r="F11" i="1" s="1"/>
  <c r="H6" i="1"/>
  <c r="H7" i="1" s="1"/>
  <c r="H10" i="1"/>
  <c r="H11" i="1" s="1"/>
  <c r="D10" i="1"/>
  <c r="D11" i="1" s="1"/>
  <c r="F15" i="1"/>
  <c r="H15" i="1"/>
  <c r="D15" i="1"/>
  <c r="E15" i="1"/>
  <c r="E16" i="1" l="1"/>
  <c r="E17" i="1" s="1"/>
  <c r="F16" i="1"/>
  <c r="F17" i="1" s="1"/>
  <c r="G16" i="1"/>
  <c r="G17" i="1" s="1"/>
  <c r="D16" i="1"/>
  <c r="D17" i="1" s="1"/>
  <c r="D6" i="1"/>
  <c r="D7" i="1" s="1"/>
</calcChain>
</file>

<file path=xl/sharedStrings.xml><?xml version="1.0" encoding="utf-8"?>
<sst xmlns="http://schemas.openxmlformats.org/spreadsheetml/2006/main" count="59" uniqueCount="43">
  <si>
    <t>Food</t>
  </si>
  <si>
    <t>Building</t>
  </si>
  <si>
    <t>Delay</t>
  </si>
  <si>
    <t>Delay %</t>
  </si>
  <si>
    <t>Ayurvedic</t>
  </si>
  <si>
    <t>Pharma</t>
  </si>
  <si>
    <t>S.No</t>
  </si>
  <si>
    <t>Delay % (S.No -  5-6)</t>
  </si>
  <si>
    <t>Environment / Water</t>
  </si>
  <si>
    <t>Nutritional Value</t>
  </si>
  <si>
    <t>Fat(gm)</t>
  </si>
  <si>
    <t>Chemically</t>
  </si>
  <si>
    <t>AOAC 933.5/Gravimetric Method</t>
  </si>
  <si>
    <t>Protein(gm)</t>
  </si>
  <si>
    <t>AOAC 2001.11(Kjeldahl Method)</t>
  </si>
  <si>
    <t>Carbohydrates (gm)</t>
  </si>
  <si>
    <t>by difference</t>
  </si>
  <si>
    <t>Energy (Kcal)</t>
  </si>
  <si>
    <t>By Calculation</t>
  </si>
  <si>
    <t>Cholestrol,mg</t>
  </si>
  <si>
    <t>GC-FID(Agilent)</t>
  </si>
  <si>
    <t>Inhouse Method</t>
  </si>
  <si>
    <t>Not Detected</t>
  </si>
  <si>
    <t>Fatty Acid Profile</t>
  </si>
  <si>
    <t>Saturated fat (gm)</t>
  </si>
  <si>
    <t>BDL (DL-0.2)</t>
  </si>
  <si>
    <t>Monounsaturated Fat (gm)</t>
  </si>
  <si>
    <t>Poly Unsaturated fat (gm)</t>
  </si>
  <si>
    <t>Trans Fat (gm)</t>
  </si>
  <si>
    <t>General Parmeters</t>
  </si>
  <si>
    <t>Average weight (mg)</t>
  </si>
  <si>
    <t>Balance</t>
  </si>
  <si>
    <t>--</t>
  </si>
  <si>
    <t>Total  Issued report</t>
  </si>
  <si>
    <t>Total Pending Reports</t>
  </si>
  <si>
    <t>Total Issued  %</t>
  </si>
  <si>
    <t xml:space="preserve">TAT </t>
  </si>
  <si>
    <t>Number of Reports Due (23.06.2018)</t>
  </si>
  <si>
    <t>Number of Reports issued (23.06.2018)</t>
  </si>
  <si>
    <t>Number of Delay reports before (23.06.2018)</t>
  </si>
  <si>
    <t>Report Issued as on (23.06.2018)</t>
  </si>
  <si>
    <t>Advance report issued(23.06.2018)</t>
  </si>
  <si>
    <r>
      <t>Total issued as on (23.06.2018)</t>
    </r>
    <r>
      <rPr>
        <sz val="11"/>
        <color rgb="FFFFC000"/>
        <rFont val="Calibri"/>
        <family val="2"/>
        <scheme val="minor"/>
      </rPr>
      <t xml:space="preserve"> (Delay+Due)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</si>
</sst>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sz val="11"/>
      <color rgb="FF0070C0"/>
      <name val="Calibri"/>
      <family val="2"/>
      <scheme val="minor"/>
    </font>
    <font>
      <sz val="11"/>
      <color rgb="FFFFC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0099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7">
    <xf numFmtId="0" fontId="0" fillId="0" borderId="0" xfId="0"/>
    <xf numFmtId="0" fontId="0" fillId="0" borderId="1" xfId="0" applyBorder="1"/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/>
    <xf numFmtId="0" fontId="3" fillId="0" borderId="6" xfId="0" applyFont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6" xfId="0" applyFont="1" applyFill="1" applyBorder="1" applyAlignment="1">
      <alignment horizontal="center" wrapText="1"/>
    </xf>
    <xf numFmtId="0" fontId="5" fillId="0" borderId="7" xfId="0" applyFont="1" applyBorder="1" applyAlignment="1">
      <alignment horizontal="center" wrapText="1"/>
    </xf>
    <xf numFmtId="0" fontId="6" fillId="0" borderId="0" xfId="0" applyFont="1" applyAlignment="1">
      <alignment horizontal="left" wrapText="1" indent="1"/>
    </xf>
    <xf numFmtId="0" fontId="5" fillId="0" borderId="7" xfId="0" applyFont="1" applyBorder="1" applyAlignment="1">
      <alignment horizontal="left" wrapText="1" indent="1"/>
    </xf>
    <xf numFmtId="0" fontId="5" fillId="0" borderId="0" xfId="0" applyFont="1" applyAlignment="1">
      <alignment horizontal="left" wrapText="1"/>
    </xf>
    <xf numFmtId="0" fontId="0" fillId="3" borderId="1" xfId="0" applyFill="1" applyBorder="1" applyAlignment="1">
      <alignment horizontal="center"/>
    </xf>
    <xf numFmtId="0" fontId="4" fillId="0" borderId="1" xfId="0" applyFont="1" applyFill="1" applyBorder="1"/>
    <xf numFmtId="0" fontId="7" fillId="3" borderId="1" xfId="0" applyFont="1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7" fillId="3" borderId="5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9" fontId="0" fillId="0" borderId="0" xfId="1" applyFont="1"/>
    <xf numFmtId="0" fontId="0" fillId="0" borderId="0" xfId="0" applyAlignment="1">
      <alignment horizontal="center"/>
    </xf>
    <xf numFmtId="0" fontId="0" fillId="2" borderId="1" xfId="0" applyFont="1" applyFill="1" applyBorder="1"/>
    <xf numFmtId="0" fontId="0" fillId="2" borderId="1" xfId="0" applyFont="1" applyFill="1" applyBorder="1" applyAlignment="1">
      <alignment horizontal="center"/>
    </xf>
    <xf numFmtId="1" fontId="0" fillId="2" borderId="1" xfId="0" applyNumberFormat="1" applyFont="1" applyFill="1" applyBorder="1" applyAlignment="1">
      <alignment horizontal="center"/>
    </xf>
    <xf numFmtId="0" fontId="0" fillId="2" borderId="1" xfId="0" applyFill="1" applyBorder="1"/>
    <xf numFmtId="0" fontId="0" fillId="2" borderId="5" xfId="0" applyFont="1" applyFill="1" applyBorder="1" applyAlignment="1">
      <alignment horizontal="center"/>
    </xf>
    <xf numFmtId="1" fontId="2" fillId="0" borderId="8" xfId="0" applyNumberFormat="1" applyFont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2" fillId="0" borderId="8" xfId="0" applyFont="1" applyBorder="1" applyAlignment="1">
      <alignment horizontal="center"/>
    </xf>
    <xf numFmtId="1" fontId="0" fillId="0" borderId="12" xfId="1" applyNumberFormat="1" applyFont="1" applyBorder="1" applyAlignment="1">
      <alignment horizontal="center"/>
    </xf>
    <xf numFmtId="0" fontId="0" fillId="0" borderId="0" xfId="0" applyBorder="1"/>
    <xf numFmtId="9" fontId="9" fillId="4" borderId="9" xfId="0" applyNumberFormat="1" applyFont="1" applyFill="1" applyBorder="1" applyAlignment="1">
      <alignment horizontal="center"/>
    </xf>
    <xf numFmtId="9" fontId="0" fillId="2" borderId="9" xfId="0" applyNumberFormat="1" applyFont="1" applyFill="1" applyBorder="1" applyAlignment="1">
      <alignment horizontal="center"/>
    </xf>
    <xf numFmtId="9" fontId="1" fillId="2" borderId="10" xfId="1" applyNumberFormat="1" applyFont="1" applyFill="1" applyBorder="1" applyAlignment="1">
      <alignment horizontal="center"/>
    </xf>
    <xf numFmtId="9" fontId="9" fillId="4" borderId="11" xfId="1" applyFont="1" applyFill="1" applyBorder="1" applyAlignment="1">
      <alignment horizontal="center"/>
    </xf>
    <xf numFmtId="9" fontId="9" fillId="4" borderId="1" xfId="1" applyFont="1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8" xfId="0" applyBorder="1"/>
    <xf numFmtId="0" fontId="0" fillId="0" borderId="15" xfId="0" applyFill="1" applyBorder="1" applyAlignment="1">
      <alignment horizontal="center"/>
    </xf>
    <xf numFmtId="0" fontId="0" fillId="0" borderId="16" xfId="0" applyBorder="1"/>
    <xf numFmtId="10" fontId="10" fillId="0" borderId="10" xfId="0" applyNumberFormat="1" applyFont="1" applyFill="1" applyBorder="1" applyAlignment="1">
      <alignment horizontal="center"/>
    </xf>
    <xf numFmtId="9" fontId="11" fillId="0" borderId="8" xfId="1" applyFont="1" applyBorder="1" applyAlignment="1">
      <alignment horizontal="center"/>
    </xf>
    <xf numFmtId="9" fontId="11" fillId="2" borderId="8" xfId="1" applyFont="1" applyFill="1" applyBorder="1" applyAlignment="1">
      <alignment horizontal="center"/>
    </xf>
    <xf numFmtId="9" fontId="11" fillId="0" borderId="13" xfId="1" applyFont="1" applyBorder="1" applyAlignment="1">
      <alignment horizontal="center"/>
    </xf>
    <xf numFmtId="0" fontId="2" fillId="4" borderId="1" xfId="0" applyFont="1" applyFill="1" applyBorder="1"/>
    <xf numFmtId="9" fontId="2" fillId="4" borderId="11" xfId="1" applyFont="1" applyFill="1" applyBorder="1" applyAlignment="1">
      <alignment horizontal="center"/>
    </xf>
    <xf numFmtId="9" fontId="9" fillId="2" borderId="9" xfId="1" applyFont="1" applyFill="1" applyBorder="1" applyAlignment="1">
      <alignment horizontal="center"/>
    </xf>
    <xf numFmtId="10" fontId="9" fillId="2" borderId="1" xfId="1" applyNumberFormat="1" applyFont="1" applyFill="1" applyBorder="1" applyAlignment="1">
      <alignment horizontal="center"/>
    </xf>
    <xf numFmtId="9" fontId="9" fillId="2" borderId="1" xfId="1" applyFont="1" applyFill="1" applyBorder="1" applyAlignment="1">
      <alignment horizontal="center"/>
    </xf>
    <xf numFmtId="0" fontId="0" fillId="0" borderId="0" xfId="0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colors>
    <mruColors>
      <color rgb="FF00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0"/>
  <sheetViews>
    <sheetView tabSelected="1" workbookViewId="0">
      <selection activeCell="D17" sqref="D17"/>
    </sheetView>
  </sheetViews>
  <sheetFormatPr defaultRowHeight="15" x14ac:dyDescent="0.25"/>
  <cols>
    <col min="2" max="2" width="5.140625" bestFit="1" customWidth="1"/>
    <col min="3" max="3" width="40.85546875" bestFit="1" customWidth="1"/>
    <col min="5" max="5" width="9.85546875" bestFit="1" customWidth="1"/>
    <col min="6" max="6" width="13" customWidth="1"/>
  </cols>
  <sheetData>
    <row r="2" spans="2:11" ht="15.75" thickBot="1" x14ac:dyDescent="0.3">
      <c r="C2" s="56"/>
      <c r="D2" s="56"/>
    </row>
    <row r="3" spans="2:11" ht="30" x14ac:dyDescent="0.25">
      <c r="B3" s="8" t="s">
        <v>6</v>
      </c>
      <c r="C3" s="5" t="s">
        <v>36</v>
      </c>
      <c r="D3" s="5" t="s">
        <v>0</v>
      </c>
      <c r="E3" s="5" t="s">
        <v>4</v>
      </c>
      <c r="F3" s="11" t="s">
        <v>8</v>
      </c>
      <c r="G3" s="6" t="s">
        <v>1</v>
      </c>
      <c r="H3" s="7" t="s">
        <v>5</v>
      </c>
    </row>
    <row r="4" spans="2:11" x14ac:dyDescent="0.25">
      <c r="B4" s="9">
        <v>1</v>
      </c>
      <c r="C4" s="1" t="s">
        <v>37</v>
      </c>
      <c r="D4" s="3">
        <v>38</v>
      </c>
      <c r="E4" s="3">
        <v>1</v>
      </c>
      <c r="F4" s="3">
        <v>40</v>
      </c>
      <c r="G4" s="3">
        <v>0</v>
      </c>
      <c r="H4" s="2">
        <v>5</v>
      </c>
    </row>
    <row r="5" spans="2:11" x14ac:dyDescent="0.25">
      <c r="B5" s="9">
        <v>2</v>
      </c>
      <c r="C5" s="1" t="s">
        <v>38</v>
      </c>
      <c r="D5" s="16">
        <v>33</v>
      </c>
      <c r="E5" s="16">
        <v>1</v>
      </c>
      <c r="F5" s="16">
        <v>2</v>
      </c>
      <c r="G5" s="16">
        <v>0</v>
      </c>
      <c r="H5" s="19">
        <v>1</v>
      </c>
    </row>
    <row r="6" spans="2:11" x14ac:dyDescent="0.25">
      <c r="B6" s="9">
        <v>3</v>
      </c>
      <c r="C6" s="51" t="s">
        <v>2</v>
      </c>
      <c r="D6" s="10">
        <f>D4-D5</f>
        <v>5</v>
      </c>
      <c r="E6" s="10">
        <v>0</v>
      </c>
      <c r="F6" s="35">
        <f>F4-F5</f>
        <v>38</v>
      </c>
      <c r="G6" s="35">
        <f>G4-G5</f>
        <v>0</v>
      </c>
      <c r="H6" s="20">
        <f>H4-H5</f>
        <v>4</v>
      </c>
    </row>
    <row r="7" spans="2:11" x14ac:dyDescent="0.25">
      <c r="B7" s="9">
        <v>4</v>
      </c>
      <c r="C7" s="51" t="s">
        <v>3</v>
      </c>
      <c r="D7" s="54">
        <f>D6/D4</f>
        <v>0.13157894736842105</v>
      </c>
      <c r="E7" s="40">
        <f>E6/E4</f>
        <v>0</v>
      </c>
      <c r="F7" s="42">
        <f>F6/F4</f>
        <v>0.95</v>
      </c>
      <c r="G7" s="55" t="e">
        <f>G6/G4</f>
        <v>#DIV/0!</v>
      </c>
      <c r="H7" s="52">
        <f>H6/H4</f>
        <v>0.8</v>
      </c>
    </row>
    <row r="8" spans="2:11" x14ac:dyDescent="0.25">
      <c r="B8" s="9">
        <v>5</v>
      </c>
      <c r="C8" s="4" t="s">
        <v>39</v>
      </c>
      <c r="D8" s="3">
        <v>18</v>
      </c>
      <c r="E8" s="3">
        <v>0</v>
      </c>
      <c r="F8" s="34">
        <v>28</v>
      </c>
      <c r="G8" s="36">
        <v>0</v>
      </c>
      <c r="H8" s="2">
        <v>50</v>
      </c>
    </row>
    <row r="9" spans="2:11" x14ac:dyDescent="0.25">
      <c r="B9" s="9">
        <v>6</v>
      </c>
      <c r="C9" s="4" t="s">
        <v>40</v>
      </c>
      <c r="D9" s="16">
        <v>12</v>
      </c>
      <c r="E9" s="16">
        <v>0</v>
      </c>
      <c r="F9" s="16">
        <v>13</v>
      </c>
      <c r="G9" s="16">
        <v>0</v>
      </c>
      <c r="H9" s="19">
        <v>21</v>
      </c>
    </row>
    <row r="10" spans="2:11" x14ac:dyDescent="0.25">
      <c r="B10" s="9">
        <v>7</v>
      </c>
      <c r="C10" s="51" t="s">
        <v>2</v>
      </c>
      <c r="D10" s="22">
        <f>D8-D9</f>
        <v>6</v>
      </c>
      <c r="E10" s="23">
        <f>E8-E9</f>
        <v>0</v>
      </c>
      <c r="F10" s="35">
        <f>F8-F9</f>
        <v>15</v>
      </c>
      <c r="G10" s="32">
        <f>G8-G9</f>
        <v>0</v>
      </c>
      <c r="H10" s="20">
        <f>H8-H9</f>
        <v>29</v>
      </c>
    </row>
    <row r="11" spans="2:11" x14ac:dyDescent="0.25">
      <c r="B11" s="9">
        <v>8</v>
      </c>
      <c r="C11" s="51" t="s">
        <v>7</v>
      </c>
      <c r="D11" s="42">
        <f>D10/D8</f>
        <v>0.33333333333333331</v>
      </c>
      <c r="E11" s="47" t="e">
        <f>E10/E8</f>
        <v>#DIV/0!</v>
      </c>
      <c r="F11" s="42">
        <f>F10/F8</f>
        <v>0.5357142857142857</v>
      </c>
      <c r="G11" s="55" t="e">
        <f>G10/G8</f>
        <v>#DIV/0!</v>
      </c>
      <c r="H11" s="41">
        <f>H10/H8</f>
        <v>0.57999999999999996</v>
      </c>
    </row>
    <row r="12" spans="2:11" x14ac:dyDescent="0.25">
      <c r="B12" s="9">
        <v>9</v>
      </c>
      <c r="C12" s="17" t="s">
        <v>41</v>
      </c>
      <c r="D12" s="18">
        <v>13</v>
      </c>
      <c r="E12" s="18">
        <v>0</v>
      </c>
      <c r="F12" s="33">
        <v>6</v>
      </c>
      <c r="G12" s="33">
        <v>0</v>
      </c>
      <c r="H12" s="21">
        <v>71</v>
      </c>
    </row>
    <row r="13" spans="2:11" x14ac:dyDescent="0.25">
      <c r="B13" s="9">
        <v>10</v>
      </c>
      <c r="C13" s="27" t="s">
        <v>34</v>
      </c>
      <c r="D13" s="28">
        <f t="shared" ref="D13:H14" si="0">D8+D4</f>
        <v>56</v>
      </c>
      <c r="E13" s="28">
        <f t="shared" si="0"/>
        <v>1</v>
      </c>
      <c r="F13" s="28">
        <f t="shared" si="0"/>
        <v>68</v>
      </c>
      <c r="G13" s="29">
        <f t="shared" si="0"/>
        <v>0</v>
      </c>
      <c r="H13" s="31">
        <f t="shared" si="0"/>
        <v>55</v>
      </c>
    </row>
    <row r="14" spans="2:11" x14ac:dyDescent="0.25">
      <c r="B14" s="9">
        <v>11</v>
      </c>
      <c r="C14" s="30" t="s">
        <v>42</v>
      </c>
      <c r="D14" s="28">
        <f t="shared" si="0"/>
        <v>45</v>
      </c>
      <c r="E14" s="28">
        <f t="shared" si="0"/>
        <v>1</v>
      </c>
      <c r="F14" s="28">
        <f t="shared" si="0"/>
        <v>15</v>
      </c>
      <c r="G14" s="28">
        <f t="shared" si="0"/>
        <v>0</v>
      </c>
      <c r="H14" s="31">
        <f t="shared" si="0"/>
        <v>22</v>
      </c>
      <c r="K14" s="37"/>
    </row>
    <row r="15" spans="2:11" x14ac:dyDescent="0.25">
      <c r="B15" s="24">
        <v>12</v>
      </c>
      <c r="C15" s="4" t="s">
        <v>33</v>
      </c>
      <c r="D15" s="3">
        <f>D12+D9+D5</f>
        <v>58</v>
      </c>
      <c r="E15" s="3">
        <f>E12+E9+E5</f>
        <v>1</v>
      </c>
      <c r="F15" s="3">
        <f>F12+F9+F5</f>
        <v>21</v>
      </c>
      <c r="G15" s="3">
        <f>G12+G9+G5</f>
        <v>0</v>
      </c>
      <c r="H15" s="2">
        <f>H12+H9+H5</f>
        <v>93</v>
      </c>
    </row>
    <row r="16" spans="2:11" ht="15.75" thickBot="1" x14ac:dyDescent="0.3">
      <c r="B16" s="43">
        <v>13</v>
      </c>
      <c r="C16" s="44" t="s">
        <v>35</v>
      </c>
      <c r="D16" s="48">
        <f>D14/D13</f>
        <v>0.8035714285714286</v>
      </c>
      <c r="E16" s="49">
        <f>E14/E13</f>
        <v>1</v>
      </c>
      <c r="F16" s="48">
        <f>F14/F13</f>
        <v>0.22058823529411764</v>
      </c>
      <c r="G16" s="48" t="e">
        <f>G14/G13</f>
        <v>#DIV/0!</v>
      </c>
      <c r="H16" s="50">
        <f>H14/H13</f>
        <v>0.4</v>
      </c>
    </row>
    <row r="17" spans="2:9" ht="15.75" thickBot="1" x14ac:dyDescent="0.3">
      <c r="B17" s="45">
        <v>14</v>
      </c>
      <c r="C17" s="46" t="s">
        <v>3</v>
      </c>
      <c r="D17" s="53">
        <f>100-D16-99</f>
        <v>0.1964285714285694</v>
      </c>
      <c r="E17" s="39">
        <f>100-E16-99</f>
        <v>0</v>
      </c>
      <c r="F17" s="38">
        <f>100-F16-99</f>
        <v>0.77941176470588402</v>
      </c>
      <c r="G17" s="38" t="e">
        <f>100-G16-99</f>
        <v>#DIV/0!</v>
      </c>
      <c r="H17" s="38">
        <f>100-H16-99</f>
        <v>0.59999999999999432</v>
      </c>
      <c r="I17" s="26"/>
    </row>
    <row r="20" spans="2:9" x14ac:dyDescent="0.25">
      <c r="D20" s="25"/>
    </row>
  </sheetData>
  <mergeCells count="1">
    <mergeCell ref="C2:D2"/>
  </mergeCells>
  <pageMargins left="0.7" right="0.7" top="0.75" bottom="0.75" header="0.3" footer="0.3"/>
  <pageSetup paperSize="9" orientation="portrait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49"/>
  <sheetViews>
    <sheetView workbookViewId="0">
      <selection activeCell="B4" sqref="B4:B49"/>
    </sheetView>
  </sheetViews>
  <sheetFormatPr defaultRowHeight="15" x14ac:dyDescent="0.25"/>
  <cols>
    <col min="2" max="2" width="17.7109375" customWidth="1"/>
  </cols>
  <sheetData>
    <row r="3" spans="2:2" ht="15.75" thickBot="1" x14ac:dyDescent="0.3"/>
    <row r="4" spans="2:2" ht="16.5" thickBot="1" x14ac:dyDescent="0.3">
      <c r="B4" s="12">
        <v>2</v>
      </c>
    </row>
    <row r="5" spans="2:2" ht="32.25" thickBot="1" x14ac:dyDescent="0.3">
      <c r="B5" s="13" t="s">
        <v>9</v>
      </c>
    </row>
    <row r="6" spans="2:2" ht="16.5" thickBot="1" x14ac:dyDescent="0.3">
      <c r="B6" s="14" t="s">
        <v>10</v>
      </c>
    </row>
    <row r="7" spans="2:2" ht="16.5" thickBot="1" x14ac:dyDescent="0.3">
      <c r="B7" s="12" t="s">
        <v>11</v>
      </c>
    </row>
    <row r="8" spans="2:2" ht="46.5" thickBot="1" x14ac:dyDescent="0.3">
      <c r="B8" s="12" t="s">
        <v>12</v>
      </c>
    </row>
    <row r="9" spans="2:2" ht="16.5" thickBot="1" x14ac:dyDescent="0.3">
      <c r="B9" s="12">
        <v>1.8E-3</v>
      </c>
    </row>
    <row r="10" spans="2:2" ht="16.5" thickBot="1" x14ac:dyDescent="0.3">
      <c r="B10" s="14" t="s">
        <v>13</v>
      </c>
    </row>
    <row r="11" spans="2:2" ht="16.5" thickBot="1" x14ac:dyDescent="0.3">
      <c r="B11" s="12" t="s">
        <v>11</v>
      </c>
    </row>
    <row r="12" spans="2:2" ht="46.5" thickBot="1" x14ac:dyDescent="0.3">
      <c r="B12" s="12" t="s">
        <v>14</v>
      </c>
    </row>
    <row r="13" spans="2:2" ht="16.5" thickBot="1" x14ac:dyDescent="0.3">
      <c r="B13" s="12">
        <v>7.0000000000000001E-3</v>
      </c>
    </row>
    <row r="14" spans="2:2" ht="31.5" thickBot="1" x14ac:dyDescent="0.3">
      <c r="B14" s="15" t="s">
        <v>15</v>
      </c>
    </row>
    <row r="15" spans="2:2" ht="16.5" thickBot="1" x14ac:dyDescent="0.3">
      <c r="B15" s="12" t="s">
        <v>11</v>
      </c>
    </row>
    <row r="16" spans="2:2" ht="16.5" thickBot="1" x14ac:dyDescent="0.3">
      <c r="B16" s="12" t="s">
        <v>16</v>
      </c>
    </row>
    <row r="17" spans="2:2" ht="16.5" thickBot="1" x14ac:dyDescent="0.3">
      <c r="B17" s="12">
        <v>7.0999999999999994E-2</v>
      </c>
    </row>
    <row r="18" spans="2:2" ht="16.5" thickBot="1" x14ac:dyDescent="0.3">
      <c r="B18" s="15" t="s">
        <v>17</v>
      </c>
    </row>
    <row r="19" spans="2:2" ht="16.5" thickBot="1" x14ac:dyDescent="0.3">
      <c r="B19" s="12" t="s">
        <v>11</v>
      </c>
    </row>
    <row r="20" spans="2:2" ht="16.5" thickBot="1" x14ac:dyDescent="0.3">
      <c r="B20" s="12" t="s">
        <v>18</v>
      </c>
    </row>
    <row r="21" spans="2:2" ht="16.5" thickBot="1" x14ac:dyDescent="0.3">
      <c r="B21" s="12">
        <v>0.33</v>
      </c>
    </row>
    <row r="22" spans="2:2" ht="16.5" thickBot="1" x14ac:dyDescent="0.3">
      <c r="B22" s="15" t="s">
        <v>19</v>
      </c>
    </row>
    <row r="23" spans="2:2" ht="16.5" thickBot="1" x14ac:dyDescent="0.3">
      <c r="B23" s="12" t="s">
        <v>20</v>
      </c>
    </row>
    <row r="24" spans="2:2" ht="16.5" thickBot="1" x14ac:dyDescent="0.3">
      <c r="B24" s="12" t="s">
        <v>21</v>
      </c>
    </row>
    <row r="25" spans="2:2" ht="16.5" thickBot="1" x14ac:dyDescent="0.3">
      <c r="B25" s="12" t="s">
        <v>22</v>
      </c>
    </row>
    <row r="26" spans="2:2" ht="16.5" thickBot="1" x14ac:dyDescent="0.3">
      <c r="B26" s="12">
        <v>3</v>
      </c>
    </row>
    <row r="27" spans="2:2" ht="31.5" x14ac:dyDescent="0.25">
      <c r="B27" s="13" t="s">
        <v>23</v>
      </c>
    </row>
    <row r="28" spans="2:2" ht="31.5" thickBot="1" x14ac:dyDescent="0.3">
      <c r="B28" s="15" t="s">
        <v>24</v>
      </c>
    </row>
    <row r="29" spans="2:2" ht="16.5" thickBot="1" x14ac:dyDescent="0.3">
      <c r="B29" s="12" t="s">
        <v>20</v>
      </c>
    </row>
    <row r="30" spans="2:2" ht="16.5" thickBot="1" x14ac:dyDescent="0.3">
      <c r="B30" s="12" t="s">
        <v>21</v>
      </c>
    </row>
    <row r="31" spans="2:2" ht="16.5" thickBot="1" x14ac:dyDescent="0.3">
      <c r="B31" s="12" t="s">
        <v>25</v>
      </c>
    </row>
    <row r="32" spans="2:2" ht="31.5" thickBot="1" x14ac:dyDescent="0.3">
      <c r="B32" s="15" t="s">
        <v>26</v>
      </c>
    </row>
    <row r="33" spans="2:2" ht="16.5" thickBot="1" x14ac:dyDescent="0.3">
      <c r="B33" s="12" t="s">
        <v>20</v>
      </c>
    </row>
    <row r="34" spans="2:2" ht="16.5" thickBot="1" x14ac:dyDescent="0.3">
      <c r="B34" s="12" t="s">
        <v>21</v>
      </c>
    </row>
    <row r="35" spans="2:2" ht="16.5" thickBot="1" x14ac:dyDescent="0.3">
      <c r="B35" s="12" t="s">
        <v>25</v>
      </c>
    </row>
    <row r="36" spans="2:2" ht="46.5" thickBot="1" x14ac:dyDescent="0.3">
      <c r="B36" s="15" t="s">
        <v>27</v>
      </c>
    </row>
    <row r="37" spans="2:2" ht="16.5" thickBot="1" x14ac:dyDescent="0.3">
      <c r="B37" s="12" t="s">
        <v>20</v>
      </c>
    </row>
    <row r="38" spans="2:2" ht="16.5" thickBot="1" x14ac:dyDescent="0.3">
      <c r="B38" s="12" t="s">
        <v>21</v>
      </c>
    </row>
    <row r="39" spans="2:2" ht="16.5" thickBot="1" x14ac:dyDescent="0.3">
      <c r="B39" s="12" t="s">
        <v>25</v>
      </c>
    </row>
    <row r="40" spans="2:2" ht="16.5" thickBot="1" x14ac:dyDescent="0.3">
      <c r="B40" s="15" t="s">
        <v>28</v>
      </c>
    </row>
    <row r="41" spans="2:2" ht="16.5" thickBot="1" x14ac:dyDescent="0.3">
      <c r="B41" s="12" t="s">
        <v>20</v>
      </c>
    </row>
    <row r="42" spans="2:2" ht="16.5" thickBot="1" x14ac:dyDescent="0.3">
      <c r="B42" s="12" t="s">
        <v>21</v>
      </c>
    </row>
    <row r="43" spans="2:2" ht="16.5" thickBot="1" x14ac:dyDescent="0.3">
      <c r="B43" s="12" t="s">
        <v>25</v>
      </c>
    </row>
    <row r="44" spans="2:2" ht="16.5" thickBot="1" x14ac:dyDescent="0.3">
      <c r="B44" s="12">
        <v>4</v>
      </c>
    </row>
    <row r="45" spans="2:2" ht="31.5" x14ac:dyDescent="0.25">
      <c r="B45" s="13" t="s">
        <v>29</v>
      </c>
    </row>
    <row r="46" spans="2:2" ht="31.5" thickBot="1" x14ac:dyDescent="0.3">
      <c r="B46" s="15" t="s">
        <v>30</v>
      </c>
    </row>
    <row r="47" spans="2:2" ht="16.5" thickBot="1" x14ac:dyDescent="0.3">
      <c r="B47" s="12" t="s">
        <v>31</v>
      </c>
    </row>
    <row r="48" spans="2:2" ht="16.5" thickBot="1" x14ac:dyDescent="0.3">
      <c r="B48" s="12" t="s">
        <v>32</v>
      </c>
    </row>
    <row r="49" spans="2:2" ht="16.5" thickBot="1" x14ac:dyDescent="0.3">
      <c r="B49" s="12">
        <v>90.3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2018-05-17T04:05:00Z</dcterms:created>
  <dcterms:modified xsi:type="dcterms:W3CDTF">2018-07-23T11:22:01Z</dcterms:modified>
</cp:coreProperties>
</file>