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3040" windowHeight="8670"/>
  </bookViews>
  <sheets>
    <sheet name="Daten" sheetId="1" r:id="rId1"/>
    <sheet name="Abk. Datenhaltende Stellen" sheetId="2" r:id="rId2"/>
    <sheet name="Lizenzen" sheetId="3" r:id="rId3"/>
  </sheets>
  <externalReferences>
    <externalReference r:id="rId4"/>
  </externalReferences>
  <definedNames>
    <definedName name="_xlnm._FilterDatabase" localSheetId="0" hidden="1">Daten!$A$1:$AD$847</definedName>
    <definedName name="Verfügbarkeit">[1]Auswertungen!#REF!</definedName>
  </definedNames>
  <calcPr calcId="145621"/>
</workbook>
</file>

<file path=xl/calcChain.xml><?xml version="1.0" encoding="utf-8"?>
<calcChain xmlns="http://schemas.openxmlformats.org/spreadsheetml/2006/main">
  <c r="Y568" i="1" l="1"/>
  <c r="Y572" i="1"/>
  <c r="Z572" i="1"/>
  <c r="Y573" i="1"/>
  <c r="Z573" i="1"/>
  <c r="Y574" i="1"/>
  <c r="Z574" i="1"/>
  <c r="Y575" i="1"/>
  <c r="Z575" i="1"/>
  <c r="Y576" i="1"/>
  <c r="Z576" i="1"/>
  <c r="Y577" i="1"/>
  <c r="Z577" i="1"/>
  <c r="Y578" i="1"/>
  <c r="Z578" i="1"/>
  <c r="Y579" i="1"/>
  <c r="Z579" i="1"/>
  <c r="Y580" i="1"/>
  <c r="Z580" i="1"/>
  <c r="Y581" i="1"/>
  <c r="Z581" i="1"/>
  <c r="Y582" i="1"/>
  <c r="Z582" i="1"/>
  <c r="Y583" i="1"/>
  <c r="Z583" i="1"/>
  <c r="Y584" i="1"/>
  <c r="Z584" i="1"/>
  <c r="Y585" i="1"/>
  <c r="Z585" i="1"/>
  <c r="Y586" i="1"/>
  <c r="Z586" i="1"/>
  <c r="Y587" i="1"/>
  <c r="Z587" i="1"/>
  <c r="Y588" i="1"/>
  <c r="Z588" i="1"/>
  <c r="Y589" i="1"/>
  <c r="Z589" i="1"/>
  <c r="Y590" i="1"/>
  <c r="Z590" i="1"/>
  <c r="Y591" i="1"/>
  <c r="Z591" i="1"/>
  <c r="Y592" i="1"/>
  <c r="Z592" i="1"/>
  <c r="Y593" i="1"/>
  <c r="Z593" i="1"/>
  <c r="Y594" i="1"/>
  <c r="Z594" i="1"/>
  <c r="Y595" i="1"/>
  <c r="Z595" i="1"/>
  <c r="Y596" i="1"/>
  <c r="Z596" i="1"/>
  <c r="Y597" i="1"/>
  <c r="Z597" i="1"/>
  <c r="Y598" i="1"/>
  <c r="Z598" i="1"/>
  <c r="Y599" i="1"/>
  <c r="Z599" i="1"/>
  <c r="Y600" i="1"/>
  <c r="Z600" i="1"/>
  <c r="Y601" i="1"/>
  <c r="Z601" i="1"/>
  <c r="Y602" i="1"/>
  <c r="Z602" i="1"/>
  <c r="Y603" i="1"/>
  <c r="Z603" i="1"/>
  <c r="Y604" i="1"/>
  <c r="Z604" i="1"/>
  <c r="Y605" i="1"/>
  <c r="Z605" i="1"/>
  <c r="Y606" i="1"/>
  <c r="Z606" i="1"/>
  <c r="Y607" i="1"/>
  <c r="Z607" i="1"/>
  <c r="Y608" i="1"/>
  <c r="Z608" i="1"/>
  <c r="Y609" i="1"/>
  <c r="Z609" i="1"/>
  <c r="Y610" i="1"/>
  <c r="Z610" i="1"/>
  <c r="Y611" i="1"/>
  <c r="Z611" i="1"/>
  <c r="Y612" i="1"/>
  <c r="Z612" i="1"/>
  <c r="Y613" i="1"/>
  <c r="Z613" i="1"/>
  <c r="Y614" i="1"/>
  <c r="Z614" i="1"/>
  <c r="Y615" i="1"/>
  <c r="Z615" i="1"/>
  <c r="Y616" i="1"/>
  <c r="Z616" i="1"/>
  <c r="Y617" i="1"/>
  <c r="Z617" i="1"/>
  <c r="Y618" i="1"/>
  <c r="Z618" i="1"/>
  <c r="Y619" i="1"/>
  <c r="Z619" i="1"/>
  <c r="Y620" i="1"/>
  <c r="Z620" i="1"/>
  <c r="Y621" i="1"/>
  <c r="Z621" i="1"/>
  <c r="Y622" i="1"/>
  <c r="Z622" i="1"/>
  <c r="Y623" i="1"/>
  <c r="Z623" i="1"/>
  <c r="Y624" i="1"/>
  <c r="Z624" i="1"/>
  <c r="Y625" i="1"/>
  <c r="Z625" i="1"/>
  <c r="Y626" i="1"/>
  <c r="Z626" i="1"/>
  <c r="Y627" i="1"/>
  <c r="Z627" i="1"/>
  <c r="Y628" i="1"/>
  <c r="Z628" i="1"/>
  <c r="Y629" i="1"/>
  <c r="Z629" i="1"/>
  <c r="Y630" i="1"/>
  <c r="Z630" i="1"/>
  <c r="Y631" i="1"/>
  <c r="Z631" i="1"/>
  <c r="Y632" i="1"/>
  <c r="Z632" i="1"/>
  <c r="Y633" i="1"/>
  <c r="Z633" i="1"/>
  <c r="Y634" i="1"/>
  <c r="Z634" i="1"/>
  <c r="Y635" i="1"/>
  <c r="Z635" i="1"/>
  <c r="Y636" i="1"/>
  <c r="Z636" i="1"/>
  <c r="Y637" i="1"/>
  <c r="Z637" i="1"/>
  <c r="Y638" i="1"/>
  <c r="Z638" i="1"/>
  <c r="Y639" i="1"/>
  <c r="Z639" i="1"/>
  <c r="Y640" i="1"/>
  <c r="Z640" i="1"/>
  <c r="Y641" i="1"/>
  <c r="Z641" i="1"/>
  <c r="Y642" i="1"/>
  <c r="Z642" i="1"/>
  <c r="Y643" i="1"/>
  <c r="Z643" i="1"/>
  <c r="Y644" i="1"/>
  <c r="Z644" i="1"/>
  <c r="Y645" i="1"/>
  <c r="Z645" i="1"/>
  <c r="Y646" i="1"/>
  <c r="Z646" i="1"/>
  <c r="Y647" i="1"/>
  <c r="Z647" i="1"/>
  <c r="Y648" i="1"/>
  <c r="Z648" i="1"/>
  <c r="Y649" i="1"/>
  <c r="Z649" i="1"/>
  <c r="Y650" i="1"/>
  <c r="Z650" i="1"/>
  <c r="Y651" i="1"/>
  <c r="Z651" i="1"/>
  <c r="Y652" i="1"/>
  <c r="Z652" i="1"/>
  <c r="Y653" i="1"/>
  <c r="Z653" i="1"/>
  <c r="Y654" i="1"/>
  <c r="Z654" i="1"/>
  <c r="Y655" i="1"/>
  <c r="Z655" i="1"/>
  <c r="Y656" i="1"/>
  <c r="Z656" i="1"/>
  <c r="Y657" i="1"/>
  <c r="Z657" i="1"/>
  <c r="Y658" i="1"/>
  <c r="Z658" i="1"/>
  <c r="Y659" i="1"/>
  <c r="Z659" i="1"/>
  <c r="Y660" i="1"/>
  <c r="Z660" i="1"/>
  <c r="Y661" i="1"/>
  <c r="Z661" i="1"/>
  <c r="Y662" i="1"/>
  <c r="Z662" i="1"/>
  <c r="Y663" i="1"/>
  <c r="Z663" i="1"/>
  <c r="Y664" i="1"/>
  <c r="Z664" i="1"/>
  <c r="Y665" i="1"/>
  <c r="Z665" i="1"/>
  <c r="Y666" i="1"/>
  <c r="Z666" i="1"/>
  <c r="Y667" i="1"/>
  <c r="Z667" i="1"/>
  <c r="Y668" i="1"/>
  <c r="Z668" i="1"/>
  <c r="Y669" i="1"/>
  <c r="Z669" i="1"/>
  <c r="Y670" i="1"/>
  <c r="Z670" i="1"/>
  <c r="Y671" i="1"/>
  <c r="Z671" i="1"/>
  <c r="Y672" i="1"/>
  <c r="Z672" i="1"/>
  <c r="Y673" i="1"/>
  <c r="Z673" i="1"/>
  <c r="Y674" i="1"/>
  <c r="Z674" i="1"/>
  <c r="Y675" i="1"/>
  <c r="Z675" i="1"/>
  <c r="Y676" i="1"/>
  <c r="Z676" i="1"/>
  <c r="Y677" i="1"/>
  <c r="Z677" i="1"/>
  <c r="Y678" i="1"/>
  <c r="Z678" i="1"/>
  <c r="Y679" i="1"/>
  <c r="Z679" i="1"/>
  <c r="Y680" i="1"/>
  <c r="Z680" i="1"/>
  <c r="Y681" i="1"/>
  <c r="Z681" i="1"/>
  <c r="Y682" i="1"/>
  <c r="Z682" i="1"/>
  <c r="Y683" i="1"/>
  <c r="Z683" i="1"/>
  <c r="Y684" i="1"/>
  <c r="Z684" i="1"/>
  <c r="Y685" i="1"/>
  <c r="Z685" i="1"/>
  <c r="Y686" i="1"/>
  <c r="Z686" i="1"/>
  <c r="Y687" i="1"/>
  <c r="Z687" i="1"/>
  <c r="Y688" i="1"/>
  <c r="Z688" i="1"/>
  <c r="Y689" i="1"/>
  <c r="Z689" i="1"/>
  <c r="Y690" i="1"/>
  <c r="Z690" i="1"/>
  <c r="Y691" i="1"/>
  <c r="Z691" i="1"/>
  <c r="Y692" i="1"/>
  <c r="Z692" i="1"/>
  <c r="Y693" i="1"/>
  <c r="Z693" i="1"/>
  <c r="Y694" i="1"/>
  <c r="Z694" i="1"/>
  <c r="Y695" i="1"/>
  <c r="Z695" i="1"/>
  <c r="Y696" i="1"/>
  <c r="Z696" i="1"/>
  <c r="Y697" i="1"/>
  <c r="Z697" i="1"/>
  <c r="Y698" i="1"/>
  <c r="Z698" i="1"/>
  <c r="Y699" i="1"/>
  <c r="Z699" i="1"/>
  <c r="Y700" i="1"/>
  <c r="Z700" i="1"/>
  <c r="Y701" i="1"/>
  <c r="Z701" i="1"/>
  <c r="Y702" i="1"/>
  <c r="Z702" i="1"/>
  <c r="Y703" i="1"/>
  <c r="Z703" i="1"/>
  <c r="Y704" i="1"/>
  <c r="Z704" i="1"/>
  <c r="Y705" i="1"/>
  <c r="Z705" i="1"/>
  <c r="Y706" i="1"/>
  <c r="Z706" i="1"/>
  <c r="Y707" i="1"/>
  <c r="Z707" i="1"/>
  <c r="Y708" i="1"/>
  <c r="Z708" i="1"/>
  <c r="Y709" i="1"/>
  <c r="Z709" i="1"/>
  <c r="Y710" i="1"/>
  <c r="Z710" i="1"/>
  <c r="Y711" i="1"/>
  <c r="Z711" i="1"/>
  <c r="Y712" i="1"/>
  <c r="Z712" i="1"/>
  <c r="Y713" i="1"/>
  <c r="Z713" i="1"/>
  <c r="Y714" i="1"/>
  <c r="Z714" i="1"/>
  <c r="Y715" i="1"/>
  <c r="Z715" i="1"/>
  <c r="Y716" i="1"/>
  <c r="Z716" i="1"/>
  <c r="Y717" i="1"/>
  <c r="Z717" i="1"/>
  <c r="Y718" i="1"/>
  <c r="Z718" i="1"/>
  <c r="Y719" i="1"/>
  <c r="Z719" i="1"/>
  <c r="Y720" i="1"/>
  <c r="Z720" i="1"/>
  <c r="Y721" i="1"/>
  <c r="Z721" i="1"/>
  <c r="Y722" i="1"/>
  <c r="Z722" i="1"/>
  <c r="Y723" i="1"/>
  <c r="Z723" i="1"/>
  <c r="Y724" i="1"/>
  <c r="Z724" i="1"/>
  <c r="Y725" i="1"/>
  <c r="Z725" i="1"/>
  <c r="Y726" i="1"/>
  <c r="Z726" i="1"/>
  <c r="Y727" i="1"/>
  <c r="Z727" i="1"/>
  <c r="Y728" i="1"/>
  <c r="Z728" i="1"/>
  <c r="Y729" i="1"/>
  <c r="Z729" i="1"/>
  <c r="Y730" i="1"/>
  <c r="Z730" i="1"/>
  <c r="Y731" i="1"/>
  <c r="Z731" i="1"/>
  <c r="Y732" i="1"/>
  <c r="Z732" i="1"/>
  <c r="Y733" i="1"/>
  <c r="Z733" i="1"/>
  <c r="Y734" i="1"/>
  <c r="Z734" i="1"/>
  <c r="Y735" i="1"/>
  <c r="Z735" i="1"/>
  <c r="Y736" i="1"/>
  <c r="Z736" i="1"/>
  <c r="Y737" i="1"/>
  <c r="Z737" i="1"/>
  <c r="Y738" i="1"/>
  <c r="Z738" i="1"/>
  <c r="Y739" i="1"/>
  <c r="Z739" i="1"/>
  <c r="Y740" i="1"/>
  <c r="Z740" i="1"/>
  <c r="Y741" i="1"/>
  <c r="Z741" i="1"/>
  <c r="Y742" i="1"/>
  <c r="Z742" i="1"/>
  <c r="Y743" i="1"/>
  <c r="Z743" i="1"/>
  <c r="Y744" i="1"/>
  <c r="Z744" i="1"/>
  <c r="Y745" i="1"/>
  <c r="Z745" i="1"/>
  <c r="Y746" i="1"/>
  <c r="Z746" i="1"/>
  <c r="Y747" i="1"/>
  <c r="Z747" i="1"/>
  <c r="Y748" i="1"/>
  <c r="Z748" i="1"/>
  <c r="Y749" i="1"/>
  <c r="Z749" i="1"/>
  <c r="Y750" i="1"/>
  <c r="Z750" i="1"/>
  <c r="Y751" i="1"/>
  <c r="Z751" i="1"/>
  <c r="Y752" i="1"/>
  <c r="Z752" i="1"/>
  <c r="Y753" i="1"/>
  <c r="Z753" i="1"/>
  <c r="Y754" i="1"/>
  <c r="Z754" i="1"/>
  <c r="Y755" i="1"/>
  <c r="Z755" i="1"/>
  <c r="Y756" i="1"/>
  <c r="Z756" i="1"/>
  <c r="Y757" i="1"/>
  <c r="Z757" i="1"/>
  <c r="Y758" i="1"/>
  <c r="Z758" i="1"/>
  <c r="Y759" i="1"/>
  <c r="Z759" i="1"/>
  <c r="Y760" i="1"/>
  <c r="Z760" i="1"/>
  <c r="Y761" i="1"/>
  <c r="Z761" i="1"/>
  <c r="Y762" i="1"/>
  <c r="Z762" i="1"/>
  <c r="Y763" i="1"/>
  <c r="Z763" i="1"/>
  <c r="Y764" i="1"/>
  <c r="Z764" i="1"/>
  <c r="Y765" i="1"/>
  <c r="Z765" i="1"/>
  <c r="Y766" i="1"/>
  <c r="Z766" i="1"/>
  <c r="Y767" i="1"/>
  <c r="Z767" i="1"/>
  <c r="Y768" i="1"/>
  <c r="Z768" i="1"/>
  <c r="Y769" i="1"/>
  <c r="Z769" i="1"/>
  <c r="Y770" i="1"/>
  <c r="Z770" i="1"/>
  <c r="Y771" i="1"/>
  <c r="Z771" i="1"/>
  <c r="Y772" i="1"/>
  <c r="Z772" i="1"/>
  <c r="Y773" i="1"/>
  <c r="Z773" i="1"/>
  <c r="Y774" i="1"/>
  <c r="Z774" i="1"/>
  <c r="Y775" i="1"/>
  <c r="Z775" i="1"/>
  <c r="Y776" i="1"/>
  <c r="Z776" i="1"/>
  <c r="Y777" i="1"/>
  <c r="Z777" i="1"/>
  <c r="Y778" i="1"/>
  <c r="Z778" i="1"/>
  <c r="Y779" i="1"/>
  <c r="Z779" i="1"/>
  <c r="Y780" i="1"/>
  <c r="Z780" i="1"/>
  <c r="Y781" i="1"/>
  <c r="Z781" i="1"/>
  <c r="Y782" i="1"/>
  <c r="Z782" i="1"/>
  <c r="Y783" i="1"/>
  <c r="Z783" i="1"/>
  <c r="Y784" i="1"/>
  <c r="Z784" i="1"/>
  <c r="Y785" i="1"/>
  <c r="Z785" i="1"/>
  <c r="Y786" i="1"/>
  <c r="Z786" i="1"/>
  <c r="Y787" i="1"/>
  <c r="Z787" i="1"/>
  <c r="Y788" i="1"/>
  <c r="Z788" i="1"/>
  <c r="Y789" i="1"/>
  <c r="Z789" i="1"/>
  <c r="Y790" i="1"/>
  <c r="Z790" i="1"/>
  <c r="Y791" i="1"/>
  <c r="Z791" i="1"/>
  <c r="Y792" i="1"/>
  <c r="Z792" i="1"/>
  <c r="Y793" i="1"/>
  <c r="Z793" i="1"/>
  <c r="Y794" i="1"/>
  <c r="Z794" i="1"/>
  <c r="Y795" i="1"/>
  <c r="Z795" i="1"/>
  <c r="Y796" i="1"/>
  <c r="Z796" i="1"/>
  <c r="Y797" i="1"/>
  <c r="Z797" i="1"/>
  <c r="Y798" i="1"/>
  <c r="Z798" i="1"/>
  <c r="Y799" i="1"/>
  <c r="Z799" i="1"/>
  <c r="Y800" i="1"/>
  <c r="Z800" i="1"/>
  <c r="Y801" i="1"/>
  <c r="Z801" i="1"/>
  <c r="Y802" i="1"/>
  <c r="Z802" i="1"/>
  <c r="Y803" i="1"/>
  <c r="Z803" i="1"/>
  <c r="Y804" i="1"/>
  <c r="Z804" i="1"/>
  <c r="Y805" i="1"/>
  <c r="Z805" i="1"/>
  <c r="Y806" i="1"/>
  <c r="Z806" i="1"/>
  <c r="Y807" i="1"/>
  <c r="Z807" i="1"/>
  <c r="Y808" i="1"/>
  <c r="Z808" i="1"/>
  <c r="Y809" i="1"/>
  <c r="Z809" i="1"/>
  <c r="Y810" i="1"/>
  <c r="Z810" i="1"/>
  <c r="Y811" i="1"/>
  <c r="Z811" i="1"/>
  <c r="Y812" i="1"/>
  <c r="Z812" i="1"/>
  <c r="Y813" i="1"/>
  <c r="Z813" i="1"/>
  <c r="Y814" i="1"/>
  <c r="Z814" i="1"/>
  <c r="Y815" i="1"/>
  <c r="Z815" i="1"/>
  <c r="Y816" i="1"/>
  <c r="Z816" i="1"/>
  <c r="Y817" i="1"/>
  <c r="Z817" i="1"/>
  <c r="Y818" i="1"/>
  <c r="Z818" i="1"/>
  <c r="Y819" i="1"/>
  <c r="Z819" i="1"/>
  <c r="Y820" i="1"/>
  <c r="Z820" i="1"/>
  <c r="Y821" i="1"/>
  <c r="Z821" i="1"/>
  <c r="Y822" i="1"/>
  <c r="Z822" i="1"/>
  <c r="Y823" i="1"/>
  <c r="Z823" i="1"/>
  <c r="Y824" i="1"/>
  <c r="Z824" i="1"/>
  <c r="Y825" i="1"/>
  <c r="Z825" i="1"/>
  <c r="Y826" i="1"/>
  <c r="Z826" i="1"/>
  <c r="Y827" i="1"/>
  <c r="Z827" i="1"/>
  <c r="Y828" i="1"/>
  <c r="Z828" i="1"/>
  <c r="Y829" i="1"/>
  <c r="Z829" i="1"/>
  <c r="Y830" i="1"/>
  <c r="Z830" i="1"/>
  <c r="Y831" i="1"/>
  <c r="Z831" i="1"/>
  <c r="Y832" i="1"/>
  <c r="Z832" i="1"/>
  <c r="Y833" i="1"/>
  <c r="Z833" i="1"/>
  <c r="Y834" i="1"/>
  <c r="Z834" i="1"/>
  <c r="Y835" i="1"/>
  <c r="Z835" i="1"/>
  <c r="Y836" i="1"/>
  <c r="Z836" i="1"/>
  <c r="Y837" i="1"/>
  <c r="Z837" i="1"/>
  <c r="Y838" i="1"/>
  <c r="Z838" i="1"/>
  <c r="Y839" i="1"/>
  <c r="Z839" i="1"/>
  <c r="Y840" i="1"/>
  <c r="Z840" i="1"/>
  <c r="Y841" i="1"/>
  <c r="Z841" i="1"/>
  <c r="Y842" i="1"/>
  <c r="Z842" i="1"/>
  <c r="Y843" i="1"/>
  <c r="Z843" i="1"/>
  <c r="Y844" i="1"/>
  <c r="Z844" i="1"/>
  <c r="Y845" i="1"/>
  <c r="Z845" i="1"/>
  <c r="Y846" i="1"/>
  <c r="Z846" i="1"/>
  <c r="Y847" i="1"/>
  <c r="Z847" i="1"/>
  <c r="Y571" i="1"/>
  <c r="Z571" i="1"/>
  <c r="Y570" i="1"/>
  <c r="Z570" i="1"/>
  <c r="Y569" i="1"/>
  <c r="Y558" i="1"/>
  <c r="Z558" i="1"/>
  <c r="Y559" i="1"/>
  <c r="Z559" i="1"/>
  <c r="Y560" i="1"/>
  <c r="Z560" i="1"/>
  <c r="Y561" i="1"/>
  <c r="Z561" i="1"/>
  <c r="Y562" i="1"/>
  <c r="Z562" i="1"/>
  <c r="Y563" i="1"/>
  <c r="Z563" i="1"/>
  <c r="Y564" i="1"/>
  <c r="Z564" i="1"/>
  <c r="Y565" i="1"/>
  <c r="Z565" i="1"/>
  <c r="Y566" i="1"/>
  <c r="Z566" i="1"/>
  <c r="Y567" i="1"/>
  <c r="Z567" i="1"/>
  <c r="Y478" i="1"/>
  <c r="Z478" i="1"/>
  <c r="Y479" i="1"/>
  <c r="Z479" i="1"/>
  <c r="Y480" i="1"/>
  <c r="Z480" i="1"/>
  <c r="Y481" i="1"/>
  <c r="Z481" i="1"/>
  <c r="Y482" i="1"/>
  <c r="Z482" i="1"/>
  <c r="Y483" i="1"/>
  <c r="Z483" i="1"/>
  <c r="Y484" i="1"/>
  <c r="Z484" i="1"/>
  <c r="Y485" i="1"/>
  <c r="Z485" i="1"/>
  <c r="Y486" i="1"/>
  <c r="Z486" i="1"/>
  <c r="Y487" i="1"/>
  <c r="Z487" i="1"/>
  <c r="Y488" i="1"/>
  <c r="Z488" i="1"/>
  <c r="Y489" i="1"/>
  <c r="Z489" i="1"/>
  <c r="Y490" i="1"/>
  <c r="Z490" i="1"/>
  <c r="Y491" i="1"/>
  <c r="Z491" i="1"/>
  <c r="Y492" i="1"/>
  <c r="Z492" i="1"/>
  <c r="Y493" i="1"/>
  <c r="Z493" i="1"/>
  <c r="Y494" i="1"/>
  <c r="Z494" i="1"/>
  <c r="Y495" i="1"/>
  <c r="Z495" i="1"/>
  <c r="Y496" i="1"/>
  <c r="Z496" i="1"/>
  <c r="Y497" i="1"/>
  <c r="Z497" i="1"/>
  <c r="Y498" i="1"/>
  <c r="Z498" i="1"/>
  <c r="Y499" i="1"/>
  <c r="Z499" i="1"/>
  <c r="Y500" i="1"/>
  <c r="Z500" i="1"/>
  <c r="Y501" i="1"/>
  <c r="Z501" i="1"/>
  <c r="Y502" i="1"/>
  <c r="Z502" i="1"/>
  <c r="Y503" i="1"/>
  <c r="Z503" i="1"/>
  <c r="Y504" i="1"/>
  <c r="Z504" i="1"/>
  <c r="Y505" i="1"/>
  <c r="Z505" i="1"/>
  <c r="Y506" i="1"/>
  <c r="Z506" i="1"/>
  <c r="Y507" i="1"/>
  <c r="Z507" i="1"/>
  <c r="Y508" i="1"/>
  <c r="Z508" i="1"/>
  <c r="Y509" i="1"/>
  <c r="Z509" i="1"/>
  <c r="Y510" i="1"/>
  <c r="Z510" i="1"/>
  <c r="Y511" i="1"/>
  <c r="Z511" i="1"/>
  <c r="Y512" i="1"/>
  <c r="Z512" i="1"/>
  <c r="Y513" i="1"/>
  <c r="Z513" i="1"/>
  <c r="Y514" i="1"/>
  <c r="Z514" i="1"/>
  <c r="Y515" i="1"/>
  <c r="Z515" i="1"/>
  <c r="Y516" i="1"/>
  <c r="Z516" i="1"/>
  <c r="Y517" i="1"/>
  <c r="Z517" i="1"/>
  <c r="Y518" i="1"/>
  <c r="Z518" i="1"/>
  <c r="Y519" i="1"/>
  <c r="Z519" i="1"/>
  <c r="Y520" i="1"/>
  <c r="Z520" i="1"/>
  <c r="Y521" i="1"/>
  <c r="Z521" i="1"/>
  <c r="Y522" i="1"/>
  <c r="Z522" i="1"/>
  <c r="Y523" i="1"/>
  <c r="Z523" i="1"/>
  <c r="Y524" i="1"/>
  <c r="Z524" i="1"/>
  <c r="Y525" i="1"/>
  <c r="Z525" i="1"/>
  <c r="Y526" i="1"/>
  <c r="Z526" i="1"/>
  <c r="Y527" i="1"/>
  <c r="Z527" i="1"/>
  <c r="Y528" i="1"/>
  <c r="Z528" i="1"/>
  <c r="Y529" i="1"/>
  <c r="Z529" i="1"/>
  <c r="Y530" i="1"/>
  <c r="Z530" i="1"/>
  <c r="Y531" i="1"/>
  <c r="Z531" i="1"/>
  <c r="Y532" i="1"/>
  <c r="Z532" i="1"/>
  <c r="Y533" i="1"/>
  <c r="Z533" i="1"/>
  <c r="Y534" i="1"/>
  <c r="Z534" i="1"/>
  <c r="Y535" i="1"/>
  <c r="Z535" i="1"/>
  <c r="Y536" i="1"/>
  <c r="Z536" i="1"/>
  <c r="Y537" i="1"/>
  <c r="Z537" i="1"/>
  <c r="Y538" i="1"/>
  <c r="Z538" i="1"/>
  <c r="Y539" i="1"/>
  <c r="Z539" i="1"/>
  <c r="Y540" i="1"/>
  <c r="Z540" i="1"/>
  <c r="Y541" i="1"/>
  <c r="Z541" i="1"/>
  <c r="Y542" i="1"/>
  <c r="Z542" i="1"/>
  <c r="Y543" i="1"/>
  <c r="Z543" i="1"/>
  <c r="Y544" i="1"/>
  <c r="Z544" i="1"/>
  <c r="Y545" i="1"/>
  <c r="Z545" i="1"/>
  <c r="Y546" i="1"/>
  <c r="Z546" i="1"/>
  <c r="Y547" i="1"/>
  <c r="Z547" i="1"/>
  <c r="Y548" i="1"/>
  <c r="Z548" i="1"/>
  <c r="Y549" i="1"/>
  <c r="Z549" i="1"/>
  <c r="Y550" i="1"/>
  <c r="Z550" i="1"/>
  <c r="Y551" i="1"/>
  <c r="Z551" i="1"/>
  <c r="Y552" i="1"/>
  <c r="Z552" i="1"/>
  <c r="Y553" i="1"/>
  <c r="Z553" i="1"/>
  <c r="Y554" i="1"/>
  <c r="Z554" i="1"/>
  <c r="Y555" i="1"/>
  <c r="Z555" i="1"/>
  <c r="Y556" i="1"/>
  <c r="Z556" i="1"/>
  <c r="Y557" i="1"/>
  <c r="Z557" i="1"/>
  <c r="Y443" i="1"/>
  <c r="Z443" i="1"/>
  <c r="Y444" i="1"/>
  <c r="Z444" i="1"/>
  <c r="Y445" i="1"/>
  <c r="Z445" i="1"/>
  <c r="Y446" i="1"/>
  <c r="Z446" i="1"/>
  <c r="Y447" i="1"/>
  <c r="Z447" i="1"/>
  <c r="Y448" i="1"/>
  <c r="Z448" i="1"/>
  <c r="Y449" i="1"/>
  <c r="Z449" i="1"/>
  <c r="Y450" i="1"/>
  <c r="Z450" i="1"/>
  <c r="Y451" i="1"/>
  <c r="Z451" i="1"/>
  <c r="Y452" i="1"/>
  <c r="Z452" i="1"/>
  <c r="Y453" i="1"/>
  <c r="Z453" i="1"/>
  <c r="Y454" i="1"/>
  <c r="Z454" i="1"/>
  <c r="Y455" i="1"/>
  <c r="Z455" i="1"/>
  <c r="Y456" i="1"/>
  <c r="Z456" i="1"/>
  <c r="Y457" i="1"/>
  <c r="Z457" i="1"/>
  <c r="Y458" i="1"/>
  <c r="Z458" i="1"/>
  <c r="Y459" i="1"/>
  <c r="Z459" i="1"/>
  <c r="Y460" i="1"/>
  <c r="Z460" i="1"/>
  <c r="Y461" i="1"/>
  <c r="Z461" i="1"/>
  <c r="Y462" i="1"/>
  <c r="Z462" i="1"/>
  <c r="Y463" i="1"/>
  <c r="Z463" i="1"/>
  <c r="Y464" i="1"/>
  <c r="Z464" i="1"/>
  <c r="Y465" i="1"/>
  <c r="Z465" i="1"/>
  <c r="Y466" i="1"/>
  <c r="Z466" i="1"/>
  <c r="Y467" i="1"/>
  <c r="Z467" i="1"/>
  <c r="Y468" i="1"/>
  <c r="Z468" i="1"/>
  <c r="Y469" i="1"/>
  <c r="Z469" i="1"/>
  <c r="Y470" i="1"/>
  <c r="Z470" i="1"/>
  <c r="Y471" i="1"/>
  <c r="Z471" i="1"/>
  <c r="Y472" i="1"/>
  <c r="Z472" i="1"/>
  <c r="Y473" i="1"/>
  <c r="Z473" i="1"/>
  <c r="Y474" i="1"/>
  <c r="Z474" i="1"/>
  <c r="Y475" i="1"/>
  <c r="Z475" i="1"/>
  <c r="Y476" i="1"/>
  <c r="Z476" i="1"/>
  <c r="Y477" i="1"/>
  <c r="Z477" i="1"/>
  <c r="Y403" i="1"/>
  <c r="Z403" i="1"/>
  <c r="Y404" i="1"/>
  <c r="Z404" i="1"/>
  <c r="Y405" i="1"/>
  <c r="Z405" i="1"/>
  <c r="Y406" i="1"/>
  <c r="Z406" i="1"/>
  <c r="Y407" i="1"/>
  <c r="Z407" i="1"/>
  <c r="Y408" i="1"/>
  <c r="Z408" i="1"/>
  <c r="Y409" i="1"/>
  <c r="Z409" i="1"/>
  <c r="Y410" i="1"/>
  <c r="Z410" i="1"/>
  <c r="Y411" i="1"/>
  <c r="Z411" i="1"/>
  <c r="Y412" i="1"/>
  <c r="Z412" i="1"/>
  <c r="Y413" i="1"/>
  <c r="Z413" i="1"/>
  <c r="Y414" i="1"/>
  <c r="Z414" i="1"/>
  <c r="Y415" i="1"/>
  <c r="Z415" i="1"/>
  <c r="Y416" i="1"/>
  <c r="Z416" i="1"/>
  <c r="Y417" i="1"/>
  <c r="Z417" i="1"/>
  <c r="Y418" i="1"/>
  <c r="Z418" i="1"/>
  <c r="Y419" i="1"/>
  <c r="Z419" i="1"/>
  <c r="Y420" i="1"/>
  <c r="Z420" i="1"/>
  <c r="Y421" i="1"/>
  <c r="Z421" i="1"/>
  <c r="Y422" i="1"/>
  <c r="Z422" i="1"/>
  <c r="Y423" i="1"/>
  <c r="Z423" i="1"/>
  <c r="Y424" i="1"/>
  <c r="Z424" i="1"/>
  <c r="Y425" i="1"/>
  <c r="Z425" i="1"/>
  <c r="Y426" i="1"/>
  <c r="Z426" i="1"/>
  <c r="Y427" i="1"/>
  <c r="Z427" i="1"/>
  <c r="Y428" i="1"/>
  <c r="Z428" i="1"/>
  <c r="Y429" i="1"/>
  <c r="Z429" i="1"/>
  <c r="Y430" i="1"/>
  <c r="Z430" i="1"/>
  <c r="Y431" i="1"/>
  <c r="Z431" i="1"/>
  <c r="Y432" i="1"/>
  <c r="Z432" i="1"/>
  <c r="Y433" i="1"/>
  <c r="Z433" i="1"/>
  <c r="Y434" i="1"/>
  <c r="Z434" i="1"/>
  <c r="Y435" i="1"/>
  <c r="Z435" i="1"/>
  <c r="Y436" i="1"/>
  <c r="Z436" i="1"/>
  <c r="Y437" i="1"/>
  <c r="Z437" i="1"/>
  <c r="Y438" i="1"/>
  <c r="Z438" i="1"/>
  <c r="Y439" i="1"/>
  <c r="Z439" i="1"/>
  <c r="Y440" i="1"/>
  <c r="Z440" i="1"/>
  <c r="Y441" i="1"/>
  <c r="Z441" i="1"/>
  <c r="Y442" i="1"/>
  <c r="Z442" i="1"/>
  <c r="Y391" i="1"/>
  <c r="Z391" i="1"/>
  <c r="Y392" i="1"/>
  <c r="Z392" i="1"/>
  <c r="Y393" i="1"/>
  <c r="Z393" i="1"/>
  <c r="Y394" i="1"/>
  <c r="Z394" i="1"/>
  <c r="Y395" i="1"/>
  <c r="Z395" i="1"/>
  <c r="Y396" i="1"/>
  <c r="Z396" i="1"/>
  <c r="Y397" i="1"/>
  <c r="Z397" i="1"/>
  <c r="Y398" i="1"/>
  <c r="Z398" i="1"/>
  <c r="Y399" i="1"/>
  <c r="Z399" i="1"/>
  <c r="Y400" i="1"/>
  <c r="Z400" i="1"/>
  <c r="Y401" i="1"/>
  <c r="Z401" i="1"/>
  <c r="Y402" i="1"/>
  <c r="Z402" i="1"/>
  <c r="Y306" i="1"/>
  <c r="Z306" i="1"/>
  <c r="Y307" i="1"/>
  <c r="Z307" i="1"/>
  <c r="Y308" i="1"/>
  <c r="Z308" i="1"/>
  <c r="Y309" i="1"/>
  <c r="Z309" i="1"/>
  <c r="Y310" i="1"/>
  <c r="Z310" i="1"/>
  <c r="Y311" i="1"/>
  <c r="Z311" i="1"/>
  <c r="Y312" i="1"/>
  <c r="Z312" i="1"/>
  <c r="Y313" i="1"/>
  <c r="Z313" i="1"/>
  <c r="Y314" i="1"/>
  <c r="Z314" i="1"/>
  <c r="Y315" i="1"/>
  <c r="Z315" i="1"/>
  <c r="Y316" i="1"/>
  <c r="Z316" i="1"/>
  <c r="Y317" i="1"/>
  <c r="Z317" i="1"/>
  <c r="Y318" i="1"/>
  <c r="Z318" i="1"/>
  <c r="Y319" i="1"/>
  <c r="Z319" i="1"/>
  <c r="Y320" i="1"/>
  <c r="Z320" i="1"/>
  <c r="Y321" i="1"/>
  <c r="Z321" i="1"/>
  <c r="Y322" i="1"/>
  <c r="Z322" i="1"/>
  <c r="Y323" i="1"/>
  <c r="Z323" i="1"/>
  <c r="Y324" i="1"/>
  <c r="Z324" i="1"/>
  <c r="Y325" i="1"/>
  <c r="Z325" i="1"/>
  <c r="Y326" i="1"/>
  <c r="Z326" i="1"/>
  <c r="Y327" i="1"/>
  <c r="Z327" i="1"/>
  <c r="Y328" i="1"/>
  <c r="Z328" i="1"/>
  <c r="Y329" i="1"/>
  <c r="Z329" i="1"/>
  <c r="Y330" i="1"/>
  <c r="Z330" i="1"/>
  <c r="Y331" i="1"/>
  <c r="Z331" i="1"/>
  <c r="Y332" i="1"/>
  <c r="Z332" i="1"/>
  <c r="Y333" i="1"/>
  <c r="Z333" i="1"/>
  <c r="Y334" i="1"/>
  <c r="Z334" i="1"/>
  <c r="Y335" i="1"/>
  <c r="Z335" i="1"/>
  <c r="Y336" i="1"/>
  <c r="Z336" i="1"/>
  <c r="Y337" i="1"/>
  <c r="Z337" i="1"/>
  <c r="Y338" i="1"/>
  <c r="Z338" i="1"/>
  <c r="Y339" i="1"/>
  <c r="Z339" i="1"/>
  <c r="Y340" i="1"/>
  <c r="Z340" i="1"/>
  <c r="Y341" i="1"/>
  <c r="Z341" i="1"/>
  <c r="Y342" i="1"/>
  <c r="Z342" i="1"/>
  <c r="Y343" i="1"/>
  <c r="Z343" i="1"/>
  <c r="Y344" i="1"/>
  <c r="Z344" i="1"/>
  <c r="Y345" i="1"/>
  <c r="Z345" i="1"/>
  <c r="Y346" i="1"/>
  <c r="Z346" i="1"/>
  <c r="Y347" i="1"/>
  <c r="Z347" i="1"/>
  <c r="Y348" i="1"/>
  <c r="Z348" i="1"/>
  <c r="Y349" i="1"/>
  <c r="Z349" i="1"/>
  <c r="Y350" i="1"/>
  <c r="Z350" i="1"/>
  <c r="Y351" i="1"/>
  <c r="Z351" i="1"/>
  <c r="Y352" i="1"/>
  <c r="Z352" i="1"/>
  <c r="Y353" i="1"/>
  <c r="Z353" i="1"/>
  <c r="Y354" i="1"/>
  <c r="Z354" i="1"/>
  <c r="Y355" i="1"/>
  <c r="Z355" i="1"/>
  <c r="Y356" i="1"/>
  <c r="Z356" i="1"/>
  <c r="Y357" i="1"/>
  <c r="Z357" i="1"/>
  <c r="Y358" i="1"/>
  <c r="Z358" i="1"/>
  <c r="Y359" i="1"/>
  <c r="Z359" i="1"/>
  <c r="Y360" i="1"/>
  <c r="Z360" i="1"/>
  <c r="Y361" i="1"/>
  <c r="Z361" i="1"/>
  <c r="Y362" i="1"/>
  <c r="Z362" i="1"/>
  <c r="Y363" i="1"/>
  <c r="Z363" i="1"/>
  <c r="Y364" i="1"/>
  <c r="Z364" i="1"/>
  <c r="Y365" i="1"/>
  <c r="Z365" i="1"/>
  <c r="Y366" i="1"/>
  <c r="Z366" i="1"/>
  <c r="Y367" i="1"/>
  <c r="Z367" i="1"/>
  <c r="Y368" i="1"/>
  <c r="Z368" i="1"/>
  <c r="Y369" i="1"/>
  <c r="Z369" i="1"/>
  <c r="Y370" i="1"/>
  <c r="Z370" i="1"/>
  <c r="Y371" i="1"/>
  <c r="Z371" i="1"/>
  <c r="Y372" i="1"/>
  <c r="Z372" i="1"/>
  <c r="Y373" i="1"/>
  <c r="Z373" i="1"/>
  <c r="Y374" i="1"/>
  <c r="Z374" i="1"/>
  <c r="Y375" i="1"/>
  <c r="Z375" i="1"/>
  <c r="Y376" i="1"/>
  <c r="Z376" i="1"/>
  <c r="Y377" i="1"/>
  <c r="Z377" i="1"/>
  <c r="Y378" i="1"/>
  <c r="Z378" i="1"/>
  <c r="Y379" i="1"/>
  <c r="Z379" i="1"/>
  <c r="Y380" i="1"/>
  <c r="Z380" i="1"/>
  <c r="Y381" i="1"/>
  <c r="Z381" i="1"/>
  <c r="Y382" i="1"/>
  <c r="Z382" i="1"/>
  <c r="Y383" i="1"/>
  <c r="Z383" i="1"/>
  <c r="Y384" i="1"/>
  <c r="Z384" i="1"/>
  <c r="Y385" i="1"/>
  <c r="Z385" i="1"/>
  <c r="Y386" i="1"/>
  <c r="Z386" i="1"/>
  <c r="Y387" i="1"/>
  <c r="Z387" i="1"/>
  <c r="Y388" i="1"/>
  <c r="Z388" i="1"/>
  <c r="Y389" i="1"/>
  <c r="Z389" i="1"/>
  <c r="Y390" i="1"/>
  <c r="Z390" i="1"/>
  <c r="Y297" i="1"/>
  <c r="Z297" i="1"/>
  <c r="Y298" i="1"/>
  <c r="Z298" i="1"/>
  <c r="Y299" i="1"/>
  <c r="Z299" i="1"/>
  <c r="Y300" i="1"/>
  <c r="Z300" i="1"/>
  <c r="Y301" i="1"/>
  <c r="Z301" i="1"/>
  <c r="Y302" i="1"/>
  <c r="Z302" i="1"/>
  <c r="Y303" i="1"/>
  <c r="Z303" i="1"/>
  <c r="Y304" i="1"/>
  <c r="Z304" i="1"/>
  <c r="Y305" i="1"/>
  <c r="Z305" i="1"/>
  <c r="Y296" i="1"/>
  <c r="Z296" i="1"/>
  <c r="Y294" i="1"/>
  <c r="Z294" i="1"/>
  <c r="Y295" i="1"/>
  <c r="Z295" i="1"/>
  <c r="Y249" i="1"/>
  <c r="Z249" i="1"/>
  <c r="Y250" i="1"/>
  <c r="Z250" i="1"/>
  <c r="Y251" i="1"/>
  <c r="Z251" i="1"/>
  <c r="Y252" i="1"/>
  <c r="Z252" i="1"/>
  <c r="Y253" i="1"/>
  <c r="Z253" i="1"/>
  <c r="Y254" i="1"/>
  <c r="Z254" i="1"/>
  <c r="Y255" i="1"/>
  <c r="Z255" i="1"/>
  <c r="Y256" i="1"/>
  <c r="Z256" i="1"/>
  <c r="Y257" i="1"/>
  <c r="Z257" i="1"/>
  <c r="Y258" i="1"/>
  <c r="Z258" i="1"/>
  <c r="Y259" i="1"/>
  <c r="Z259" i="1"/>
  <c r="Y260" i="1"/>
  <c r="Z260" i="1"/>
  <c r="Y261" i="1"/>
  <c r="Z261" i="1"/>
  <c r="Y262" i="1"/>
  <c r="Z262" i="1"/>
  <c r="Y263" i="1"/>
  <c r="Z263" i="1"/>
  <c r="Y264" i="1"/>
  <c r="Z264" i="1"/>
  <c r="Y265" i="1"/>
  <c r="Z265" i="1"/>
  <c r="Y266" i="1"/>
  <c r="Z266" i="1"/>
  <c r="Y267" i="1"/>
  <c r="Z267" i="1"/>
  <c r="Y268" i="1"/>
  <c r="Z268" i="1"/>
  <c r="Y269" i="1"/>
  <c r="Z269" i="1"/>
  <c r="Y270" i="1"/>
  <c r="Z270" i="1"/>
  <c r="Y271" i="1"/>
  <c r="Z271" i="1"/>
  <c r="Y272" i="1"/>
  <c r="Z272" i="1"/>
  <c r="Y273" i="1"/>
  <c r="Z273" i="1"/>
  <c r="Y274" i="1"/>
  <c r="Z274" i="1"/>
  <c r="Y275" i="1"/>
  <c r="Z275" i="1"/>
  <c r="Y276" i="1"/>
  <c r="Z276" i="1"/>
  <c r="Y277" i="1"/>
  <c r="Z277" i="1"/>
  <c r="Y278" i="1"/>
  <c r="Z278" i="1"/>
  <c r="Y279" i="1"/>
  <c r="Z279" i="1"/>
  <c r="Y280" i="1"/>
  <c r="Z280" i="1"/>
  <c r="Y281" i="1"/>
  <c r="Z281" i="1"/>
  <c r="Y282" i="1"/>
  <c r="Z282" i="1"/>
  <c r="Y283" i="1"/>
  <c r="Z283" i="1"/>
  <c r="Y284" i="1"/>
  <c r="Z284" i="1"/>
  <c r="Y285" i="1"/>
  <c r="Z285" i="1"/>
  <c r="Y286" i="1"/>
  <c r="Z286" i="1"/>
  <c r="Y287" i="1"/>
  <c r="Z287" i="1"/>
  <c r="Y288" i="1"/>
  <c r="Z288" i="1"/>
  <c r="Y289" i="1"/>
  <c r="Z289" i="1"/>
  <c r="Y290" i="1"/>
  <c r="Z290" i="1"/>
  <c r="Y291" i="1"/>
  <c r="Z291" i="1"/>
  <c r="Y292" i="1"/>
  <c r="Z292" i="1"/>
  <c r="Y293" i="1"/>
  <c r="Z293" i="1"/>
  <c r="Y248" i="1"/>
  <c r="Z248" i="1"/>
  <c r="Y247" i="1"/>
  <c r="Z247"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Y192" i="1"/>
  <c r="Z192" i="1"/>
  <c r="Y193" i="1"/>
  <c r="Z193" i="1"/>
  <c r="Y194" i="1"/>
  <c r="Z194" i="1"/>
  <c r="Y195" i="1"/>
  <c r="Z195" i="1"/>
  <c r="Y196" i="1"/>
  <c r="Z196" i="1"/>
  <c r="Y197" i="1"/>
  <c r="Z197" i="1"/>
  <c r="Y198" i="1"/>
  <c r="Z198" i="1"/>
  <c r="Y199" i="1"/>
  <c r="Z199" i="1"/>
  <c r="Y200" i="1"/>
  <c r="Z200" i="1"/>
  <c r="Y201" i="1"/>
  <c r="Z201" i="1"/>
  <c r="Y202" i="1"/>
  <c r="Z202" i="1"/>
  <c r="Y203" i="1"/>
  <c r="Z203" i="1"/>
  <c r="Y204" i="1"/>
  <c r="Z204" i="1"/>
  <c r="Y205" i="1"/>
  <c r="Z205" i="1"/>
  <c r="Y206" i="1"/>
  <c r="Z206" i="1"/>
  <c r="Y207" i="1"/>
  <c r="Z207" i="1"/>
  <c r="Y208" i="1"/>
  <c r="Z208" i="1"/>
  <c r="Y209" i="1"/>
  <c r="Z209" i="1"/>
  <c r="Y210" i="1"/>
  <c r="Z210" i="1"/>
  <c r="Y211" i="1"/>
  <c r="Z211" i="1"/>
  <c r="Y212" i="1"/>
  <c r="Z212" i="1"/>
  <c r="Y213" i="1"/>
  <c r="Z213" i="1"/>
  <c r="Y214" i="1"/>
  <c r="Z214" i="1"/>
  <c r="Y215" i="1"/>
  <c r="Z215" i="1"/>
  <c r="Y216" i="1"/>
  <c r="Z216" i="1"/>
  <c r="Y217" i="1"/>
  <c r="Z217" i="1"/>
  <c r="Y218" i="1"/>
  <c r="Z218" i="1"/>
  <c r="Y219" i="1"/>
  <c r="Z219" i="1"/>
  <c r="Y220" i="1"/>
  <c r="Z220" i="1"/>
  <c r="Y221" i="1"/>
  <c r="Z221" i="1"/>
  <c r="Y222" i="1"/>
  <c r="Z222" i="1"/>
  <c r="Y223" i="1"/>
  <c r="Z223" i="1"/>
  <c r="Y224" i="1"/>
  <c r="Z224" i="1"/>
  <c r="Y225" i="1"/>
  <c r="Z225" i="1"/>
  <c r="Y226" i="1"/>
  <c r="Z226" i="1"/>
  <c r="Y227" i="1"/>
  <c r="Z227" i="1"/>
  <c r="Y228" i="1"/>
  <c r="Z228" i="1"/>
  <c r="Y229" i="1"/>
  <c r="Z229" i="1"/>
  <c r="Y230" i="1"/>
  <c r="Z230" i="1"/>
  <c r="Y231" i="1"/>
  <c r="Z231" i="1"/>
  <c r="Y232" i="1"/>
  <c r="Z232" i="1"/>
  <c r="Y233" i="1"/>
  <c r="Z233" i="1"/>
  <c r="Y234" i="1"/>
  <c r="Z234" i="1"/>
  <c r="Y235" i="1"/>
  <c r="Z235" i="1"/>
  <c r="Y236" i="1"/>
  <c r="Z236" i="1"/>
  <c r="Y237" i="1"/>
  <c r="Z237" i="1"/>
  <c r="Y238" i="1"/>
  <c r="Z238" i="1"/>
  <c r="Y239" i="1"/>
  <c r="Z239" i="1"/>
  <c r="Y240" i="1"/>
  <c r="Z240" i="1"/>
  <c r="Y241" i="1"/>
  <c r="Z241" i="1"/>
  <c r="Y242" i="1"/>
  <c r="Z242" i="1"/>
  <c r="Y243" i="1"/>
  <c r="Z243" i="1"/>
  <c r="Y244" i="1"/>
  <c r="Z244" i="1"/>
  <c r="Y245" i="1"/>
  <c r="Z245" i="1"/>
  <c r="Y246" i="1"/>
  <c r="Z246"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3" i="1"/>
  <c r="Z3" i="1"/>
  <c r="Z2" i="1"/>
  <c r="Y2" i="1"/>
  <c r="AD2" i="1" l="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A847" i="1"/>
  <c r="AB847" i="1"/>
  <c r="AC847" i="1"/>
  <c r="AA846" i="1" l="1"/>
  <c r="AB846" i="1"/>
  <c r="AC846" i="1"/>
  <c r="AA845" i="1"/>
  <c r="AB845" i="1"/>
  <c r="AC845" i="1"/>
  <c r="AA844" i="1" l="1"/>
  <c r="AB844" i="1"/>
  <c r="AC844" i="1"/>
  <c r="AA827" i="1"/>
  <c r="AB827" i="1"/>
  <c r="AC827" i="1"/>
  <c r="AA843" i="1"/>
  <c r="AB843" i="1"/>
  <c r="AC843" i="1"/>
  <c r="AA842" i="1"/>
  <c r="AB842" i="1"/>
  <c r="AC842" i="1"/>
  <c r="AA841" i="1"/>
  <c r="AB841" i="1"/>
  <c r="AC841" i="1"/>
  <c r="AA840" i="1"/>
  <c r="AB840" i="1"/>
  <c r="AC840" i="1"/>
  <c r="AA839" i="1"/>
  <c r="AB839" i="1"/>
  <c r="AC839" i="1"/>
  <c r="AA838" i="1"/>
  <c r="AB838" i="1"/>
  <c r="AC838" i="1"/>
  <c r="AA837" i="1"/>
  <c r="AB837" i="1"/>
  <c r="AC837" i="1"/>
  <c r="AA836" i="1"/>
  <c r="AB836" i="1"/>
  <c r="AC836" i="1"/>
  <c r="AA826" i="1"/>
  <c r="AB826" i="1"/>
  <c r="AC826" i="1"/>
  <c r="AA835" i="1"/>
  <c r="AB835" i="1"/>
  <c r="AC835" i="1"/>
  <c r="AA834" i="1"/>
  <c r="AB834" i="1"/>
  <c r="AC834" i="1"/>
  <c r="AA825" i="1"/>
  <c r="AB825" i="1"/>
  <c r="AC825" i="1"/>
  <c r="AA833" i="1" l="1"/>
  <c r="AB833" i="1"/>
  <c r="AC833" i="1"/>
  <c r="AA832" i="1"/>
  <c r="AB832" i="1"/>
  <c r="AC832" i="1"/>
  <c r="AA831" i="1"/>
  <c r="AB831" i="1"/>
  <c r="AC831" i="1"/>
  <c r="AA830" i="1"/>
  <c r="AB830" i="1"/>
  <c r="AC830" i="1"/>
  <c r="AA829" i="1"/>
  <c r="AB829" i="1"/>
  <c r="AC829" i="1"/>
  <c r="AA828" i="1"/>
  <c r="AB828" i="1"/>
  <c r="AC828" i="1"/>
  <c r="AA824" i="1"/>
  <c r="AB824" i="1"/>
  <c r="AC824" i="1"/>
  <c r="AA799" i="1" l="1"/>
  <c r="AB799" i="1"/>
  <c r="AC799" i="1"/>
  <c r="AA823" i="1" l="1"/>
  <c r="AB823" i="1"/>
  <c r="AC823" i="1"/>
  <c r="AA822" i="1" l="1"/>
  <c r="AB822" i="1"/>
  <c r="AC822" i="1"/>
  <c r="AA821" i="1"/>
  <c r="AB821" i="1"/>
  <c r="AC821" i="1"/>
  <c r="AA820" i="1"/>
  <c r="AB820" i="1"/>
  <c r="AC820" i="1"/>
  <c r="AA819" i="1"/>
  <c r="AB819" i="1"/>
  <c r="AC819" i="1"/>
  <c r="AA818" i="1"/>
  <c r="AB818" i="1"/>
  <c r="AC818" i="1"/>
  <c r="AA817" i="1"/>
  <c r="AB817" i="1"/>
  <c r="AC817" i="1"/>
  <c r="AA816" i="1"/>
  <c r="AB816" i="1"/>
  <c r="AC816" i="1"/>
  <c r="AA815" i="1"/>
  <c r="AB815" i="1"/>
  <c r="AC815" i="1"/>
  <c r="AA814" i="1"/>
  <c r="AB814" i="1"/>
  <c r="AC814" i="1"/>
  <c r="AA813" i="1"/>
  <c r="AB813" i="1"/>
  <c r="AC813" i="1"/>
  <c r="AA812" i="1"/>
  <c r="AB812" i="1"/>
  <c r="AC812" i="1"/>
  <c r="AA811" i="1"/>
  <c r="AB811" i="1"/>
  <c r="AC811" i="1"/>
  <c r="AA810" i="1"/>
  <c r="AB810" i="1"/>
  <c r="AC810" i="1"/>
  <c r="AA809" i="1"/>
  <c r="AB809" i="1"/>
  <c r="AC809" i="1"/>
  <c r="AA808" i="1"/>
  <c r="AB808" i="1"/>
  <c r="AC808" i="1"/>
  <c r="AA797" i="1"/>
  <c r="AB797" i="1"/>
  <c r="AC797" i="1"/>
  <c r="AA798" i="1"/>
  <c r="AB798" i="1"/>
  <c r="AC798" i="1"/>
  <c r="AA774" i="1"/>
  <c r="AB774" i="1"/>
  <c r="AC774" i="1"/>
  <c r="AA807" i="1" l="1"/>
  <c r="AB807" i="1"/>
  <c r="AC807" i="1"/>
  <c r="AA806" i="1"/>
  <c r="AB806" i="1"/>
  <c r="AC806" i="1"/>
  <c r="AA805" i="1"/>
  <c r="AB805" i="1"/>
  <c r="AC805" i="1"/>
  <c r="AA804" i="1"/>
  <c r="AB804" i="1"/>
  <c r="AC804" i="1"/>
  <c r="AA803" i="1"/>
  <c r="AB803" i="1"/>
  <c r="AC803" i="1"/>
  <c r="AA802" i="1"/>
  <c r="AB802" i="1"/>
  <c r="AC802" i="1"/>
  <c r="AA801" i="1"/>
  <c r="AB801" i="1"/>
  <c r="AC801" i="1"/>
  <c r="AA800" i="1"/>
  <c r="AB800" i="1"/>
  <c r="AC800" i="1"/>
  <c r="AA787" i="1" l="1"/>
  <c r="AB787" i="1"/>
  <c r="AC787" i="1"/>
  <c r="AA788" i="1"/>
  <c r="AB788" i="1"/>
  <c r="AC788" i="1"/>
  <c r="AA789" i="1"/>
  <c r="AB789" i="1"/>
  <c r="AC789" i="1"/>
  <c r="AA790" i="1"/>
  <c r="AB790" i="1"/>
  <c r="AC790" i="1"/>
  <c r="AA791" i="1"/>
  <c r="AB791" i="1"/>
  <c r="AC791" i="1"/>
  <c r="AA792" i="1"/>
  <c r="AB792" i="1"/>
  <c r="AC792" i="1"/>
  <c r="AA793" i="1"/>
  <c r="AB793" i="1"/>
  <c r="AC793" i="1"/>
  <c r="AA794" i="1"/>
  <c r="AB794" i="1"/>
  <c r="AC794" i="1"/>
  <c r="AA795" i="1"/>
  <c r="AB795" i="1"/>
  <c r="AC795" i="1"/>
  <c r="AA796" i="1"/>
  <c r="AB796" i="1"/>
  <c r="AC796" i="1"/>
  <c r="AA786" i="1"/>
  <c r="AB786" i="1"/>
  <c r="AC786" i="1"/>
  <c r="AA785" i="1"/>
  <c r="AB785" i="1"/>
  <c r="AC785" i="1"/>
  <c r="AA784" i="1"/>
  <c r="AB784" i="1"/>
  <c r="AC784" i="1"/>
  <c r="AA783" i="1"/>
  <c r="AB783" i="1"/>
  <c r="AC783" i="1"/>
  <c r="AA782" i="1"/>
  <c r="AB782" i="1"/>
  <c r="AC782" i="1"/>
  <c r="AA781" i="1"/>
  <c r="AB781" i="1"/>
  <c r="AC781" i="1"/>
  <c r="AA780" i="1"/>
  <c r="AB780" i="1"/>
  <c r="AC780" i="1"/>
  <c r="AA779" i="1"/>
  <c r="AB779" i="1"/>
  <c r="AC779" i="1"/>
  <c r="AA778" i="1"/>
  <c r="AB778" i="1"/>
  <c r="AC778" i="1"/>
  <c r="AA771" i="1"/>
  <c r="AB771" i="1"/>
  <c r="AC771" i="1"/>
  <c r="AA777" i="1" l="1"/>
  <c r="AB777" i="1"/>
  <c r="AC777" i="1"/>
  <c r="AA776" i="1"/>
  <c r="AB776" i="1"/>
  <c r="AC776" i="1"/>
  <c r="AA775" i="1"/>
  <c r="AB775" i="1"/>
  <c r="AC775" i="1"/>
  <c r="AA773" i="1"/>
  <c r="AB773" i="1"/>
  <c r="AC773" i="1"/>
  <c r="AC772" i="1"/>
  <c r="AB772" i="1"/>
  <c r="AA772" i="1"/>
  <c r="AA770" i="1" l="1"/>
  <c r="AB770" i="1"/>
  <c r="AC770" i="1"/>
  <c r="AA769" i="1"/>
  <c r="AB769" i="1"/>
  <c r="AC769" i="1"/>
  <c r="AA768" i="1"/>
  <c r="AB768" i="1"/>
  <c r="AC768" i="1"/>
  <c r="AA767" i="1"/>
  <c r="AB767" i="1"/>
  <c r="AC767" i="1"/>
  <c r="AA766" i="1"/>
  <c r="AB766" i="1"/>
  <c r="AC766" i="1"/>
  <c r="AA765" i="1"/>
  <c r="AB765" i="1"/>
  <c r="AC765" i="1"/>
  <c r="AA764" i="1"/>
  <c r="AB764" i="1"/>
  <c r="AC764" i="1"/>
  <c r="AA763" i="1"/>
  <c r="AB763" i="1"/>
  <c r="AC763" i="1"/>
  <c r="AA762" i="1"/>
  <c r="AB762" i="1"/>
  <c r="AC762" i="1"/>
  <c r="AA761" i="1"/>
  <c r="AB761" i="1"/>
  <c r="AC761" i="1"/>
  <c r="AA760" i="1"/>
  <c r="AB760" i="1"/>
  <c r="AC760" i="1"/>
  <c r="AA759" i="1"/>
  <c r="AB759" i="1"/>
  <c r="AC759" i="1"/>
  <c r="AA758" i="1"/>
  <c r="AB758" i="1"/>
  <c r="AC758" i="1"/>
  <c r="AA757" i="1"/>
  <c r="AB757" i="1"/>
  <c r="AC757" i="1"/>
  <c r="AA756" i="1"/>
  <c r="AB756" i="1"/>
  <c r="AC756" i="1"/>
  <c r="AA755" i="1"/>
  <c r="AB755" i="1"/>
  <c r="AC755" i="1"/>
  <c r="AA754" i="1"/>
  <c r="AB754" i="1"/>
  <c r="AC754" i="1"/>
  <c r="AA753" i="1"/>
  <c r="AB753" i="1"/>
  <c r="AC753" i="1"/>
  <c r="AA752" i="1"/>
  <c r="AB752" i="1"/>
  <c r="AC752" i="1"/>
  <c r="AA751" i="1"/>
  <c r="AB751" i="1"/>
  <c r="AC751" i="1"/>
  <c r="AA750" i="1"/>
  <c r="AB750" i="1"/>
  <c r="AC750" i="1"/>
  <c r="AA749" i="1"/>
  <c r="AB749" i="1"/>
  <c r="AC749" i="1"/>
  <c r="AA748" i="1"/>
  <c r="AB748" i="1"/>
  <c r="AC748" i="1"/>
  <c r="AA747" i="1"/>
  <c r="AB747" i="1"/>
  <c r="AC747" i="1"/>
  <c r="AA746" i="1"/>
  <c r="AB746" i="1"/>
  <c r="AC746" i="1"/>
  <c r="AA745" i="1"/>
  <c r="AB745" i="1"/>
  <c r="AC745" i="1"/>
  <c r="AA744" i="1"/>
  <c r="AB744" i="1"/>
  <c r="AC744" i="1"/>
  <c r="AA743" i="1"/>
  <c r="AB743" i="1"/>
  <c r="AC743" i="1"/>
  <c r="AA742" i="1"/>
  <c r="AB742" i="1"/>
  <c r="AC742" i="1"/>
  <c r="AA741" i="1" l="1"/>
  <c r="AB741" i="1"/>
  <c r="AC741" i="1"/>
  <c r="AC740" i="1"/>
  <c r="AB740" i="1"/>
  <c r="AA740" i="1"/>
  <c r="AA739" i="1"/>
  <c r="AB739" i="1"/>
  <c r="AC739" i="1"/>
  <c r="AA738" i="1"/>
  <c r="AB738" i="1"/>
  <c r="AC738" i="1"/>
  <c r="AA737" i="1"/>
  <c r="AB737" i="1"/>
  <c r="AC737" i="1"/>
  <c r="AA736" i="1" l="1"/>
  <c r="AB736" i="1"/>
  <c r="AC736" i="1"/>
  <c r="AC735" i="1"/>
  <c r="AB735" i="1"/>
  <c r="AA735" i="1"/>
  <c r="AA734" i="1"/>
  <c r="AB734" i="1"/>
  <c r="AC734" i="1"/>
  <c r="AA733" i="1"/>
  <c r="AB733" i="1"/>
  <c r="AC733" i="1"/>
  <c r="AA732" i="1"/>
  <c r="AB732" i="1"/>
  <c r="AC732" i="1"/>
  <c r="AA731" i="1"/>
  <c r="AB731" i="1"/>
  <c r="AC731" i="1"/>
  <c r="AA730" i="1" l="1"/>
  <c r="AB730" i="1"/>
  <c r="AC730" i="1"/>
  <c r="AA729" i="1" l="1"/>
  <c r="AB729" i="1"/>
  <c r="AC729" i="1"/>
  <c r="AA728" i="1"/>
  <c r="AB728" i="1"/>
  <c r="AC728" i="1"/>
  <c r="AA727" i="1"/>
  <c r="AB727" i="1"/>
  <c r="AC727" i="1"/>
  <c r="AA726" i="1"/>
  <c r="AB726" i="1"/>
  <c r="AC726" i="1"/>
  <c r="AC725" i="1"/>
  <c r="AB725" i="1"/>
  <c r="AA725" i="1"/>
  <c r="AA681" i="1"/>
  <c r="AB681" i="1"/>
  <c r="AC681" i="1"/>
  <c r="AA682" i="1"/>
  <c r="AB682" i="1"/>
  <c r="AC682" i="1"/>
  <c r="AA683" i="1"/>
  <c r="AB683" i="1"/>
  <c r="AC683" i="1"/>
  <c r="AA684" i="1"/>
  <c r="AB684" i="1"/>
  <c r="AC684" i="1"/>
  <c r="AA685" i="1"/>
  <c r="AB685" i="1"/>
  <c r="AC685" i="1"/>
  <c r="AA686" i="1"/>
  <c r="AB686" i="1"/>
  <c r="AC686" i="1"/>
  <c r="AA687" i="1"/>
  <c r="AB687" i="1"/>
  <c r="AC687" i="1"/>
  <c r="AA688" i="1"/>
  <c r="AB688" i="1"/>
  <c r="AC688" i="1"/>
  <c r="AA689" i="1"/>
  <c r="AB689" i="1"/>
  <c r="AC689" i="1"/>
  <c r="AA690" i="1"/>
  <c r="AB690" i="1"/>
  <c r="AC690" i="1"/>
  <c r="AA691" i="1"/>
  <c r="AB691" i="1"/>
  <c r="AC691" i="1"/>
  <c r="AA692" i="1"/>
  <c r="AB692" i="1"/>
  <c r="AC692" i="1"/>
  <c r="AA693" i="1"/>
  <c r="AB693" i="1"/>
  <c r="AC693" i="1"/>
  <c r="AA694" i="1"/>
  <c r="AB694" i="1"/>
  <c r="AC694" i="1"/>
  <c r="AA695" i="1"/>
  <c r="AB695" i="1"/>
  <c r="AC695" i="1"/>
  <c r="AA696" i="1"/>
  <c r="AB696" i="1"/>
  <c r="AC696" i="1"/>
  <c r="AA697" i="1"/>
  <c r="AB697" i="1"/>
  <c r="AC697" i="1"/>
  <c r="AA698" i="1"/>
  <c r="AB698" i="1"/>
  <c r="AC698" i="1"/>
  <c r="AA699" i="1"/>
  <c r="AB699" i="1"/>
  <c r="AC699" i="1"/>
  <c r="AA700" i="1"/>
  <c r="AB700" i="1"/>
  <c r="AC700" i="1"/>
  <c r="AA701" i="1"/>
  <c r="AB701" i="1"/>
  <c r="AC701" i="1"/>
  <c r="AA702" i="1"/>
  <c r="AB702" i="1"/>
  <c r="AC702" i="1"/>
  <c r="AA703" i="1"/>
  <c r="AB703" i="1"/>
  <c r="AC703" i="1"/>
  <c r="AA704" i="1"/>
  <c r="AB704" i="1"/>
  <c r="AC704" i="1"/>
  <c r="AA705" i="1"/>
  <c r="AB705" i="1"/>
  <c r="AC705" i="1"/>
  <c r="AA706" i="1"/>
  <c r="AB706" i="1"/>
  <c r="AC706" i="1"/>
  <c r="AA707" i="1"/>
  <c r="AB707" i="1"/>
  <c r="AC707" i="1"/>
  <c r="AA708" i="1"/>
  <c r="AB708" i="1"/>
  <c r="AC708" i="1"/>
  <c r="AA709" i="1"/>
  <c r="AB709" i="1"/>
  <c r="AC709" i="1"/>
  <c r="AA710" i="1"/>
  <c r="AB710" i="1"/>
  <c r="AC710" i="1"/>
  <c r="AA711" i="1"/>
  <c r="AB711" i="1"/>
  <c r="AC711" i="1"/>
  <c r="AA712" i="1"/>
  <c r="AB712" i="1"/>
  <c r="AC712" i="1"/>
  <c r="AA713" i="1"/>
  <c r="AB713" i="1"/>
  <c r="AC713" i="1"/>
  <c r="AA714" i="1"/>
  <c r="AB714" i="1"/>
  <c r="AC714" i="1"/>
  <c r="AA715" i="1"/>
  <c r="AB715" i="1"/>
  <c r="AC715" i="1"/>
  <c r="AA716" i="1"/>
  <c r="AB716" i="1"/>
  <c r="AC716" i="1"/>
  <c r="AA717" i="1"/>
  <c r="AB717" i="1"/>
  <c r="AC717" i="1"/>
  <c r="AA718" i="1"/>
  <c r="AB718" i="1"/>
  <c r="AC718" i="1"/>
  <c r="AA719" i="1"/>
  <c r="AB719" i="1"/>
  <c r="AC719" i="1"/>
  <c r="AA720" i="1"/>
  <c r="AB720" i="1"/>
  <c r="AC720" i="1"/>
  <c r="AA721" i="1"/>
  <c r="AB721" i="1"/>
  <c r="AC721" i="1"/>
  <c r="AA722" i="1"/>
  <c r="AB722" i="1"/>
  <c r="AC722" i="1"/>
  <c r="AA723" i="1"/>
  <c r="AB723" i="1"/>
  <c r="AC723" i="1"/>
  <c r="AA724" i="1"/>
  <c r="AB724" i="1"/>
  <c r="AC724" i="1"/>
  <c r="AA680" i="1" l="1"/>
  <c r="AB680" i="1"/>
  <c r="AC680" i="1"/>
  <c r="AA679" i="1"/>
  <c r="AB679" i="1"/>
  <c r="AC679" i="1"/>
  <c r="AA678" i="1"/>
  <c r="AB678" i="1"/>
  <c r="AC678" i="1"/>
  <c r="AA178" i="1"/>
  <c r="AB178" i="1"/>
  <c r="AC178" i="1"/>
  <c r="AA675" i="1"/>
  <c r="AB675" i="1"/>
  <c r="AC675" i="1"/>
  <c r="AA676" i="1"/>
  <c r="AB676" i="1"/>
  <c r="AC676" i="1"/>
  <c r="AA677" i="1"/>
  <c r="AB677" i="1"/>
  <c r="AC677" i="1"/>
  <c r="AA673" i="1"/>
  <c r="AB673" i="1"/>
  <c r="AC673" i="1"/>
  <c r="AA674" i="1"/>
  <c r="AB674" i="1"/>
  <c r="AC674" i="1"/>
  <c r="AA672" i="1"/>
  <c r="AB672" i="1"/>
  <c r="AC672" i="1"/>
  <c r="AA671" i="1"/>
  <c r="AB671" i="1"/>
  <c r="AC671" i="1"/>
  <c r="AA670" i="1" l="1"/>
  <c r="AB670" i="1"/>
  <c r="AC670" i="1"/>
  <c r="AA669" i="1" l="1"/>
  <c r="AB669" i="1"/>
  <c r="AC669" i="1"/>
  <c r="AA668" i="1"/>
  <c r="AB668" i="1"/>
  <c r="AC668" i="1"/>
  <c r="AA667" i="1" l="1"/>
  <c r="AB667" i="1"/>
  <c r="AC667" i="1"/>
  <c r="AA666" i="1"/>
  <c r="AB666" i="1"/>
  <c r="AC666" i="1"/>
  <c r="AA665" i="1"/>
  <c r="AB665" i="1"/>
  <c r="AC665" i="1"/>
  <c r="AA659" i="1"/>
  <c r="AB659" i="1"/>
  <c r="AC659" i="1"/>
  <c r="AA660" i="1"/>
  <c r="AB660" i="1"/>
  <c r="AC660" i="1"/>
  <c r="AA661" i="1"/>
  <c r="AB661" i="1"/>
  <c r="AC661" i="1"/>
  <c r="AA662" i="1"/>
  <c r="AB662" i="1"/>
  <c r="AC662" i="1"/>
  <c r="AA663" i="1"/>
  <c r="AB663" i="1"/>
  <c r="AC663" i="1"/>
  <c r="AA664" i="1"/>
  <c r="AB664" i="1"/>
  <c r="AC664" i="1"/>
  <c r="AA658" i="1"/>
  <c r="AB658" i="1"/>
  <c r="AC658" i="1"/>
  <c r="AA656" i="1"/>
  <c r="AB656" i="1"/>
  <c r="AC656" i="1"/>
  <c r="AA657" i="1"/>
  <c r="AB657" i="1"/>
  <c r="AC657" i="1"/>
  <c r="AC655" i="1"/>
  <c r="AA655" i="1"/>
  <c r="AB655" i="1"/>
  <c r="AA5" i="1" l="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2" i="1"/>
  <c r="AA3" i="1"/>
  <c r="AA4" i="1" l="1"/>
  <c r="AB3" i="1" l="1"/>
  <c r="AC3" i="1"/>
  <c r="AB4" i="1"/>
  <c r="AC4" i="1"/>
  <c r="AB5" i="1"/>
  <c r="AC5" i="1"/>
  <c r="AB6" i="1"/>
  <c r="AC6" i="1"/>
  <c r="AB7" i="1"/>
  <c r="AC7" i="1"/>
  <c r="AB8" i="1"/>
  <c r="AC8" i="1"/>
  <c r="AB9" i="1"/>
  <c r="AC9" i="1"/>
  <c r="AB10" i="1"/>
  <c r="AC10" i="1"/>
  <c r="AB11" i="1"/>
  <c r="AC11" i="1"/>
  <c r="AB12" i="1"/>
  <c r="AC12" i="1"/>
  <c r="AB13" i="1"/>
  <c r="AC13" i="1"/>
  <c r="AB14" i="1"/>
  <c r="AC14" i="1"/>
  <c r="AB15" i="1"/>
  <c r="AC15" i="1"/>
  <c r="AB16" i="1"/>
  <c r="AC16" i="1"/>
  <c r="AB17" i="1"/>
  <c r="AC17" i="1"/>
  <c r="AB18" i="1"/>
  <c r="AC18" i="1"/>
  <c r="AB19" i="1"/>
  <c r="AC19" i="1"/>
  <c r="AB20" i="1"/>
  <c r="AC20" i="1"/>
  <c r="AB21" i="1"/>
  <c r="AC21" i="1"/>
  <c r="AB22" i="1"/>
  <c r="AC22" i="1"/>
  <c r="AB23" i="1"/>
  <c r="AC23" i="1"/>
  <c r="AB24" i="1"/>
  <c r="AC24" i="1"/>
  <c r="AB25" i="1"/>
  <c r="AC25" i="1"/>
  <c r="AB26" i="1"/>
  <c r="AC26" i="1"/>
  <c r="AB27" i="1"/>
  <c r="AC27" i="1"/>
  <c r="AB28" i="1"/>
  <c r="AC28" i="1"/>
  <c r="AB29" i="1"/>
  <c r="AC29" i="1"/>
  <c r="AB30" i="1"/>
  <c r="AC30" i="1"/>
  <c r="AB31" i="1"/>
  <c r="AC31" i="1"/>
  <c r="AB32" i="1"/>
  <c r="AC32" i="1"/>
  <c r="AB33" i="1"/>
  <c r="AC33" i="1"/>
  <c r="AB34" i="1"/>
  <c r="AC34" i="1"/>
  <c r="AB35" i="1"/>
  <c r="AC35" i="1"/>
  <c r="AB36" i="1"/>
  <c r="AC36" i="1"/>
  <c r="AB37" i="1"/>
  <c r="AC37" i="1"/>
  <c r="AB38" i="1"/>
  <c r="AC38" i="1"/>
  <c r="AB39" i="1"/>
  <c r="AC39" i="1"/>
  <c r="AB40" i="1"/>
  <c r="AC40" i="1"/>
  <c r="AB41" i="1"/>
  <c r="AC41" i="1"/>
  <c r="AB42" i="1"/>
  <c r="AC42" i="1"/>
  <c r="AB43" i="1"/>
  <c r="AC43" i="1"/>
  <c r="AB44" i="1"/>
  <c r="AC44" i="1"/>
  <c r="AB45" i="1"/>
  <c r="AC45" i="1"/>
  <c r="AB46" i="1"/>
  <c r="AC46" i="1"/>
  <c r="AB47" i="1"/>
  <c r="AC47" i="1"/>
  <c r="AB48" i="1"/>
  <c r="AC48" i="1"/>
  <c r="AB49" i="1"/>
  <c r="AC49" i="1"/>
  <c r="AB50" i="1"/>
  <c r="AC50" i="1"/>
  <c r="AB51" i="1"/>
  <c r="AC51" i="1"/>
  <c r="AB52" i="1"/>
  <c r="AC52" i="1"/>
  <c r="AB53" i="1"/>
  <c r="AC53" i="1"/>
  <c r="AB54" i="1"/>
  <c r="AC54" i="1"/>
  <c r="AB55" i="1"/>
  <c r="AC55" i="1"/>
  <c r="AB56" i="1"/>
  <c r="AC56" i="1"/>
  <c r="AB57" i="1"/>
  <c r="AC57" i="1"/>
  <c r="AB58" i="1"/>
  <c r="AC58" i="1"/>
  <c r="AB59" i="1"/>
  <c r="AC59" i="1"/>
  <c r="AB60" i="1"/>
  <c r="AC60" i="1"/>
  <c r="AB61" i="1"/>
  <c r="AC61" i="1"/>
  <c r="AB62" i="1"/>
  <c r="AC62" i="1"/>
  <c r="AB63" i="1"/>
  <c r="AC63" i="1"/>
  <c r="AB64" i="1"/>
  <c r="AC64" i="1"/>
  <c r="AB65" i="1"/>
  <c r="AC65" i="1"/>
  <c r="AB66" i="1"/>
  <c r="AC66" i="1"/>
  <c r="AB67" i="1"/>
  <c r="AC67" i="1"/>
  <c r="AB68" i="1"/>
  <c r="AC68" i="1"/>
  <c r="AB69" i="1"/>
  <c r="AC69" i="1"/>
  <c r="AB70" i="1"/>
  <c r="AC70" i="1"/>
  <c r="AB71" i="1"/>
  <c r="AC71" i="1"/>
  <c r="AB72" i="1"/>
  <c r="AC72" i="1"/>
  <c r="AB73" i="1"/>
  <c r="AC73" i="1"/>
  <c r="AB74" i="1"/>
  <c r="AC74" i="1"/>
  <c r="AB75" i="1"/>
  <c r="AC75" i="1"/>
  <c r="AB76" i="1"/>
  <c r="AC76" i="1"/>
  <c r="AB77" i="1"/>
  <c r="AC77" i="1"/>
  <c r="AB78" i="1"/>
  <c r="AC78" i="1"/>
  <c r="AB79" i="1"/>
  <c r="AC79" i="1"/>
  <c r="AB80" i="1"/>
  <c r="AC80" i="1"/>
  <c r="AB81" i="1"/>
  <c r="AC81" i="1"/>
  <c r="AB82" i="1"/>
  <c r="AC82" i="1"/>
  <c r="AB83" i="1"/>
  <c r="AC83" i="1"/>
  <c r="AB84" i="1"/>
  <c r="AC84" i="1"/>
  <c r="AB85" i="1"/>
  <c r="AC85" i="1"/>
  <c r="AB86" i="1"/>
  <c r="AC86" i="1"/>
  <c r="AB87" i="1"/>
  <c r="AC87" i="1"/>
  <c r="AB88" i="1"/>
  <c r="AC88" i="1"/>
  <c r="AB89" i="1"/>
  <c r="AC89" i="1"/>
  <c r="AB90" i="1"/>
  <c r="AC90" i="1"/>
  <c r="AB91" i="1"/>
  <c r="AC91" i="1"/>
  <c r="AB92" i="1"/>
  <c r="AC92" i="1"/>
  <c r="AB93" i="1"/>
  <c r="AC93" i="1"/>
  <c r="AB94" i="1"/>
  <c r="AC94" i="1"/>
  <c r="AB95" i="1"/>
  <c r="AC95" i="1"/>
  <c r="AB96" i="1"/>
  <c r="AC96" i="1"/>
  <c r="AB97" i="1"/>
  <c r="AC97" i="1"/>
  <c r="AB98" i="1"/>
  <c r="AC98" i="1"/>
  <c r="AB99" i="1"/>
  <c r="AC99" i="1"/>
  <c r="AB100" i="1"/>
  <c r="AC100" i="1"/>
  <c r="AB101" i="1"/>
  <c r="AC101" i="1"/>
  <c r="AB102" i="1"/>
  <c r="AC102" i="1"/>
  <c r="AB103" i="1"/>
  <c r="AC103" i="1"/>
  <c r="AB104" i="1"/>
  <c r="AC104" i="1"/>
  <c r="AB105" i="1"/>
  <c r="AC105" i="1"/>
  <c r="AB106" i="1"/>
  <c r="AC106" i="1"/>
  <c r="AB107" i="1"/>
  <c r="AC107" i="1"/>
  <c r="AB108" i="1"/>
  <c r="AC108" i="1"/>
  <c r="AB109" i="1"/>
  <c r="AC109" i="1"/>
  <c r="AB110" i="1"/>
  <c r="AC110" i="1"/>
  <c r="AB111" i="1"/>
  <c r="AC111" i="1"/>
  <c r="AB112" i="1"/>
  <c r="AC112" i="1"/>
  <c r="AB113" i="1"/>
  <c r="AC113" i="1"/>
  <c r="AB114" i="1"/>
  <c r="AC114" i="1"/>
  <c r="AB115" i="1"/>
  <c r="AC115" i="1"/>
  <c r="AB116" i="1"/>
  <c r="AC116" i="1"/>
  <c r="AB117" i="1"/>
  <c r="AC117" i="1"/>
  <c r="AB118" i="1"/>
  <c r="AC118" i="1"/>
  <c r="AB119" i="1"/>
  <c r="AC119" i="1"/>
  <c r="AB120" i="1"/>
  <c r="AC120" i="1"/>
  <c r="AB121" i="1"/>
  <c r="AC121" i="1"/>
  <c r="AB122" i="1"/>
  <c r="AC122" i="1"/>
  <c r="AB123" i="1"/>
  <c r="AC123" i="1"/>
  <c r="AB124" i="1"/>
  <c r="AC124" i="1"/>
  <c r="AB125" i="1"/>
  <c r="AC125" i="1"/>
  <c r="AB126" i="1"/>
  <c r="AC126" i="1"/>
  <c r="AB127" i="1"/>
  <c r="AC127" i="1"/>
  <c r="AB128" i="1"/>
  <c r="AC128" i="1"/>
  <c r="AB129" i="1"/>
  <c r="AC129" i="1"/>
  <c r="AB130" i="1"/>
  <c r="AC130" i="1"/>
  <c r="AB131" i="1"/>
  <c r="AC131" i="1"/>
  <c r="AB132" i="1"/>
  <c r="AC132" i="1"/>
  <c r="AB133" i="1"/>
  <c r="AC133" i="1"/>
  <c r="AB134" i="1"/>
  <c r="AC134" i="1"/>
  <c r="AB135" i="1"/>
  <c r="AC135" i="1"/>
  <c r="AB136" i="1"/>
  <c r="AC136" i="1"/>
  <c r="AB137" i="1"/>
  <c r="AC137" i="1"/>
  <c r="AB138" i="1"/>
  <c r="AC138" i="1"/>
  <c r="AB139" i="1"/>
  <c r="AC139" i="1"/>
  <c r="AB140" i="1"/>
  <c r="AC140" i="1"/>
  <c r="AB141" i="1"/>
  <c r="AC141" i="1"/>
  <c r="AB142" i="1"/>
  <c r="AC142" i="1"/>
  <c r="AB143" i="1"/>
  <c r="AC143" i="1"/>
  <c r="AB144" i="1"/>
  <c r="AC144" i="1"/>
  <c r="AB145" i="1"/>
  <c r="AC145" i="1"/>
  <c r="AB146" i="1"/>
  <c r="AC146" i="1"/>
  <c r="AB147" i="1"/>
  <c r="AC147" i="1"/>
  <c r="AB148" i="1"/>
  <c r="AC148" i="1"/>
  <c r="AB149" i="1"/>
  <c r="AC149" i="1"/>
  <c r="AB150" i="1"/>
  <c r="AC150" i="1"/>
  <c r="AB151" i="1"/>
  <c r="AC151" i="1"/>
  <c r="AB152" i="1"/>
  <c r="AC152" i="1"/>
  <c r="AB153" i="1"/>
  <c r="AC153" i="1"/>
  <c r="AB154" i="1"/>
  <c r="AC154" i="1"/>
  <c r="AB155" i="1"/>
  <c r="AC155" i="1"/>
  <c r="AB156" i="1"/>
  <c r="AC156" i="1"/>
  <c r="AB157" i="1"/>
  <c r="AC157" i="1"/>
  <c r="AB158" i="1"/>
  <c r="AC158" i="1"/>
  <c r="AB159" i="1"/>
  <c r="AC159" i="1"/>
  <c r="AB160" i="1"/>
  <c r="AC160" i="1"/>
  <c r="AB161" i="1"/>
  <c r="AC161" i="1"/>
  <c r="AB162" i="1"/>
  <c r="AC162" i="1"/>
  <c r="AB163" i="1"/>
  <c r="AC163" i="1"/>
  <c r="AB164" i="1"/>
  <c r="AC164" i="1"/>
  <c r="AB165" i="1"/>
  <c r="AC165" i="1"/>
  <c r="AB166" i="1"/>
  <c r="AC166" i="1"/>
  <c r="AB167" i="1"/>
  <c r="AC167" i="1"/>
  <c r="AB168" i="1"/>
  <c r="AC168" i="1"/>
  <c r="AB169" i="1"/>
  <c r="AC169" i="1"/>
  <c r="AB170" i="1"/>
  <c r="AC170" i="1"/>
  <c r="AB171" i="1"/>
  <c r="AC171" i="1"/>
  <c r="AB172" i="1"/>
  <c r="AC172" i="1"/>
  <c r="AB173" i="1"/>
  <c r="AC173" i="1"/>
  <c r="AB174" i="1"/>
  <c r="AC174" i="1"/>
  <c r="AB175" i="1"/>
  <c r="AC175" i="1"/>
  <c r="AB176" i="1"/>
  <c r="AC176" i="1"/>
  <c r="AB177" i="1"/>
  <c r="AC177" i="1"/>
  <c r="AB179" i="1"/>
  <c r="AC179" i="1"/>
  <c r="AB180" i="1"/>
  <c r="AC180" i="1"/>
  <c r="AB181" i="1"/>
  <c r="AC181" i="1"/>
  <c r="AB182" i="1"/>
  <c r="AC182" i="1"/>
  <c r="AB183" i="1"/>
  <c r="AC183" i="1"/>
  <c r="AB184" i="1"/>
  <c r="AC184" i="1"/>
  <c r="AB185" i="1"/>
  <c r="AC185" i="1"/>
  <c r="AB186" i="1"/>
  <c r="AC186" i="1"/>
  <c r="AB187" i="1"/>
  <c r="AC187" i="1"/>
  <c r="AB188" i="1"/>
  <c r="AC188" i="1"/>
  <c r="AB189" i="1"/>
  <c r="AC189" i="1"/>
  <c r="AB190" i="1"/>
  <c r="AC190" i="1"/>
  <c r="AB191" i="1"/>
  <c r="AC191" i="1"/>
  <c r="AB192" i="1"/>
  <c r="AC192" i="1"/>
  <c r="AB193" i="1"/>
  <c r="AC193" i="1"/>
  <c r="AB194" i="1"/>
  <c r="AC194" i="1"/>
  <c r="AB195" i="1"/>
  <c r="AC195" i="1"/>
  <c r="AB196" i="1"/>
  <c r="AC196" i="1"/>
  <c r="AB197" i="1"/>
  <c r="AC197" i="1"/>
  <c r="AB198" i="1"/>
  <c r="AC198" i="1"/>
  <c r="AB199" i="1"/>
  <c r="AC199" i="1"/>
  <c r="AB200" i="1"/>
  <c r="AC200" i="1"/>
  <c r="AB201" i="1"/>
  <c r="AC201" i="1"/>
  <c r="AB202" i="1"/>
  <c r="AC202" i="1"/>
  <c r="AB203" i="1"/>
  <c r="AC203" i="1"/>
  <c r="AB204" i="1"/>
  <c r="AC204" i="1"/>
  <c r="AB205" i="1"/>
  <c r="AC205" i="1"/>
  <c r="AB206" i="1"/>
  <c r="AC206" i="1"/>
  <c r="AB207" i="1"/>
  <c r="AC207" i="1"/>
  <c r="AB208" i="1"/>
  <c r="AC208" i="1"/>
  <c r="AB209" i="1"/>
  <c r="AC209" i="1"/>
  <c r="AB210" i="1"/>
  <c r="AC210" i="1"/>
  <c r="AB211" i="1"/>
  <c r="AC211" i="1"/>
  <c r="AB212" i="1"/>
  <c r="AC212" i="1"/>
  <c r="AB213" i="1"/>
  <c r="AC213" i="1"/>
  <c r="AB214" i="1"/>
  <c r="AC214" i="1"/>
  <c r="AB215" i="1"/>
  <c r="AC215" i="1"/>
  <c r="AB216" i="1"/>
  <c r="AC216" i="1"/>
  <c r="AB217" i="1"/>
  <c r="AC217" i="1"/>
  <c r="AB218" i="1"/>
  <c r="AC218" i="1"/>
  <c r="AB219" i="1"/>
  <c r="AC219" i="1"/>
  <c r="AB220" i="1"/>
  <c r="AC220" i="1"/>
  <c r="AB221" i="1"/>
  <c r="AC221" i="1"/>
  <c r="AB222" i="1"/>
  <c r="AC222" i="1"/>
  <c r="AB223" i="1"/>
  <c r="AC223" i="1"/>
  <c r="AB224" i="1"/>
  <c r="AC224" i="1"/>
  <c r="AB225" i="1"/>
  <c r="AC225" i="1"/>
  <c r="AB226" i="1"/>
  <c r="AC226" i="1"/>
  <c r="AB227" i="1"/>
  <c r="AC227" i="1"/>
  <c r="AB228" i="1"/>
  <c r="AC228" i="1"/>
  <c r="AB229" i="1"/>
  <c r="AC229" i="1"/>
  <c r="AB230" i="1"/>
  <c r="AC230" i="1"/>
  <c r="AB231" i="1"/>
  <c r="AC231" i="1"/>
  <c r="AB232" i="1"/>
  <c r="AC232" i="1"/>
  <c r="AB233" i="1"/>
  <c r="AC233" i="1"/>
  <c r="AB234" i="1"/>
  <c r="AC234" i="1"/>
  <c r="AB235" i="1"/>
  <c r="AC235" i="1"/>
  <c r="AB236" i="1"/>
  <c r="AC236" i="1"/>
  <c r="AB237" i="1"/>
  <c r="AC237" i="1"/>
  <c r="AB238" i="1"/>
  <c r="AC238" i="1"/>
  <c r="AB239" i="1"/>
  <c r="AC239" i="1"/>
  <c r="AB240" i="1"/>
  <c r="AC240" i="1"/>
  <c r="AB241" i="1"/>
  <c r="AC241" i="1"/>
  <c r="AB242" i="1"/>
  <c r="AC242" i="1"/>
  <c r="AB243" i="1"/>
  <c r="AC243" i="1"/>
  <c r="AB244" i="1"/>
  <c r="AC244" i="1"/>
  <c r="AB245" i="1"/>
  <c r="AC245" i="1"/>
  <c r="AB246" i="1"/>
  <c r="AC246" i="1"/>
  <c r="AB247" i="1"/>
  <c r="AC247" i="1"/>
  <c r="AB248" i="1"/>
  <c r="AC248" i="1"/>
  <c r="AB249" i="1"/>
  <c r="AC249" i="1"/>
  <c r="AB250" i="1"/>
  <c r="AC250" i="1"/>
  <c r="AB251" i="1"/>
  <c r="AC251" i="1"/>
  <c r="AB252" i="1"/>
  <c r="AC252" i="1"/>
  <c r="AB253" i="1"/>
  <c r="AC253" i="1"/>
  <c r="AB254" i="1"/>
  <c r="AC254" i="1"/>
  <c r="AB255" i="1"/>
  <c r="AC255" i="1"/>
  <c r="AB256" i="1"/>
  <c r="AC256" i="1"/>
  <c r="AB257" i="1"/>
  <c r="AC257" i="1"/>
  <c r="AB258" i="1"/>
  <c r="AC258" i="1"/>
  <c r="AB259" i="1"/>
  <c r="AC259" i="1"/>
  <c r="AB260" i="1"/>
  <c r="AC260" i="1"/>
  <c r="AB261" i="1"/>
  <c r="AC261" i="1"/>
  <c r="AB262" i="1"/>
  <c r="AC262" i="1"/>
  <c r="AB263" i="1"/>
  <c r="AC263" i="1"/>
  <c r="AB264" i="1"/>
  <c r="AC264" i="1"/>
  <c r="AB265" i="1"/>
  <c r="AC265" i="1"/>
  <c r="AB266" i="1"/>
  <c r="AC266" i="1"/>
  <c r="AB267" i="1"/>
  <c r="AC267" i="1"/>
  <c r="AB268" i="1"/>
  <c r="AC268" i="1"/>
  <c r="AB269" i="1"/>
  <c r="AC269" i="1"/>
  <c r="AB270" i="1"/>
  <c r="AC270" i="1"/>
  <c r="AB271" i="1"/>
  <c r="AC271" i="1"/>
  <c r="AB272" i="1"/>
  <c r="AC272" i="1"/>
  <c r="AB273" i="1"/>
  <c r="AC273" i="1"/>
  <c r="AB274" i="1"/>
  <c r="AC274" i="1"/>
  <c r="AB275" i="1"/>
  <c r="AC275" i="1"/>
  <c r="AB276" i="1"/>
  <c r="AC276" i="1"/>
  <c r="AB277" i="1"/>
  <c r="AC277" i="1"/>
  <c r="AB278" i="1"/>
  <c r="AC278" i="1"/>
  <c r="AB279" i="1"/>
  <c r="AC279" i="1"/>
  <c r="AB280" i="1"/>
  <c r="AC280" i="1"/>
  <c r="AB281" i="1"/>
  <c r="AC281" i="1"/>
  <c r="AB282" i="1"/>
  <c r="AC282" i="1"/>
  <c r="AB283" i="1"/>
  <c r="AC283" i="1"/>
  <c r="AB284" i="1"/>
  <c r="AC284" i="1"/>
  <c r="AB285" i="1"/>
  <c r="AC285" i="1"/>
  <c r="AB286" i="1"/>
  <c r="AC286" i="1"/>
  <c r="AB287" i="1"/>
  <c r="AC287" i="1"/>
  <c r="AB288" i="1"/>
  <c r="AC288" i="1"/>
  <c r="AB289" i="1"/>
  <c r="AC289" i="1"/>
  <c r="AB290" i="1"/>
  <c r="AC290" i="1"/>
  <c r="AB291" i="1"/>
  <c r="AC291" i="1"/>
  <c r="AB292" i="1"/>
  <c r="AC292" i="1"/>
  <c r="AB293" i="1"/>
  <c r="AC293" i="1"/>
  <c r="AB294" i="1"/>
  <c r="AC294" i="1"/>
  <c r="AB295" i="1"/>
  <c r="AC295" i="1"/>
  <c r="AB296" i="1"/>
  <c r="AC296" i="1"/>
  <c r="AB297" i="1"/>
  <c r="AC297" i="1"/>
  <c r="AB298" i="1"/>
  <c r="AC298" i="1"/>
  <c r="AB299" i="1"/>
  <c r="AC299" i="1"/>
  <c r="AB300" i="1"/>
  <c r="AC300" i="1"/>
  <c r="AB301" i="1"/>
  <c r="AC301" i="1"/>
  <c r="AB302" i="1"/>
  <c r="AC302" i="1"/>
  <c r="AB303" i="1"/>
  <c r="AC303" i="1"/>
  <c r="AB304" i="1"/>
  <c r="AC304" i="1"/>
  <c r="AB305" i="1"/>
  <c r="AC305" i="1"/>
  <c r="AB306" i="1"/>
  <c r="AC306" i="1"/>
  <c r="AB307" i="1"/>
  <c r="AC307" i="1"/>
  <c r="AB308" i="1"/>
  <c r="AC308" i="1"/>
  <c r="AB309" i="1"/>
  <c r="AC309" i="1"/>
  <c r="AB310" i="1"/>
  <c r="AC310" i="1"/>
  <c r="AB311" i="1"/>
  <c r="AC311" i="1"/>
  <c r="AB312" i="1"/>
  <c r="AC312" i="1"/>
  <c r="AB313" i="1"/>
  <c r="AC313" i="1"/>
  <c r="AB314" i="1"/>
  <c r="AC314" i="1"/>
  <c r="AB315" i="1"/>
  <c r="AC315" i="1"/>
  <c r="AB316" i="1"/>
  <c r="AC316" i="1"/>
  <c r="AB317" i="1"/>
  <c r="AC317" i="1"/>
  <c r="AB318" i="1"/>
  <c r="AC318" i="1"/>
  <c r="AB319" i="1"/>
  <c r="AC319" i="1"/>
  <c r="AB320" i="1"/>
  <c r="AC320" i="1"/>
  <c r="AB321" i="1"/>
  <c r="AC321" i="1"/>
  <c r="AB322" i="1"/>
  <c r="AC322" i="1"/>
  <c r="AB323" i="1"/>
  <c r="AC323" i="1"/>
  <c r="AB324" i="1"/>
  <c r="AC324" i="1"/>
  <c r="AB325" i="1"/>
  <c r="AC325" i="1"/>
  <c r="AB326" i="1"/>
  <c r="AC326" i="1"/>
  <c r="AB327" i="1"/>
  <c r="AC327" i="1"/>
  <c r="AB328" i="1"/>
  <c r="AC328" i="1"/>
  <c r="AB329" i="1"/>
  <c r="AC329" i="1"/>
  <c r="AB330" i="1"/>
  <c r="AC330" i="1"/>
  <c r="AB331" i="1"/>
  <c r="AC331" i="1"/>
  <c r="AB332" i="1"/>
  <c r="AC332" i="1"/>
  <c r="AB333" i="1"/>
  <c r="AC333" i="1"/>
  <c r="AB334" i="1"/>
  <c r="AC334" i="1"/>
  <c r="AB335" i="1"/>
  <c r="AC335" i="1"/>
  <c r="AB336" i="1"/>
  <c r="AC336" i="1"/>
  <c r="AB337" i="1"/>
  <c r="AC337" i="1"/>
  <c r="AB338" i="1"/>
  <c r="AC338" i="1"/>
  <c r="AB339" i="1"/>
  <c r="AC339" i="1"/>
  <c r="AB340" i="1"/>
  <c r="AC340" i="1"/>
  <c r="AB341" i="1"/>
  <c r="AC341" i="1"/>
  <c r="AB342" i="1"/>
  <c r="AC342" i="1"/>
  <c r="AB343" i="1"/>
  <c r="AC343" i="1"/>
  <c r="AB344" i="1"/>
  <c r="AC344" i="1"/>
  <c r="AB345" i="1"/>
  <c r="AC345" i="1"/>
  <c r="AB346" i="1"/>
  <c r="AC346" i="1"/>
  <c r="AB347" i="1"/>
  <c r="AC347" i="1"/>
  <c r="AB348" i="1"/>
  <c r="AC348" i="1"/>
  <c r="AB349" i="1"/>
  <c r="AC349" i="1"/>
  <c r="AB350" i="1"/>
  <c r="AC350" i="1"/>
  <c r="AB351" i="1"/>
  <c r="AC351" i="1"/>
  <c r="AB352" i="1"/>
  <c r="AC352" i="1"/>
  <c r="AB353" i="1"/>
  <c r="AC353" i="1"/>
  <c r="AB354" i="1"/>
  <c r="AC354" i="1"/>
  <c r="AB355" i="1"/>
  <c r="AC355" i="1"/>
  <c r="AB356" i="1"/>
  <c r="AC356" i="1"/>
  <c r="AB357" i="1"/>
  <c r="AC357" i="1"/>
  <c r="AB358" i="1"/>
  <c r="AC358" i="1"/>
  <c r="AB359" i="1"/>
  <c r="AC359" i="1"/>
  <c r="AB360" i="1"/>
  <c r="AC360" i="1"/>
  <c r="AB361" i="1"/>
  <c r="AC361" i="1"/>
  <c r="AB362" i="1"/>
  <c r="AC362" i="1"/>
  <c r="AB363" i="1"/>
  <c r="AC363" i="1"/>
  <c r="AB364" i="1"/>
  <c r="AC364" i="1"/>
  <c r="AB365" i="1"/>
  <c r="AC365" i="1"/>
  <c r="AB366" i="1"/>
  <c r="AC366" i="1"/>
  <c r="AB367" i="1"/>
  <c r="AC367" i="1"/>
  <c r="AB368" i="1"/>
  <c r="AC368" i="1"/>
  <c r="AB369" i="1"/>
  <c r="AC369" i="1"/>
  <c r="AB370" i="1"/>
  <c r="AC370" i="1"/>
  <c r="AB371" i="1"/>
  <c r="AC371" i="1"/>
  <c r="AB372" i="1"/>
  <c r="AC372" i="1"/>
  <c r="AB373" i="1"/>
  <c r="AC373" i="1"/>
  <c r="AB374" i="1"/>
  <c r="AC374" i="1"/>
  <c r="AB375" i="1"/>
  <c r="AC375" i="1"/>
  <c r="AB376" i="1"/>
  <c r="AC376" i="1"/>
  <c r="AB377" i="1"/>
  <c r="AC377" i="1"/>
  <c r="AB378" i="1"/>
  <c r="AC378" i="1"/>
  <c r="AB379" i="1"/>
  <c r="AC379" i="1"/>
  <c r="AB380" i="1"/>
  <c r="AC380" i="1"/>
  <c r="AB381" i="1"/>
  <c r="AC381" i="1"/>
  <c r="AB382" i="1"/>
  <c r="AC382" i="1"/>
  <c r="AB383" i="1"/>
  <c r="AC383" i="1"/>
  <c r="AB384" i="1"/>
  <c r="AC384" i="1"/>
  <c r="AB385" i="1"/>
  <c r="AC385" i="1"/>
  <c r="AB386" i="1"/>
  <c r="AC386" i="1"/>
  <c r="AB387" i="1"/>
  <c r="AC387" i="1"/>
  <c r="AB388" i="1"/>
  <c r="AC388" i="1"/>
  <c r="AB389" i="1"/>
  <c r="AC389" i="1"/>
  <c r="AB390" i="1"/>
  <c r="AC390" i="1"/>
  <c r="AB391" i="1"/>
  <c r="AC391" i="1"/>
  <c r="AB392" i="1"/>
  <c r="AC392" i="1"/>
  <c r="AB393" i="1"/>
  <c r="AC393" i="1"/>
  <c r="AB394" i="1"/>
  <c r="AC394" i="1"/>
  <c r="AB395" i="1"/>
  <c r="AC395" i="1"/>
  <c r="AB396" i="1"/>
  <c r="AC396" i="1"/>
  <c r="AB397" i="1"/>
  <c r="AC397" i="1"/>
  <c r="AB398" i="1"/>
  <c r="AC398" i="1"/>
  <c r="AB399" i="1"/>
  <c r="AC399" i="1"/>
  <c r="AB400" i="1"/>
  <c r="AC400" i="1"/>
  <c r="AB401" i="1"/>
  <c r="AC401" i="1"/>
  <c r="AB402" i="1"/>
  <c r="AC402" i="1"/>
  <c r="AB403" i="1"/>
  <c r="AC403" i="1"/>
  <c r="AB404" i="1"/>
  <c r="AC404" i="1"/>
  <c r="AB405" i="1"/>
  <c r="AC405" i="1"/>
  <c r="AB406" i="1"/>
  <c r="AC406" i="1"/>
  <c r="AB407" i="1"/>
  <c r="AC407" i="1"/>
  <c r="AB408" i="1"/>
  <c r="AC408" i="1"/>
  <c r="AB409" i="1"/>
  <c r="AC409" i="1"/>
  <c r="AB410" i="1"/>
  <c r="AC410" i="1"/>
  <c r="AB411" i="1"/>
  <c r="AC411" i="1"/>
  <c r="AB412" i="1"/>
  <c r="AC412" i="1"/>
  <c r="AB413" i="1"/>
  <c r="AC413" i="1"/>
  <c r="AB414" i="1"/>
  <c r="AC414" i="1"/>
  <c r="AB415" i="1"/>
  <c r="AC415" i="1"/>
  <c r="AB416" i="1"/>
  <c r="AC416" i="1"/>
  <c r="AB417" i="1"/>
  <c r="AC417" i="1"/>
  <c r="AB418" i="1"/>
  <c r="AC418" i="1"/>
  <c r="AB419" i="1"/>
  <c r="AC419" i="1"/>
  <c r="AB420" i="1"/>
  <c r="AC420" i="1"/>
  <c r="AB421" i="1"/>
  <c r="AC421" i="1"/>
  <c r="AB422" i="1"/>
  <c r="AC422" i="1"/>
  <c r="AB423" i="1"/>
  <c r="AC423" i="1"/>
  <c r="AB424" i="1"/>
  <c r="AC424" i="1"/>
  <c r="AB425" i="1"/>
  <c r="AC425" i="1"/>
  <c r="AB426" i="1"/>
  <c r="AC426" i="1"/>
  <c r="AB427" i="1"/>
  <c r="AC427" i="1"/>
  <c r="AB428" i="1"/>
  <c r="AC428" i="1"/>
  <c r="AB429" i="1"/>
  <c r="AC429" i="1"/>
  <c r="AB430" i="1"/>
  <c r="AC430" i="1"/>
  <c r="AB431" i="1"/>
  <c r="AC431" i="1"/>
  <c r="AB432" i="1"/>
  <c r="AC432" i="1"/>
  <c r="AB433" i="1"/>
  <c r="AC433" i="1"/>
  <c r="AB434" i="1"/>
  <c r="AC434" i="1"/>
  <c r="AB435" i="1"/>
  <c r="AC435" i="1"/>
  <c r="AB436" i="1"/>
  <c r="AC436" i="1"/>
  <c r="AB437" i="1"/>
  <c r="AC437" i="1"/>
  <c r="AB438" i="1"/>
  <c r="AC438" i="1"/>
  <c r="AB439" i="1"/>
  <c r="AC439" i="1"/>
  <c r="AB440" i="1"/>
  <c r="AC440" i="1"/>
  <c r="AB441" i="1"/>
  <c r="AC441" i="1"/>
  <c r="AB442" i="1"/>
  <c r="AC442" i="1"/>
  <c r="AB443" i="1"/>
  <c r="AC443" i="1"/>
  <c r="AB444" i="1"/>
  <c r="AC444" i="1"/>
  <c r="AB445" i="1"/>
  <c r="AC445" i="1"/>
  <c r="AB446" i="1"/>
  <c r="AC446" i="1"/>
  <c r="AB447" i="1"/>
  <c r="AC447" i="1"/>
  <c r="AB448" i="1"/>
  <c r="AC448" i="1"/>
  <c r="AB449" i="1"/>
  <c r="AC449" i="1"/>
  <c r="AB450" i="1"/>
  <c r="AC450" i="1"/>
  <c r="AB451" i="1"/>
  <c r="AC451" i="1"/>
  <c r="AB452" i="1"/>
  <c r="AC452" i="1"/>
  <c r="AB453" i="1"/>
  <c r="AC453" i="1"/>
  <c r="AB454" i="1"/>
  <c r="AC454" i="1"/>
  <c r="AB455" i="1"/>
  <c r="AC455" i="1"/>
  <c r="AB456" i="1"/>
  <c r="AC456" i="1"/>
  <c r="AB457" i="1"/>
  <c r="AC457" i="1"/>
  <c r="AB458" i="1"/>
  <c r="AC458" i="1"/>
  <c r="AB459" i="1"/>
  <c r="AC459" i="1"/>
  <c r="AB460" i="1"/>
  <c r="AC460" i="1"/>
  <c r="AB461" i="1"/>
  <c r="AC461" i="1"/>
  <c r="AB462" i="1"/>
  <c r="AC462" i="1"/>
  <c r="AB463" i="1"/>
  <c r="AC463" i="1"/>
  <c r="AB464" i="1"/>
  <c r="AC464" i="1"/>
  <c r="AB465" i="1"/>
  <c r="AC465" i="1"/>
  <c r="AB466" i="1"/>
  <c r="AC466" i="1"/>
  <c r="AB467" i="1"/>
  <c r="AC467" i="1"/>
  <c r="AB468" i="1"/>
  <c r="AC468" i="1"/>
  <c r="AB469" i="1"/>
  <c r="AC469" i="1"/>
  <c r="AB470" i="1"/>
  <c r="AC470" i="1"/>
  <c r="AB471" i="1"/>
  <c r="AC471" i="1"/>
  <c r="AB472" i="1"/>
  <c r="AC472" i="1"/>
  <c r="AB473" i="1"/>
  <c r="AC473" i="1"/>
  <c r="AB474" i="1"/>
  <c r="AC474" i="1"/>
  <c r="AB475" i="1"/>
  <c r="AC475" i="1"/>
  <c r="AB476" i="1"/>
  <c r="AC476" i="1"/>
  <c r="AB477" i="1"/>
  <c r="AC477" i="1"/>
  <c r="AB478" i="1"/>
  <c r="AC478" i="1"/>
  <c r="AB479" i="1"/>
  <c r="AC479" i="1"/>
  <c r="AB480" i="1"/>
  <c r="AC480" i="1"/>
  <c r="AB481" i="1"/>
  <c r="AC481" i="1"/>
  <c r="AB482" i="1"/>
  <c r="AC482" i="1"/>
  <c r="AB483" i="1"/>
  <c r="AC483" i="1"/>
  <c r="AB484" i="1"/>
  <c r="AC484" i="1"/>
  <c r="AB485" i="1"/>
  <c r="AC485" i="1"/>
  <c r="AB486" i="1"/>
  <c r="AC486" i="1"/>
  <c r="AB487" i="1"/>
  <c r="AC487" i="1"/>
  <c r="AB488" i="1"/>
  <c r="AC488" i="1"/>
  <c r="AB489" i="1"/>
  <c r="AC489" i="1"/>
  <c r="AB490" i="1"/>
  <c r="AC490" i="1"/>
  <c r="AB491" i="1"/>
  <c r="AC491" i="1"/>
  <c r="AB492" i="1"/>
  <c r="AC492" i="1"/>
  <c r="AB493" i="1"/>
  <c r="AC493" i="1"/>
  <c r="AB494" i="1"/>
  <c r="AC494" i="1"/>
  <c r="AB495" i="1"/>
  <c r="AC495" i="1"/>
  <c r="AB496" i="1"/>
  <c r="AC496" i="1"/>
  <c r="AB497" i="1"/>
  <c r="AC497" i="1"/>
  <c r="AB498" i="1"/>
  <c r="AC498" i="1"/>
  <c r="AB499" i="1"/>
  <c r="AC499" i="1"/>
  <c r="AB500" i="1"/>
  <c r="AC500" i="1"/>
  <c r="AB501" i="1"/>
  <c r="AC501" i="1"/>
  <c r="AB502" i="1"/>
  <c r="AC502" i="1"/>
  <c r="AB503" i="1"/>
  <c r="AC503" i="1"/>
  <c r="AB504" i="1"/>
  <c r="AC504" i="1"/>
  <c r="AB505" i="1"/>
  <c r="AC505" i="1"/>
  <c r="AB506" i="1"/>
  <c r="AC506" i="1"/>
  <c r="AB507" i="1"/>
  <c r="AC507" i="1"/>
  <c r="AB508" i="1"/>
  <c r="AC508" i="1"/>
  <c r="AB509" i="1"/>
  <c r="AC509" i="1"/>
  <c r="AB510" i="1"/>
  <c r="AC510" i="1"/>
  <c r="AB511" i="1"/>
  <c r="AC511" i="1"/>
  <c r="AB512" i="1"/>
  <c r="AC512" i="1"/>
  <c r="AB513" i="1"/>
  <c r="AC513" i="1"/>
  <c r="AB514" i="1"/>
  <c r="AC514" i="1"/>
  <c r="AB515" i="1"/>
  <c r="AC515" i="1"/>
  <c r="AB516" i="1"/>
  <c r="AC516" i="1"/>
  <c r="AB517" i="1"/>
  <c r="AC517" i="1"/>
  <c r="AB518" i="1"/>
  <c r="AC518" i="1"/>
  <c r="AB519" i="1"/>
  <c r="AC519" i="1"/>
  <c r="AB520" i="1"/>
  <c r="AC520" i="1"/>
  <c r="AB521" i="1"/>
  <c r="AC521" i="1"/>
  <c r="AB522" i="1"/>
  <c r="AC522" i="1"/>
  <c r="AB523" i="1"/>
  <c r="AC523" i="1"/>
  <c r="AB524" i="1"/>
  <c r="AC524" i="1"/>
  <c r="AB525" i="1"/>
  <c r="AC525" i="1"/>
  <c r="AB526" i="1"/>
  <c r="AC526" i="1"/>
  <c r="AB527" i="1"/>
  <c r="AC527" i="1"/>
  <c r="AB528" i="1"/>
  <c r="AC528" i="1"/>
  <c r="AB529" i="1"/>
  <c r="AC529" i="1"/>
  <c r="AB530" i="1"/>
  <c r="AC530" i="1"/>
  <c r="AB531" i="1"/>
  <c r="AC531" i="1"/>
  <c r="AB532" i="1"/>
  <c r="AC532" i="1"/>
  <c r="AB533" i="1"/>
  <c r="AC533" i="1"/>
  <c r="AB534" i="1"/>
  <c r="AC534" i="1"/>
  <c r="AB535" i="1"/>
  <c r="AC535" i="1"/>
  <c r="AB536" i="1"/>
  <c r="AC536" i="1"/>
  <c r="AB537" i="1"/>
  <c r="AC537" i="1"/>
  <c r="AB538" i="1"/>
  <c r="AC538" i="1"/>
  <c r="AB539" i="1"/>
  <c r="AC539" i="1"/>
  <c r="AB540" i="1"/>
  <c r="AC540" i="1"/>
  <c r="AB541" i="1"/>
  <c r="AC541" i="1"/>
  <c r="AB542" i="1"/>
  <c r="AC542" i="1"/>
  <c r="AB543" i="1"/>
  <c r="AC543" i="1"/>
  <c r="AB544" i="1"/>
  <c r="AC544" i="1"/>
  <c r="AB545" i="1"/>
  <c r="AC545" i="1"/>
  <c r="AB546" i="1"/>
  <c r="AC546" i="1"/>
  <c r="AB547" i="1"/>
  <c r="AC547" i="1"/>
  <c r="AB548" i="1"/>
  <c r="AC548" i="1"/>
  <c r="AB549" i="1"/>
  <c r="AC549" i="1"/>
  <c r="AB550" i="1"/>
  <c r="AC550" i="1"/>
  <c r="AB551" i="1"/>
  <c r="AC551" i="1"/>
  <c r="AB552" i="1"/>
  <c r="AC552" i="1"/>
  <c r="AB553" i="1"/>
  <c r="AC553" i="1"/>
  <c r="AB554" i="1"/>
  <c r="AC554" i="1"/>
  <c r="AB555" i="1"/>
  <c r="AC555" i="1"/>
  <c r="AB556" i="1"/>
  <c r="AC556" i="1"/>
  <c r="AB557" i="1"/>
  <c r="AC557" i="1"/>
  <c r="AB558" i="1"/>
  <c r="AC558" i="1"/>
  <c r="AB559" i="1"/>
  <c r="AC559" i="1"/>
  <c r="AB560" i="1"/>
  <c r="AC560" i="1"/>
  <c r="AB561" i="1"/>
  <c r="AC561" i="1"/>
  <c r="AB562" i="1"/>
  <c r="AC562" i="1"/>
  <c r="AB563" i="1"/>
  <c r="AC563" i="1"/>
  <c r="AB564" i="1"/>
  <c r="AC564" i="1"/>
  <c r="AB565" i="1"/>
  <c r="AC565" i="1"/>
  <c r="AB566" i="1"/>
  <c r="AC566" i="1"/>
  <c r="AB567" i="1"/>
  <c r="AC567" i="1"/>
  <c r="AB568" i="1"/>
  <c r="AC568" i="1"/>
  <c r="AB569" i="1"/>
  <c r="AC569" i="1"/>
  <c r="AB570" i="1"/>
  <c r="AC570" i="1"/>
  <c r="AB571" i="1"/>
  <c r="AC571" i="1"/>
  <c r="AB572" i="1"/>
  <c r="AC572" i="1"/>
  <c r="AB573" i="1"/>
  <c r="AC573" i="1"/>
  <c r="AB574" i="1"/>
  <c r="AC574" i="1"/>
  <c r="AB575" i="1"/>
  <c r="AC575" i="1"/>
  <c r="AB576" i="1"/>
  <c r="AC576" i="1"/>
  <c r="AB577" i="1"/>
  <c r="AC577" i="1"/>
  <c r="AB578" i="1"/>
  <c r="AC578" i="1"/>
  <c r="AB579" i="1"/>
  <c r="AC579" i="1"/>
  <c r="AB580" i="1"/>
  <c r="AC580" i="1"/>
  <c r="AB581" i="1"/>
  <c r="AC581" i="1"/>
  <c r="AB582" i="1"/>
  <c r="AC582" i="1"/>
  <c r="AB583" i="1"/>
  <c r="AC583" i="1"/>
  <c r="AB584" i="1"/>
  <c r="AC584" i="1"/>
  <c r="AB585" i="1"/>
  <c r="AC585" i="1"/>
  <c r="AB586" i="1"/>
  <c r="AC586" i="1"/>
  <c r="AB587" i="1"/>
  <c r="AC587" i="1"/>
  <c r="AB588" i="1"/>
  <c r="AC588" i="1"/>
  <c r="AB589" i="1"/>
  <c r="AC589" i="1"/>
  <c r="AB590" i="1"/>
  <c r="AC590" i="1"/>
  <c r="AB591" i="1"/>
  <c r="AC591" i="1"/>
  <c r="AB592" i="1"/>
  <c r="AC592" i="1"/>
  <c r="AB593" i="1"/>
  <c r="AC593" i="1"/>
  <c r="AB594" i="1"/>
  <c r="AC594" i="1"/>
  <c r="AB595" i="1"/>
  <c r="AC595" i="1"/>
  <c r="AB596" i="1"/>
  <c r="AC596" i="1"/>
  <c r="AB597" i="1"/>
  <c r="AC597" i="1"/>
  <c r="AB598" i="1"/>
  <c r="AC598" i="1"/>
  <c r="AB599" i="1"/>
  <c r="AC599" i="1"/>
  <c r="AB600" i="1"/>
  <c r="AC600" i="1"/>
  <c r="AB601" i="1"/>
  <c r="AC601" i="1"/>
  <c r="AB602" i="1"/>
  <c r="AC602" i="1"/>
  <c r="AB603" i="1"/>
  <c r="AC603" i="1"/>
  <c r="AB604" i="1"/>
  <c r="AC604" i="1"/>
  <c r="AB605" i="1"/>
  <c r="AC605" i="1"/>
  <c r="AB606" i="1"/>
  <c r="AC606" i="1"/>
  <c r="AB607" i="1"/>
  <c r="AC607" i="1"/>
  <c r="AB608" i="1"/>
  <c r="AC608" i="1"/>
  <c r="AB609" i="1"/>
  <c r="AC609" i="1"/>
  <c r="AB610" i="1"/>
  <c r="AC610" i="1"/>
  <c r="AB611" i="1"/>
  <c r="AC611" i="1"/>
  <c r="AB612" i="1"/>
  <c r="AC612" i="1"/>
  <c r="AB613" i="1"/>
  <c r="AC613" i="1"/>
  <c r="AB614" i="1"/>
  <c r="AC614" i="1"/>
  <c r="AB615" i="1"/>
  <c r="AC615" i="1"/>
  <c r="AB616" i="1"/>
  <c r="AC616" i="1"/>
  <c r="AB617" i="1"/>
  <c r="AC617" i="1"/>
  <c r="AB618" i="1"/>
  <c r="AC618" i="1"/>
  <c r="AB619" i="1"/>
  <c r="AC619" i="1"/>
  <c r="AB620" i="1"/>
  <c r="AC620" i="1"/>
  <c r="AB621" i="1"/>
  <c r="AC621" i="1"/>
  <c r="AB622" i="1"/>
  <c r="AC622" i="1"/>
  <c r="AB623" i="1"/>
  <c r="AC623" i="1"/>
  <c r="AB624" i="1"/>
  <c r="AC624" i="1"/>
  <c r="AB625" i="1"/>
  <c r="AC625" i="1"/>
  <c r="AB626" i="1"/>
  <c r="AC626" i="1"/>
  <c r="AB627" i="1"/>
  <c r="AC627" i="1"/>
  <c r="AB628" i="1"/>
  <c r="AC628" i="1"/>
  <c r="AB629" i="1"/>
  <c r="AC629" i="1"/>
  <c r="AB630" i="1"/>
  <c r="AC630" i="1"/>
  <c r="AB631" i="1"/>
  <c r="AC631" i="1"/>
  <c r="AB632" i="1"/>
  <c r="AC632" i="1"/>
  <c r="AB633" i="1"/>
  <c r="AC633" i="1"/>
  <c r="AB634" i="1"/>
  <c r="AC634" i="1"/>
  <c r="AB635" i="1"/>
  <c r="AC635" i="1"/>
  <c r="AB636" i="1"/>
  <c r="AC636" i="1"/>
  <c r="AB637" i="1"/>
  <c r="AC637" i="1"/>
  <c r="AB638" i="1"/>
  <c r="AC638" i="1"/>
  <c r="AB639" i="1"/>
  <c r="AC639" i="1"/>
  <c r="AB640" i="1"/>
  <c r="AC640" i="1"/>
  <c r="AB641" i="1"/>
  <c r="AC641" i="1"/>
  <c r="AB642" i="1"/>
  <c r="AC642" i="1"/>
  <c r="AB643" i="1"/>
  <c r="AC643" i="1"/>
  <c r="AB644" i="1"/>
  <c r="AC644" i="1"/>
  <c r="AB645" i="1"/>
  <c r="AC645" i="1"/>
  <c r="AB646" i="1"/>
  <c r="AC646" i="1"/>
  <c r="AB647" i="1"/>
  <c r="AC647" i="1"/>
  <c r="AB648" i="1"/>
  <c r="AC648" i="1"/>
  <c r="AB649" i="1"/>
  <c r="AC649" i="1"/>
  <c r="AB650" i="1"/>
  <c r="AC650" i="1"/>
  <c r="AB651" i="1"/>
  <c r="AC651" i="1"/>
  <c r="AB652" i="1"/>
  <c r="AC652" i="1"/>
  <c r="AB653" i="1"/>
  <c r="AC653" i="1"/>
  <c r="AB654" i="1"/>
  <c r="AC654" i="1"/>
  <c r="AC2" i="1" l="1"/>
  <c r="AB2" i="1"/>
</calcChain>
</file>

<file path=xl/sharedStrings.xml><?xml version="1.0" encoding="utf-8"?>
<sst xmlns="http://schemas.openxmlformats.org/spreadsheetml/2006/main" count="13602" uniqueCount="3609">
  <si>
    <t>Daten</t>
  </si>
  <si>
    <t>Kurzbeschreibung</t>
  </si>
  <si>
    <t>Kategorie</t>
  </si>
  <si>
    <t>Lizenz</t>
  </si>
  <si>
    <t>Quellenvermerk</t>
  </si>
  <si>
    <t>Datentyp</t>
  </si>
  <si>
    <t>Verfügbarkeit</t>
  </si>
  <si>
    <t>LKW-Mautabschnitte</t>
  </si>
  <si>
    <t>BASt</t>
  </si>
  <si>
    <t>GeoNutzV</t>
  </si>
  <si>
    <t>Bundesanstalt für Straßenwesen</t>
  </si>
  <si>
    <t>Verkehrsdaten automatische Dauerzählstellen</t>
  </si>
  <si>
    <t>Verkehrsmengendaten an automatischen Dauerzählstellen</t>
  </si>
  <si>
    <t>Tabelle</t>
  </si>
  <si>
    <t>BAW</t>
  </si>
  <si>
    <t>Vektordaten</t>
  </si>
  <si>
    <t>Bathymetrien 1982 - 2012</t>
  </si>
  <si>
    <t>Bathymetrien als Ergebnis des AufMod-Projekts</t>
  </si>
  <si>
    <t>Rasterdaten</t>
  </si>
  <si>
    <t>Badegewässer-DE (BG-RL)</t>
  </si>
  <si>
    <t>Geodaten der Badegewässer in Deutschland gemäß EU-Badegewässerrichtlinie</t>
  </si>
  <si>
    <t>BfG</t>
  </si>
  <si>
    <t>Gewässer</t>
  </si>
  <si>
    <t>WasserBLIcK/BfG &amp; Zuständige Behörden der Länder</t>
  </si>
  <si>
    <t>Bewirtschaftungseinheiten für Hochwasserrisiken</t>
  </si>
  <si>
    <t>Bewirtschaftungseinheiten für Hochwasserrisiken gemäß Hochwasserrisikomanagementrichtlinie</t>
  </si>
  <si>
    <t>Daten von Pegeln an oberirdischen Gewässern</t>
  </si>
  <si>
    <t>Wasserstands-, Abfluss- und Stammdaten ausgewählter Pegel von den Ländern.</t>
  </si>
  <si>
    <t>BfG &amp; Zuständige Behörden der Länder</t>
  </si>
  <si>
    <t>Sensordaten</t>
  </si>
  <si>
    <t>Einzugsgebietsgrenzen</t>
  </si>
  <si>
    <t>Grenzen von Flusseinzugsgebieten</t>
  </si>
  <si>
    <t>Flussgebietseinheiten-DE (WRRL)</t>
  </si>
  <si>
    <t>Flussgebietseinheiten gemäß EU-Wasserrahmenrichtlinie</t>
  </si>
  <si>
    <t>Grundwasserkörper-DE (WRRL)</t>
  </si>
  <si>
    <t>Grundwasserkörper gemäß EU-Wasserrahmenrichtlinie</t>
  </si>
  <si>
    <t>Grundwasserkörpermessstellen</t>
  </si>
  <si>
    <t>Grundwasserkörpermessstellen gemäß EU-Wasserrahmenrichtlinie</t>
  </si>
  <si>
    <t>Oberflächenwasserkörper-DE (WRRL)</t>
  </si>
  <si>
    <t>Oberflächenwasserkörper gemäß EU-Wasserrahmenrichtlinie</t>
  </si>
  <si>
    <t>Oberflächenwasserkörpermessstellen-DE (WRRL)</t>
  </si>
  <si>
    <t>Oberflächenwasserkörpermessstellen gemäß EU-Wasserrahmenrichtlinie</t>
  </si>
  <si>
    <t>Wasserschutzgebiete-DE (WRRL)</t>
  </si>
  <si>
    <t>Trinkwasserschutzgebiete. Die Daten werden von den Wasserwirtschaftverwaltungen der Länder bereitgestellt.</t>
  </si>
  <si>
    <t>WasserBLIcK/BfG &amp; Zuständige Behörden der Länder &lt;Datum&gt;</t>
  </si>
  <si>
    <t>Überflutungsflächen gemäß HWRM-RL</t>
  </si>
  <si>
    <t>Überflutungsflächen gemäß EU-Hochwasserrisikomanagement-Richtlinie (niedrige, mittlere, hohe Wahrscheinlichkeit)</t>
  </si>
  <si>
    <t>BFO-N 2012 Datensätze</t>
  </si>
  <si>
    <t>Planung der Netzanbindungen für Offshore Windparks in der deutschen AWZ der Nordsee 2012 (öffentliche Fachplanung); Rechtsgrundlage EnWG; Jährliche Überprüfung;</t>
  </si>
  <si>
    <t>BSH</t>
  </si>
  <si>
    <t>Infrastruktur</t>
  </si>
  <si>
    <t>Darstellungsdienst</t>
  </si>
  <si>
    <t>BFO-O 2013 Datensätze</t>
  </si>
  <si>
    <t>Planung der Netzanbindungen für Offshore Windparks in der deutschen AWZ der Ostsee 2013 (öffentliche Fachplanung); Rechtsgrundlage EnWG; Jährliche Überprüfung;</t>
  </si>
  <si>
    <t>BLMP - organische Schadstoffe PAH in Meereswasser</t>
  </si>
  <si>
    <t>Im Rahmen des Bund Länder Monitoring Programms BLMP werden die organischen Schadstoffe polyzyklische aromatische Kohlenwasserstoffe (PAH) in Meereswasser jährlich kontrolliert. Die Daten sind via WMS verfügbar.</t>
  </si>
  <si>
    <t>BLMP - organische Schadstoffe PCB in Meereswasser</t>
  </si>
  <si>
    <t>Im Rahmen des Bund Länder Monitoring Programms BLMP werden die organischen Schadstoffe polychlorierte Biphenyle (PCB) in Meereswasser jährlich kontrolliert. Die Daten sind via WMS verfügbar.</t>
  </si>
  <si>
    <t>BLMP - organische Schadstoffe Pestizide in Meereswasser</t>
  </si>
  <si>
    <t>Im Rahmen des Bund Länder Monitoring Programms BLMP werden die organischen Schadstoffe Hexachlorbenzol (Pestizide) in Meereswasser jährlich kontrolliert. Die Daten sind via WMS verfügbar.</t>
  </si>
  <si>
    <t>CONTIS Boundaries</t>
  </si>
  <si>
    <t>Nord- und Ostsee, internationale Grenzen im Seegebiet sowie die Grenze der Ausschließlichen Wirtschaftszone (AWZ) und die seewärtige Begrenzung des Küstenmeers.</t>
  </si>
  <si>
    <t>CONTIS Data Cables</t>
  </si>
  <si>
    <t>Nord- und Ostsee, Verlauf von Datenkabeln, welche verlegt, im Bau, genehmigt, beantragt, außer Betrieb  sind bzw.  über die es keine weiteren Angaben gibt.</t>
  </si>
  <si>
    <t>CONTIS Dumping Grounds Mittelpunktpositionen</t>
  </si>
  <si>
    <t>Nord- und Ostsee, Mittelpunktpositionen der Einbringungsgebiete für Baggergut sowie für Gebiete ehemaliger Munitionsversenkung</t>
  </si>
  <si>
    <t>CONTIS High Voltage Cables</t>
  </si>
  <si>
    <t>Nord- und Ostsee, Verlauf von Kabelverbindungen (AC bzw. DC-Kabel) von Offshore-Windturbinen zu Umspannwerken,  zwischen Umspannwerken und Konverterstationen,  Netzanbindungen von Offshore-Windparks (Umspannswerke bzw. Konverterstationen) zu Einspeisepunkten an Land sowie Interkonnektoren zwischen verschiedenen Ländern,  bereits verlegt, in Bau, genehmigt oder  beantragt</t>
  </si>
  <si>
    <t>CONTIS Maritime Features (Shipping Routes)</t>
  </si>
  <si>
    <t>Nord- und Ostsee, von der IMO festgelegte Verkehrstrennungsgebiete und Tiefwasserwege sowie Vorsichtsgebiete, Küstenverkehrszonen und Schifffahrtswege</t>
  </si>
  <si>
    <t>CONTIS Military Practice Area</t>
  </si>
  <si>
    <t>Nord- und Ostsee, Gebiete für verschiedene Militärische Übungszwecke (z.T. grenzüberschreitend)</t>
  </si>
  <si>
    <t>CONTIS Offshore Windparks</t>
  </si>
  <si>
    <t>Nord- und Ostsee: Gebiete, in denen Offshore Windparks errichtet, in Bau, beantragt bzw. geplant sind (Fläche, definiert durch festgelegte Turbinen-Eckstandorte)</t>
  </si>
  <si>
    <t>CONTIS Pipelines</t>
  </si>
  <si>
    <t>Nord- und Ostsee; Erdgasleitungen und Kohlenwasserstoff führende Rohrleitungen, in Betrieb, genehmigt, geplant, außer Betrieb</t>
  </si>
  <si>
    <t>CONTIS Platforms</t>
  </si>
  <si>
    <t>Nord- und Ostsee; Positionen, auf denen Plattformen errichtet wurden oder sich in Bau befinden bzw. für die der Bau von Plattformen beantragt oder genehmigt wurde.</t>
  </si>
  <si>
    <t>CONTIS Preferred Areas</t>
  </si>
  <si>
    <t>Nord- und Ostsee, besondere Eignungsgebiete zur Nutzung von Offshore Windenergie (nach Raumordnungsgesetz)</t>
  </si>
  <si>
    <t>CONTIS Restricted Areas / Roadsteads and Anchorages (Maritime Features (Areas))</t>
  </si>
  <si>
    <t>Nord- und Ostsee, Ankerplätze / Reeden und Sperrgebiete (Gebiete mit Schifffahrtsbeschränkungen über den Pipelines)</t>
  </si>
  <si>
    <t>CONTIS Sediment Extraction</t>
  </si>
  <si>
    <t>Nord- und Ostsee, Gebiete in denen Sediment abgebaut wird oder für die zu diesem Zweck eine Genehmigung beantragt wurde oder bereits erfolgte (nach Bergrecht, Bewilligungen, Erlaubnisse etc)</t>
  </si>
  <si>
    <t>Marines Umweltmessnetz in Nord- und Ostsee (MARNET)</t>
  </si>
  <si>
    <t>Zeitreihen für Temperatur, Salzgehalt, Sauerstoff, Strömung, Seegang, Wasserstand, Nährstoffe, Chlorophyll, Trübung, Windrichtung, Windgeschwindigkeit, Lufttemperatur, Luftdruck, Globalstrahlung und Feuchte</t>
  </si>
  <si>
    <t>SGE - Bohrungen (Survey-Daten)</t>
  </si>
  <si>
    <t>Positionen, Kernbeschreibungen und weitere Informationen zur Entnahme von Bohrungen in Nord- und Ostsee.</t>
  </si>
  <si>
    <t>SGE - Hydroakustische Daten</t>
  </si>
  <si>
    <t>Hydroakustische Informationen: Seitensichtsonar, Seismik (Chirp Sonar, Subbottom profiler, Boomer, Sparker, Air Gun) und Echosounder (MBE, SBE). Survey-Linien befinden sich im Datenbanksystem SGE, Rohdaten in der Langzeitspeicherung.</t>
  </si>
  <si>
    <t>SGE - Paleogeography (Produkte)</t>
  </si>
  <si>
    <t>Informationen zu paläogeographischen Strukturen in der Nordsee (Elbe-Urstromtal, Holozänbasis nach Figge, Quartärbasis (GPDN))</t>
  </si>
  <si>
    <t>SGE - Seabed Sediments (Produkte)</t>
  </si>
  <si>
    <t>Zahlreiche Karten zur Sedimentverteilung in Nord- und Ostsee in verschiedenen Klassifikationen und unterschiedlichen Alters (u.a. nach Figge, Folk, Tauber etc.)</t>
  </si>
  <si>
    <t>SGE - Sedimentproben (prozessierte Daten)</t>
  </si>
  <si>
    <t>Informationen zu Sedimentproben aus Greifer- und Kernstationen (Laboranalysen, Korgrößenverteilungen, Berechnung verschiedener statistischer Werte, Porositäten etc.)</t>
  </si>
  <si>
    <t>SGE - Subsurface Sediments (Produkte)</t>
  </si>
  <si>
    <t>Produkte aus seismischen Daten zum Aufbau des Meeresboden in Nord- und Ostsee</t>
  </si>
  <si>
    <t>Veränderungssperre (Datensatz)</t>
  </si>
  <si>
    <t>Das BSH hat auf Grundlage der Seeanlagenverordnung (§ 10 SeeAnlV) am 15 Juni 2012 eine Veränderungssperre für die AWZ der Nordsee erlassen. Diese legt Seegebiete fest, in denen Offshore-Anlagen (insbesondere Offshore-Windenergieanlagen), die die Errichtung von Infrastrukturen für den Stromtransport behindern können, für die Geltungsdauer der Veränderungssperre nicht planfestgestellt, plangenehmigt oder genehmigt werden. Die Veränderungssperre bewirkt, dass Flächen für die notwendige Infrastruktur wie Stromkabel und Konverterplattformen von Bebauung freigehalten werden, bis der Offshore-Netzplan / Bundesfachplan Offshore durch die Raumordnung gesichert ist. Ausgenommen vom Anwendungsbereich der Veränderungssperre sind Offshore-Anlagen, bei denen die öffentliche Bekanntmachung der Auslegung der Unterlagen für einen Erörterungstermin bereits erfolgt ist. Die Veränderungssperre gilt bis zur Sicherung des Offshore-Netzplans durch die Raumordnung bzw. zunächst längstens drei Jahre.</t>
  </si>
  <si>
    <t>SST - Sea Surface Temperature</t>
  </si>
  <si>
    <t>Oberflächentemperaturen in Nord- und Ostsee (Schiffsdaten, Satellitendaten)</t>
  </si>
  <si>
    <t>Verkehrsdatenstatistik</t>
  </si>
  <si>
    <t>Berechnung jährlicher statistischer Verkehrsdaten aus historischen AIS-Daten für Nord- und Ostsee</t>
  </si>
  <si>
    <t>Charakteristische Elemente Boden: täglich</t>
  </si>
  <si>
    <t>Berechnete tägliche Werte von charakteristischen Elementen aus dem Boden und dem Pflanzenbestand</t>
  </si>
  <si>
    <t>DWD</t>
  </si>
  <si>
    <t>Klima</t>
  </si>
  <si>
    <t>Datendienst</t>
  </si>
  <si>
    <t>Charakteristische Elemente Boden: monatlich</t>
  </si>
  <si>
    <t>Berechnete monatliche Werte von charakteristischen Elementen aus dem Boden und dem Pflanzenbestand</t>
  </si>
  <si>
    <t>Charakteristische Elemente Boden: Mittelwerte Referenzperiode 1991-2010</t>
  </si>
  <si>
    <t>Berechnete mittlere monatliche Werte von charakteristischen Elementen aus dem Boden und dem Pflanzenbestand</t>
  </si>
  <si>
    <t>Tägliches Maximum der bodennahen Lufttemperatur (Europa)</t>
  </si>
  <si>
    <t>Gerastertes tägliches Maximum der bodennahen Lufttemperatur (Projekt DecReg/MiKlip)</t>
  </si>
  <si>
    <t>Tägliche mittlere bodennahe Lufttemperatur (Europa)</t>
  </si>
  <si>
    <t>Gerasterte tägliche mittlere bodennahe Lufttemperatur (Projekt DecReg/MiKlip)</t>
  </si>
  <si>
    <t>Tägliches Minimum der bodennahen Lufttemperatur (Europa)</t>
  </si>
  <si>
    <t>Gerastertes tägliches Minimum der bodennahen Lufttemperatur (Projekt DecReg/MiKlip)</t>
  </si>
  <si>
    <t>Tägliche mittlere Windgeschwindigkeit (Europa)</t>
  </si>
  <si>
    <t>Gerastere tägliche mittlere Windgeschwindigkeit (Projekt DecReg/MiKlip)</t>
  </si>
  <si>
    <t>Monatliches Maximum der bodennahen Lufttemperatur (Europa)</t>
  </si>
  <si>
    <t>Gerastertes monatliches mittleres Tagesmaximum der bodennahen Lufttemperatur für Europa (Projekt DecReg/MiKlip)</t>
  </si>
  <si>
    <t>Monatliche mittlere bodennahe Lufttemperatur (Europa)</t>
  </si>
  <si>
    <t>Gerasterte monatliche mittlere bodennahe Lufttemperatur für Europa (Projekt DecReg/MiKlip)</t>
  </si>
  <si>
    <t>Monatliches Minimum der bodennahen Lufttemperatur (Europa)</t>
  </si>
  <si>
    <t>Gerastertes monatliches mittleres Tagesminimum der bodennahen Lufttemperatur für Europa (Projekt DecReg/MiKlip)</t>
  </si>
  <si>
    <t>Monatliche mittlere Windgeschwindigkeit (Europa)</t>
  </si>
  <si>
    <t>Gerasterte monatliche mittlere Windgeschwindigkeit für Europa (Projekt DecReg/MiKlip)</t>
  </si>
  <si>
    <t>Jährliches Maximum der bodennahen Lufttemperatur</t>
  </si>
  <si>
    <t>Jährliches Maximum der bodennahen Lufttemperatur (Deutschland, gerastert)</t>
  </si>
  <si>
    <t>Jährliche mittlere bodennahe Lufttemperatur</t>
  </si>
  <si>
    <t>Jährliche mittlere bodennahe Lufttemperatur (Deutschland, gerastert)</t>
  </si>
  <si>
    <t>Jährliches Minimum der bodennahen Lufttemperatur</t>
  </si>
  <si>
    <t>Jährliches Minimum der bodennahen Lufttemperatur (Deutschland, gerastert)</t>
  </si>
  <si>
    <t>Jährlicher Dürre-Index</t>
  </si>
  <si>
    <t>Jährlicher Dürre-Index (Deutschland, gerastert)</t>
  </si>
  <si>
    <t>Frosttage</t>
  </si>
  <si>
    <t>Jährliche Anzahl an Frosttagen (Deutschland, gerastert)</t>
  </si>
  <si>
    <t>Heiße Tage</t>
  </si>
  <si>
    <t>Jährliche Anzahl an Heißen Tagen (Deutschland, gerastert)</t>
  </si>
  <si>
    <t>Eistage</t>
  </si>
  <si>
    <t>Jährliche Anzahl an Eistagen (Deutschland, gerastert)</t>
  </si>
  <si>
    <t>Anzahl Tage mit Niederschlag über 10mm</t>
  </si>
  <si>
    <t>Jährliche Anzahl an Tagen mit Niederschlag über 10mm (Deutschland, gerastert)</t>
  </si>
  <si>
    <t>Anzahl Tage mit Niederschlag über 20mm</t>
  </si>
  <si>
    <t>Jährliche Anzahl an Tagen mit Niederschlag über 20mm (Deutschland, gerastert)</t>
  </si>
  <si>
    <t>Anzahl Tage mit Niederschlag über 30mm</t>
  </si>
  <si>
    <t>Jährliche Anzahl an Tagen mit Niederschlag über 30mm (Deutschland, gerastert)</t>
  </si>
  <si>
    <t>Jährlicher Niederschlag</t>
  </si>
  <si>
    <t>Jährlicher Niederschlag (Deutschland, gerastert)</t>
  </si>
  <si>
    <t>Anzahl Tage mit Schneebedeckung</t>
  </si>
  <si>
    <t>Jährliche Anzahl an Tagen mit Schneebedeckung (Deutschland, gerastert)</t>
  </si>
  <si>
    <t>Rasterdaten der Jahressumme für die Globalstrahlung auf die horizontale Ebene für Deutschland basierend auf Boden- und Satellitenmessungen</t>
  </si>
  <si>
    <t>Jährliche Anzahl Sommertage</t>
  </si>
  <si>
    <t>Jährliche Anzahl Sommertage (Deutschland, gerastert)</t>
  </si>
  <si>
    <t>Jährliche Sonnenscheindauer</t>
  </si>
  <si>
    <t>Jährliche Sonnenscheindauer (Deutschland, gerastert)</t>
  </si>
  <si>
    <t>Jährlicher Vegetationsbeginn</t>
  </si>
  <si>
    <t>Jährliche Raster des Vegetationsbeginns, abgeleitet aus dem Blühbeginn der Forsythie</t>
  </si>
  <si>
    <t>Tägliche potentielle Evapotranspiration</t>
  </si>
  <si>
    <t>Tägliche Raster der potentiellen Evapotranspiration über Gras</t>
  </si>
  <si>
    <t>Tägliche Frosteindringtiefe</t>
  </si>
  <si>
    <t>Tägliche Raster der Frosteindringtiefe bei unbewachsenem Boden um Mittag</t>
  </si>
  <si>
    <t>Regionalisierte Niederschläge</t>
  </si>
  <si>
    <t>Tägliche Raster regionalisierter Niederschläge</t>
  </si>
  <si>
    <t>Tägliche Bodenfeuchte</t>
  </si>
  <si>
    <t>Tägliche Raster der Bodenfeuchte unter Gras und sandigem Lehm</t>
  </si>
  <si>
    <t>Tägliche mittlere Bodentemperatur</t>
  </si>
  <si>
    <t>Tägliche Raster der mittleren Bodentemperatur in 5 cm Tiefe bei unbewachsenem Boden</t>
  </si>
  <si>
    <t>Radolan SF-Produkt</t>
  </si>
  <si>
    <t>Radolan: Tägliche 24h-Summe des Radarniederschlags</t>
  </si>
  <si>
    <t>Halbjährliche Niederschlagssummen November - April</t>
  </si>
  <si>
    <t>Halbjährliche Raster der Niederschlagssummen November - April</t>
  </si>
  <si>
    <t>Halbjährliche Niederschlagssummen Mai - Oktober</t>
  </si>
  <si>
    <t>Halbjährliche Raster der Niederschlagssummen Mai - Oktober</t>
  </si>
  <si>
    <t>Radolan RW-Produkt</t>
  </si>
  <si>
    <t>Radolan: Stündliche Daten des Radarniederschlags</t>
  </si>
  <si>
    <t>Monatliches Maximum Lufttemperatur</t>
  </si>
  <si>
    <t>Monatliches Maximum der bodennahen Lufttemperatur (Deutschland, gerastert)</t>
  </si>
  <si>
    <t>Monatliche mittlere Lufttemperatur</t>
  </si>
  <si>
    <t>Monatliche mittlere bodennahe Lufttemperatur (Deutschland, gerastert)</t>
  </si>
  <si>
    <t>Monatliches Minimum Lufttemperatur</t>
  </si>
  <si>
    <t>Monatliches Minimum der bodennahen Lufttemperatur (Deutschland, gerastert)</t>
  </si>
  <si>
    <t>Monatlicher Dürre-Index</t>
  </si>
  <si>
    <t>Monatlicher Dürre-Index (Deutschland, gerastert)</t>
  </si>
  <si>
    <t>Monatliche potentielle Evapotranspiration</t>
  </si>
  <si>
    <t>Monatliche Raster der potentiellen Evapotranspiration über Gras (Deutschland, gerastert)</t>
  </si>
  <si>
    <t>Monatliche Frosteindringtiefe</t>
  </si>
  <si>
    <t>Monatliche Raster der Frosteindringtiefe bei unbewachsenem Boden um Mittag (Deutschland, gerastert)</t>
  </si>
  <si>
    <t>Monatlicher Niederschlag</t>
  </si>
  <si>
    <t>Monatlicher Niederschlag (Deutschland, gerastert)</t>
  </si>
  <si>
    <t>Monatliche Bodenfeuchte</t>
  </si>
  <si>
    <t>Monatliche Raster der Bodenfeuchte unter Gras und sandigem Lehm (Deutschland, gerastert)</t>
  </si>
  <si>
    <t>Monatliche mittlere Bodentemperatur</t>
  </si>
  <si>
    <t>Monatliche Raster der mittleren Bodentemperatur in 5 cm Tiefe bei unbewachsenem Boden (Deutschland, gerastert)</t>
  </si>
  <si>
    <t>Monatssumme Globalstrahlung</t>
  </si>
  <si>
    <t>Monatliche Sonnenscheindauer</t>
  </si>
  <si>
    <t>Monatliche Sonnenscheindauer (Deutschland, gerastert)</t>
  </si>
  <si>
    <t>Referenzperioden: Lufttemperatur Maximum</t>
  </si>
  <si>
    <t>Maximum der bodennahen Lufttemperatur für Referenzperioden (Deutschland, gerastert)</t>
  </si>
  <si>
    <t>Referenzperioden: Lufttemperatur Mittelwerte</t>
  </si>
  <si>
    <t>Mittlere bodennahe Lufttemperatur für Referenzperioden (Deutschland, gerastert)</t>
  </si>
  <si>
    <t>Referenzperioden: Lufttemperatur Minimum</t>
  </si>
  <si>
    <t>Minimum der bodennahen Lufttemperatur für Referenzperioden (Deutschland, gerastert)</t>
  </si>
  <si>
    <t>Referenzperioden: Dürre-Index</t>
  </si>
  <si>
    <t>Dürre-Index für Referenzperioden (Deutschland, gerastert)</t>
  </si>
  <si>
    <t>Referenzperioden: potentielle Evapotranspiration</t>
  </si>
  <si>
    <t>Raster der potentiellen Evapotranspiration über Gras für Referenzperioden</t>
  </si>
  <si>
    <t>Referenzperiode: Frosttage</t>
  </si>
  <si>
    <t>Anzahl an Frosttagen in Referenzperioden (Deutschland, gerastert)</t>
  </si>
  <si>
    <t>Referenzperioden: Heiße Tage</t>
  </si>
  <si>
    <t>Anzahl an heißen Tagen in Referenzperioden (Deutschland, gerastert)</t>
  </si>
  <si>
    <t>Referenzperioden: Eistage</t>
  </si>
  <si>
    <t>Anzahl an Eistagen in Referenzperioden (Deutschland, gerastert)</t>
  </si>
  <si>
    <t>Referenzperioden: Niederschlag über 10mm</t>
  </si>
  <si>
    <t>Anzahl an Tagen mit Niederschlag über 10mm in Referenzperioden (Deutschland, gerastert)</t>
  </si>
  <si>
    <t>Referenzperioden: Niederschlag über 20mm</t>
  </si>
  <si>
    <t>Anzahl an Tagen mit Niederschlag über 20mm in Referenzperioden (Deutschland, gerastert)</t>
  </si>
  <si>
    <t>Referenzperioden: Niederschlag über 30mm</t>
  </si>
  <si>
    <t>Anzahl an Tagen mit Niederschlag über 30mm in Referenzperioden (Deutschland, gerastert)</t>
  </si>
  <si>
    <t>Referenzperioden: Niederschlag</t>
  </si>
  <si>
    <t>Mittlere monatliche Niederschlagssumme in Referenzperioden (Deutschland, gerastert)</t>
  </si>
  <si>
    <t>Referenzperioden: Schneebedeckung</t>
  </si>
  <si>
    <t>Anzahl an Tagen mit Schneebedeckung in Referenzperioden (Deutschland, gerastert)</t>
  </si>
  <si>
    <t>Referenzperioden: Bodenfeuchte</t>
  </si>
  <si>
    <t>Referenzperioden: Bodentemperatur</t>
  </si>
  <si>
    <t>Referenzperioden: Sommertage</t>
  </si>
  <si>
    <t>Anzahl an Sommertagen in Referenzperioden (Deutschland, gerastert)</t>
  </si>
  <si>
    <t>Referenzperioden: Sonnenscheindauer</t>
  </si>
  <si>
    <t>Jährliche Sonnenscheindauer in Referenzperioden (Deutschland, gerastert)</t>
  </si>
  <si>
    <t>Langjährig gemittelter Vegetationsbeginn</t>
  </si>
  <si>
    <t>Vieljährliche Raster des mittleren Vegetationsbeginns, abgeleitet aus dem Blühbeginn der Forsythie</t>
  </si>
  <si>
    <t>Referenzperioden: Wasserbilanz</t>
  </si>
  <si>
    <t>Wasserbilanz in Referenzperioden (Deutschland, gerastert)</t>
  </si>
  <si>
    <t>Jahreszeitliches Maximum der Lufttemperatur</t>
  </si>
  <si>
    <t>Jahreszeitliches Maximum der Lufttemperatur (Deutschland, gerastert)</t>
  </si>
  <si>
    <t>Jahreszeitlicher Mittelwert der Lufttemperatur</t>
  </si>
  <si>
    <t>Jahreszeitlicher Mittelwert der Lufttemperatur (Deutschland, gerastert)</t>
  </si>
  <si>
    <t>Jahreszeitliches Minimum der Lufttemperatur</t>
  </si>
  <si>
    <t>Jahreszeitliches Minimum der Lufttemperatur (Deutschland, gerastert)</t>
  </si>
  <si>
    <t>Jahreszeitlicher Dürre-Index</t>
  </si>
  <si>
    <t>Jahreszeitlicher Dürre-Index (Deutschland, gerastert)</t>
  </si>
  <si>
    <t>Jahreszeitlicher Niederschlag</t>
  </si>
  <si>
    <t>Jahreszeitlicher Niederschlag (Deutschland, gerastert)</t>
  </si>
  <si>
    <t>Jahreszeitliche Sonnenscheindauer</t>
  </si>
  <si>
    <t>Jahreszeitliche Sonnenscheindauer (Deutschland, gerastert)</t>
  </si>
  <si>
    <t>Klimastationsdaten Tageswerte</t>
  </si>
  <si>
    <t>Aktuelle tägliche und historische klimatologische Stationsdaten (Temperatur, Druck, Niederschlag, Wind, Sonnenscheindauer etc)</t>
  </si>
  <si>
    <t>Niederschlagsdaten Tageswerte</t>
  </si>
  <si>
    <t>Niederschlagsdaten: aktuelle und historische Tageswerte an Klimastationen</t>
  </si>
  <si>
    <t>Bodentemperatur Tageswerte</t>
  </si>
  <si>
    <t>Bodentemperatur: aktuelle und historische Tageswerte an Klimastationen</t>
  </si>
  <si>
    <t>Solarstrahlung Tageswerte Klimastationen</t>
  </si>
  <si>
    <t>Solarstrahlung: Tageswerte an Klimastationen</t>
  </si>
  <si>
    <t>Wolkenbedeckung stündlich</t>
  </si>
  <si>
    <t>Aktuelle und historische stündliche Stationsmessungen der Wolkenbedeckung</t>
  </si>
  <si>
    <t>Solarstrahlung stündlich an Klimastationen</t>
  </si>
  <si>
    <t>Stündliche Stationsmessungen der solaren Einstrahlung</t>
  </si>
  <si>
    <t>Sonnenscheindauer stündlich</t>
  </si>
  <si>
    <t>Sonnenscheindauer: stündlich an Klimastationen (aktuell und historisch)</t>
  </si>
  <si>
    <t>Klimastationsdaten Monatswerte</t>
  </si>
  <si>
    <t>Aktuelle und historische monatliche klimatologische Stationsdaten (Temperatur, Druck, Niederschlag, Wind, Sonnenscheindauer etc)</t>
  </si>
  <si>
    <t>Niederschlag monatlich</t>
  </si>
  <si>
    <t>Aktuelle und historische monatliche Stationsmessung der Niederschlagshöhe</t>
  </si>
  <si>
    <t>Mittelwert Eistage Referenzperioden an Klimastationen</t>
  </si>
  <si>
    <t>Mittelwert Frosttage Referenzperioden an Klimastationen</t>
  </si>
  <si>
    <t>Mittelwert Heiße Tage Referenzperioden an Klimastationen</t>
  </si>
  <si>
    <t>Mittelwert Niederschlag Referenzperioden an Klimastationen</t>
  </si>
  <si>
    <t>Mittelwert Sommertage Referenzperioden an Klimastationen</t>
  </si>
  <si>
    <t>Mittelwert Sonnenscheindauer Referenzperioden an Klimastationen</t>
  </si>
  <si>
    <t>Mittelwert Temperatur Referenzperioden an Klimastationen</t>
  </si>
  <si>
    <t>Tageswerte Auswahl Klimastationen</t>
  </si>
  <si>
    <t>Termin- und Tageswerte von 81 ausgewählten deutschen Klimastationen, im traditionellen KL-Format</t>
  </si>
  <si>
    <t>Urbane Räume: Lufttemperatur und Luftfeuchte stündlich</t>
  </si>
  <si>
    <t>Aktuelle stündliche Lufttemperatur und Luftfeuchte, gemessen an Stadtklimastationen, für ausgewählte urbane Räume in Deutschland</t>
  </si>
  <si>
    <t>Urbane Räume: Niederschlagshöhe stündlich</t>
  </si>
  <si>
    <t>Aktuelle stündliche Niederschlagshöhe, gemessen an Stadtklimastationen, für ausgewählte urbane Räume in Deutschland</t>
  </si>
  <si>
    <t>Urbane Räume: Luftdruck stündlich</t>
  </si>
  <si>
    <t>Aktueller stündlicher Luftdruck, gemessen an Stadtklimastationen, für ausgewählte urbane Räume in Deutschland</t>
  </si>
  <si>
    <t>Urbane Räume: Bodentemperatur stündlich</t>
  </si>
  <si>
    <t>Aktuelle stündliche Bodentemperatur, gemessen an Stadtklimastationen, für ausgewählte urbane Räume in Deutschland</t>
  </si>
  <si>
    <t>Urbane Räume: Sonnenscheindauer stündlich</t>
  </si>
  <si>
    <t>Aktuelle stündliche Sonnenscheindauer, gemessen an Stadtklimastationen, für ausgewählte urbane Räume in Deutschland</t>
  </si>
  <si>
    <t>Urbane Räume: Wind stündlich</t>
  </si>
  <si>
    <t>Aktuelle stündliche Windgeschwindigkeit und Windrichtung, gemessen an Stadtklimastationen, für ausgewählte urbane Räume in Deutschland</t>
  </si>
  <si>
    <t>Phänologie: Jahresmelder Dauergrünland, Getreide und Hackfrüchte</t>
  </si>
  <si>
    <t>Eintrittsdaten verschiedener Entwicklungsstadien landwirtschaftlicher Kulturpflanzen von der Bestellung bis zur Ernte (Jahresmelder, aktuell und historisch)</t>
  </si>
  <si>
    <t>Phänologie: Jahresmelder Eintrittsdaten verschiedener landwirtschaftlicher Aktivitäten</t>
  </si>
  <si>
    <t>Eintrittsdaten verschiedener landwirtschaftlicher Aktivitäten (Jahresmelder, historisch)</t>
  </si>
  <si>
    <t>Phänologie: Jahresmelder Obst</t>
  </si>
  <si>
    <t>Eintrittsdaten verschiedener Entwicklungsstadien von Kern-, Stein- und Beerenobst vom Austrieb bis zur Fruchtreife, teilweise bis zum Blattfall (Jahresmelder, aktuell und historisch)</t>
  </si>
  <si>
    <t>Phänologie: Jahresmelder wildwachsende Pflanzen</t>
  </si>
  <si>
    <t>Eintrittsdaten verschiedener Entwicklungsstadien von wildwachsenden Pflanzen und Waldbäumen vom Austrieb und vom Beginn der Blüte bis zum Blattfall (Jahresmelder, aktuell und historisch)</t>
  </si>
  <si>
    <t>Phänologie: Jahresmelder Wein</t>
  </si>
  <si>
    <t>Eintrittsdaten verschiedener Entwicklungsstadien von Weinreben (Jahresmelder, aktuell und historisch)</t>
  </si>
  <si>
    <t>Phänologie: Sofortmelder für Dauergrünland, Getreide und Hackfrüchte</t>
  </si>
  <si>
    <t>Eintrittsdaten verschiedener Entwicklungsstadien landwirtschaftlicher Kulturpflanzen von der Bestellung bis zur Ernte (Sofortmelder, aktuell und historisch)</t>
  </si>
  <si>
    <t>Phänologie: Sofortmelder für Obst</t>
  </si>
  <si>
    <t>Eintrittsdaten verschiedener Entwicklungsstadien von Kern-, Stein- und Beerenobst vom Austrieb bis zur Fruchtreife, teilweise bis zum Blattfall (Sofortmelder, aktuell und historisch)</t>
  </si>
  <si>
    <t>Phänologie: Sofortmelder für wildwachsende Pflanzen</t>
  </si>
  <si>
    <t>Eintrittsdaten verschiedener Entwicklungsstadien von wildwachsenden Pflanzen und Waldbäumen vom Austrieb und vom Beginn der Blüte bis zum Blattfall (Sofortmelder, aktuell und historisch)</t>
  </si>
  <si>
    <t>Phänologie: Sofortmelder für Wein</t>
  </si>
  <si>
    <t>Eintrittsdaten verschiedener Entwicklungsstadien von Weinreben (Sofortmelder, historisch)</t>
  </si>
  <si>
    <t>Homogenisierte Radiosondenmessungen</t>
  </si>
  <si>
    <t>Homogenisierte historische Radiosondenmessungen über Deutschland vom Projekt MOSQUITO /MiKlip</t>
  </si>
  <si>
    <t>Historische Radiosondenmessungen</t>
  </si>
  <si>
    <t>Historische Radiosondenmessungen über Deutschland vom Projekt MOSQUITO / MiKlip (Rohdaten)</t>
  </si>
  <si>
    <t>Maximum der bodennahen Lufttemperatur (global)</t>
  </si>
  <si>
    <t>Minimum der bodennahen Lufttemperatur (global)</t>
  </si>
  <si>
    <t>Mittelwert der bodennahen Lufttemperatur (global)</t>
  </si>
  <si>
    <t>Mittelwert der täglichen maximalen Lufttemperatur (global)</t>
  </si>
  <si>
    <t>Mittelwert der täglichen minimalen Lufttemperatur (global)</t>
  </si>
  <si>
    <t>Mittlerer Luftdruck auf Meeresniveau (global)</t>
  </si>
  <si>
    <t>Tage mit Niederschlag &gt; 1mm (global)</t>
  </si>
  <si>
    <t>Niederschlagssumme (global)</t>
  </si>
  <si>
    <t>Sonnenscheindauer (global)</t>
  </si>
  <si>
    <t>Dampfdruck (global)</t>
  </si>
  <si>
    <t>Mittelwert der bodennahen Lufttemperatur 1961-1990 (global)</t>
  </si>
  <si>
    <t>Mittelwert der täglichen maximalen Lufttemperatur 1961-1990 (global)</t>
  </si>
  <si>
    <t>Mittelwert der täglichen minimalen Lufttemperatur 1961-1990 (global)</t>
  </si>
  <si>
    <t>Mittlerer Luftdruck auf Meeresniveau 1961-1990 (global)</t>
  </si>
  <si>
    <t>Niederschlagssumme 1961-1990 (global)</t>
  </si>
  <si>
    <t>Sonnenscheindauer 1961-1990 (global)</t>
  </si>
  <si>
    <t>Mittelwert der jährlichen bodennahen Lufttemperatur</t>
  </si>
  <si>
    <t>Mittelwert des jährlichen Niederschlags</t>
  </si>
  <si>
    <t>Mittelwert der jährlichen Sonnenscheindauer</t>
  </si>
  <si>
    <t>Mittelwert der monatlichen bodennahen Lufttemperatur</t>
  </si>
  <si>
    <t>Mittelwert des monatlichen Niederschlags</t>
  </si>
  <si>
    <t>Mittelwert der monatlichen Sonnenscheindauer</t>
  </si>
  <si>
    <t>Mittelwert der jahreszeitlichen bodennahen Lufttemperatur</t>
  </si>
  <si>
    <t>Mittelwert des jahreszeitlichen Niederschlags</t>
  </si>
  <si>
    <t>Mittelwert der jahreszeitlichen Sonnenscheindauer</t>
  </si>
  <si>
    <t>E-PROFILE ceilometer</t>
  </si>
  <si>
    <t>Ceilomap</t>
  </si>
  <si>
    <t>CLOUDTOPHEIGHT</t>
  </si>
  <si>
    <t>Maximale Wolkenhöhe für Ceilomap (aus NinJo-Batch)</t>
  </si>
  <si>
    <t>Pollenflug-Gefahrenindex Ambrosia</t>
  </si>
  <si>
    <t>Pollen-App</t>
  </si>
  <si>
    <t>Pollenflug-Gefahrenindex Birke</t>
  </si>
  <si>
    <t>Pollenflug-Gefahrenindex Erle</t>
  </si>
  <si>
    <t>Pollenflug-Gefahrenindex Esche</t>
  </si>
  <si>
    <t>Pollenflug-Gefahrenindex Hasel</t>
  </si>
  <si>
    <t>Pollenflug-Gefahrenindex Beifuß</t>
  </si>
  <si>
    <t>Pollenflug-Gefahrenindex Gräser</t>
  </si>
  <si>
    <t>Pollenflug-Gefahrenindex Roggen</t>
  </si>
  <si>
    <t>Basiswarnungen</t>
  </si>
  <si>
    <t>Aktuelle Wetterwarnungen</t>
  </si>
  <si>
    <t>EU-Report Lärmstatistik Bahn</t>
  </si>
  <si>
    <t>Die Daten zum EU-Report beinhalten eine standardisierte Zusammenstellung der Ergebnisse zur Mitteilung an die EU-Kommission und nationale Stellen. Der EU-Report kann für unterschiedliche Bezugsflächen (vordefiniert oder frei wählbar) erstellt werden. Für die Vorgaben zum EU-Report vgl. auch Anhang 2 der Ausschreibungsunterlagen.</t>
  </si>
  <si>
    <t>EBA</t>
  </si>
  <si>
    <t>Generalisierte Darstellung zum Verkehrsaufkommen auf den untersuchten und kartierungspflichtigen Streckenabschnitten. Rechtliche Grundlage ist die Umgebungslärmkartierung der Stufe 2 gemäß der Richtlinie 2002/49/EG über die Bewertung und Bekämpfung von Umgebungslärm (sog. EG-Umgebungslärmrichtlinie - UmLRiLi) vom 25.06.2002.</t>
  </si>
  <si>
    <t>www.pegelonline.wsv.de</t>
  </si>
  <si>
    <t>Höhenlinien mit Äquidistanz 2.5 Meter - abgeleitet aus DGM-W</t>
  </si>
  <si>
    <t>Fotodokumentation der Beweissicherung zur Baumaßnahme "Anpassung der Fahrrinne der Unter- und Außenelbe an die Containerschifffahrt"</t>
  </si>
  <si>
    <t>Die Fotoserien werden im Rahmen der Beweissicherung zur Baumaßnahme "Anpassung der Fahrrinne der Unter- und Außenelbe an die Containerschifffahrt" im Bereich des Beweissicherungsgebietes aufgenommen. Dokumentiert werden Objekte im Beweissicherungsgebiet, die möglicherweise durch die Baumaßnahme beeinflußt werden könnten.</t>
  </si>
  <si>
    <t>Hafeninformationen der Beweissicherung zur Baumaßnahme "Anpassung der Fahrrinne der Unter- und Außenelbe an die Containerschifffahrt"</t>
  </si>
  <si>
    <t>Die Hafeninformationen werden im Rahmen der Beweissicherung zur Baumaßnahme "Anpassung der Fahrrinne der Unter- und Außenelbe an die Containerschifffahrt" im Bereich des Beweissicherungsgebietes erhoben. Die Informationen werden von den jeweiligen Hafenbetreibern bereitgestellt und von der Beweissicherung in eine einheitliche Struktur überführt.</t>
  </si>
  <si>
    <t>Sedimentinformationen der Beweissicherung zur Baumaßnahme "Anpassung der Fahrrinne der Unter- und Außenelbe an die Containerschifffahrt"</t>
  </si>
  <si>
    <t>Die Sedimentinformationen werden im Rahmen der Beweissicherung zur Baumaßnahme "Anpassung der Fahrrinne der Unter- und Außenelbe an die Containerschifffahrt" im Bereich des Beweissicherungsgebietes in eine einheitliche Datenbank überführt. Die Informationen werden von unterschiedlichen Institutionen für eigene Zwecke erhoben. Die erfassten Parameter und die Art der Probenahme sind daher unterschiedlich.</t>
  </si>
  <si>
    <t>Digitale Bundeswasserstraßenkarte im Maßstab 1:1.000.000</t>
  </si>
  <si>
    <t>EZG - Einzugsgebiete Gewässer DE</t>
  </si>
  <si>
    <t>Nutzungshinweise</t>
  </si>
  <si>
    <t>www.wsv.de</t>
  </si>
  <si>
    <t>BSH,BAW</t>
  </si>
  <si>
    <t>(C) Bundesamt für Seeschifffahrt und Hydrographie (BSH)</t>
  </si>
  <si>
    <t>Bei Veränderungen, Bearbeitungen, neuen Gestaltungen oder sonstigen Abwandlungen: "Datenbasis: Deutscher  Wetterdienst, Zahlenwerte gerundet", "Datenbasis: Deutscher Wetterdienst, Text gekürzt" oder "Datenbasis: Deutscher Wetterdienst, Werte bearbeitet".</t>
  </si>
  <si>
    <t>Deutscher Wetterdienst</t>
  </si>
  <si>
    <t>Hydrologischer Atlas von Deutschland/BfG (2003)</t>
  </si>
  <si>
    <t>Dateidownload</t>
  </si>
  <si>
    <t>WMS</t>
  </si>
  <si>
    <t>AtomFeed</t>
  </si>
  <si>
    <t>Portal</t>
  </si>
  <si>
    <t>SOS</t>
  </si>
  <si>
    <t>WFS</t>
  </si>
  <si>
    <t>WMTS</t>
  </si>
  <si>
    <t>CreativeCommonsNamensnennung</t>
  </si>
  <si>
    <t>http://projekt.mdi-de.org/verwandte-projekte/40-aufbau-von-integrierten-modellsystemen.html</t>
  </si>
  <si>
    <t>http://www.bast.de/DE/Verkehrstechnik/Fachthemen/v2-verkehrszaehlung/zaehl_node.html</t>
  </si>
  <si>
    <t>HatDownload</t>
  </si>
  <si>
    <t>HatDownload,HatWMS</t>
  </si>
  <si>
    <t>FTP</t>
  </si>
  <si>
    <t xml:space="preserve">ftp://ftp.bsh.de/outgoing/AufMod-Data/CSV_XYZ_files/Bathymetries1982_2012CSV </t>
  </si>
  <si>
    <t>https://geoportal.bafg.de/portal/Start.do</t>
  </si>
  <si>
    <t>http://geoportal.bafg.de/inspire/download/reporting_units/servicefeed.xml</t>
  </si>
  <si>
    <t>http://geoportal.bafg.de/wmsproxy/INSPIRE/BathingWaters?REQUEST=GetCapabilities&amp;SERVICE=WMS</t>
  </si>
  <si>
    <t>HatAtomFeed,HatWMS,HatPortal</t>
  </si>
  <si>
    <t>http://geoportal.bafg.de/wmsproxy/INSPIRE/FDReportingUnits?REQUEST=GetCapabilities&amp;SERVICE=WMS</t>
  </si>
  <si>
    <t>HatDownload,HatFTP</t>
  </si>
  <si>
    <t>http://geoportal.bafg.de/inspire/download/environmental_monitoring_facilities/servicefeed.xml</t>
  </si>
  <si>
    <t>http://geoportal.bafg.de/wiski-sos/sos?REQUEST=GetCapabilities&amp;SERVICE=SOS</t>
  </si>
  <si>
    <t>http://geoportal.bafg.de/wmsproxy/INSPIRE/GaugingStations</t>
  </si>
  <si>
    <t>HatAtomFeed,HatPortal,HatSOS,HatWMS</t>
  </si>
  <si>
    <t>http://geoportal.bafg.de/inspire/download/hydrography/servicefeed.xml</t>
  </si>
  <si>
    <t>http://geoportal.bafg.de/wmsproxy/INSPIRE/DrainageBasin?REQUEST=GetCapabilities&amp;SERVICE=WMS</t>
  </si>
  <si>
    <t>http://geoportal.bafg.de/wmsproxy/INSPIRE/WFDReportingUnits?REQUEST=GetCapabilities&amp;SERVICE=WMS</t>
  </si>
  <si>
    <t>HatAtomFeed,HatPortal,HatWMS</t>
  </si>
  <si>
    <t>http://geoportal.bafg.de/wmsproxy/INSPIRE/WFDGroundWaterBody?REQUEST=GetCapabilities&amp;SERVICE=WMS</t>
  </si>
  <si>
    <t>http://geoportal.bafg.de/wmsproxy/INSPIRE/WFDGroundWaterMonitoring?REQUEST=GetCapabilities&amp;SERVICE=WMS</t>
  </si>
  <si>
    <t>http://geoportal.bafg.de/wmsproxy/INSPIRE/WFDSurfaceWaterBody?REQUEST=GetCapabilities&amp;SERVICE=WMS</t>
  </si>
  <si>
    <t>http://geoportal.bafg.de/wmsproxy/INSPIRE/WFDSurfaceWaterMonitoring?REQUEST=GetCapabilities&amp;SERVICE=WMS</t>
  </si>
  <si>
    <t>http://geoportal.bafg.de/inspire/download/risk_or_regulation_zones/servicefeed.xml</t>
  </si>
  <si>
    <t>http://geoportal.bafg.de/wmsproxy/INSPIRE/DrinkingWaterProtectionArea?REQUEST=GetCapabilities&amp;SERVICE=WMS</t>
  </si>
  <si>
    <t>http://geoportal.bafg.de/inspire/download/natural_risk_zones/servicefeed.xml</t>
  </si>
  <si>
    <t>http://geoportal.bafg.de/wmsproxy/INSPIRE/FDHazardArea?REQUEST=GetCapabilities&amp;SERVICE=WMS</t>
  </si>
  <si>
    <t xml:space="preserve">http://www.geoseaportal.de </t>
  </si>
  <si>
    <t>https://www.geoseaportal.de/wss/service/CONTIS_Spatial_Offshore_Grid_Plan/guest?request=GetCapabilities&amp;service=WMS</t>
  </si>
  <si>
    <t>HatWMS,HatPortal</t>
  </si>
  <si>
    <t>http://www.geoseaportal.de</t>
  </si>
  <si>
    <t>ftp://ftp.bsh.de/outgoing/gdi-bsh/public/N/N1/N13/DGM</t>
  </si>
  <si>
    <t>https://www.geoseaportal.de/wss/service/Seevermessung_Meeresboden_DGM/guest?request=GetCapabilities&amp;service=WMS</t>
  </si>
  <si>
    <t>HatFTP,HatWMS,HatPortal</t>
  </si>
  <si>
    <t>https://www.geoseaportal.de/wss/service/DOD_BLMP_Water_PAH/guest?request=GetCapabilities&amp;service=WMS</t>
  </si>
  <si>
    <t>https://www.geoseaportal.de/wss/service/DOD_BLMP_Sediment_PCB/guest?request=GetCapabilities&amp;service=WMS</t>
  </si>
  <si>
    <t>https://www.geoseaportal.de/wss/service/DOD_BLMP_Water_Pesticide/guest?request=GetCapabilities&amp;service=WMS</t>
  </si>
  <si>
    <t>https://www.geoseaportal.de/wss/service/CONTIS_Administration/guest?request=GetCapabilities&amp;service=WMS</t>
  </si>
  <si>
    <t>https://www.geoseaportal.de/wss/service/CONTIS_Facilities/guest?request=GetCapabilities&amp;service=WMS</t>
  </si>
  <si>
    <t>https://www.geoseaportal.de/wss/service/MARNET_Marnet/guest?request=GetCapabilities&amp;service=WMS</t>
  </si>
  <si>
    <t>https://www.geoseaportal.de/wss/service/SGE_Survey/guest?request=GetCapabilities&amp;service=WMS</t>
  </si>
  <si>
    <t>https://www.geoseaportal.de/wss/service/SGE_AdditionalInformation/guest?request=GetCapabilities&amp;service=WMS</t>
  </si>
  <si>
    <t>https://www.geoseaportal.de/wss/service/SGE_SeabedSediments/guest?request=GetCapabilities&amp;service=WMS</t>
  </si>
  <si>
    <t>https://www.geoseaportal.de/wss/service/SGE_SubsurfaceSediments/guest?request=GetCapabilities&amp;service=WMS</t>
  </si>
  <si>
    <t>ftp://ftp-cdc.dwd.de/pub/CDC/derived_germany/soil/daily/</t>
  </si>
  <si>
    <t>HatFTP</t>
  </si>
  <si>
    <t>ftp://ftp-cdc.dwd.de/pub/CDC/derived_germany/soil/monthly/</t>
  </si>
  <si>
    <t>ftp://ftp-cdc.dwd.de/pub/CDC/derived_germany/soil/multi_annual/mean_91-10/</t>
  </si>
  <si>
    <t>ftp://ftp-cdc.dwd.de/pub/CDC/grids_europe/daily/air_temperature_max/MIKLIP_DECREG/</t>
  </si>
  <si>
    <t>ftp://ftp-cdc.dwd.de/pub/CDC/grids_europe/daily/air_temperature_mean/MIKLIP_DECREG/</t>
  </si>
  <si>
    <t xml:space="preserve"> ftp://ftp-cdc.dwd.de/pub/CDC/grids_europe/daily/air_temperature_min/MIKLIP_DECREG/</t>
  </si>
  <si>
    <t>ftp://ftp-cdc.dwd.de/pub/CDC/grids_europe/daily/wind/MIKLIP_DECREG/</t>
  </si>
  <si>
    <t>ftp://ftp-cdc.dwd.de/pub/CDC/grids_europe/monthly/air_temperature_max/MIKLIP_DECREG/</t>
  </si>
  <si>
    <t>ftp://ftp-cdc.dwd.de/pub/CDC/grids_europe/monthly/air_temperature_mean/MIKLIP_DECREG/</t>
  </si>
  <si>
    <t>ftp://ftp-cdc.dwd.de/pub/CDC/grids_europe/monthly/air_temperature_min/MIKLIP_DECREG/</t>
  </si>
  <si>
    <t xml:space="preserve"> ftp://ftp-cdc.dwd.de/pub/CDC/grids_europe/monthly/wind/MIKLIP_DECREG/</t>
  </si>
  <si>
    <t>ftp://ftp-cdc.dwd.de/pub/CDC/grids_germany/annual/air_temperature_max/</t>
  </si>
  <si>
    <t>ftp://ftp-cdc.dwd.de/pub/CDC/grids_germany/annual/air_temperature_mean/</t>
  </si>
  <si>
    <t xml:space="preserve"> ftp://ftp-cdc.dwd.de/pub/CDC/grids_germany/annual/air_temperature_min/</t>
  </si>
  <si>
    <t>ftp://ftp-cdc.dwd.de/pub/CDC/grids_germany/annual/drought_index/</t>
  </si>
  <si>
    <t>ftp://ftp-cdc.dwd.de/pub/CDC/grids_germany/annual/frost_days/</t>
  </si>
  <si>
    <t>ftp://ftp-cdc.dwd.de/pub/CDC/grids_germany/annual/hot_days/</t>
  </si>
  <si>
    <t>ftp://ftp-cdc.dwd.de/pub/CDC/grids_germany/annual/ice_days/</t>
  </si>
  <si>
    <t>ftp://ftp-cdc.dwd.de/pub/CDC/grids_germany/annual/precipitation/</t>
  </si>
  <si>
    <t>ftp://ftp-cdc.dwd.de/pub/CDC/grids_germany/annual/snowcover_days/</t>
  </si>
  <si>
    <t>ftp://ftp-cdc.dwd.de/pub/CDC/grids_germany/annual/summer_days/</t>
  </si>
  <si>
    <t>ftp://ftp-cdc.dwd.de/pub/CDC/grids_germany/annual/sunshine_duration/</t>
  </si>
  <si>
    <t>ftp://ftp-cdc.dwd.de/pub/CDC/grids_germany/annual/vegetation_begin/</t>
  </si>
  <si>
    <t>ftp://ftp-cdc.dwd.de/pub/CDC/grids_germany/daily/evapo_p/</t>
  </si>
  <si>
    <t>ftp://ftp-cdc.dwd.de/pub/CDC/grids_germany/daily/evapo_r/</t>
  </si>
  <si>
    <t>ftp://ftp-cdc.dwd.de/pub/CDC/grids_germany/daily/frost_depth/</t>
  </si>
  <si>
    <t>ftp://ftp-cdc.dwd.de/pub/CDC/grids_germany/daily/regnie/</t>
  </si>
  <si>
    <t>ftp://ftp-cdc.dwd.de/pub/CDC/grids_germany/daily/soil_moist/</t>
  </si>
  <si>
    <t>ftp://ftp-cdc.dwd.de/pub/CDC/grids_germany/daily/soil_temperature_5cm/</t>
  </si>
  <si>
    <t>ftp://ftp-cdc.dwd.de/pub/CDC/grids_germany/daily/radolan/</t>
  </si>
  <si>
    <t>https://maps.dwd.de/geoserver/ows?service=wms&amp;version=1.3.0&amp;request=GetCapabilities</t>
  </si>
  <si>
    <t>HatFTP,HatWMS</t>
  </si>
  <si>
    <t>ftp://ftp-cdc.dwd.de/pub/CDC/grids_germany/halfyear/precipitation/18_NDJFMA/</t>
  </si>
  <si>
    <t>ftp://ftp-cdc.dwd.de/pub/CDC/grids_germany/halfyear/precipitation/19_MJJASO/</t>
  </si>
  <si>
    <t>ftp://ftp-cdc.dwd.de/pub/CDC/grids_germany/hourly/radolan/</t>
  </si>
  <si>
    <t>ftp://ftp-cdc.dwd.de/pub/CDC/grids_germany/monthly/air_temperature_max/</t>
  </si>
  <si>
    <t>ftp://ftp-cdc.dwd.de/pub/CDC/grids_germany/monthly/air_temperature_mean/</t>
  </si>
  <si>
    <t>ftp://ftp-cdc.dwd.de/pub/CDC/grids_germany/monthly/air_temperature_min/</t>
  </si>
  <si>
    <t>ftp://ftp-cdc.dwd.de/pub/CDC/grids_germany/monthly/drought_index/</t>
  </si>
  <si>
    <t>ftp://ftp-cdc.dwd.de/pub/CDC/grids_germany/monthly/evapo_p/</t>
  </si>
  <si>
    <t>ftp://ftp-cdc.dwd.de/pub/CDC/grids_germany/monthly/evapo_r/</t>
  </si>
  <si>
    <t>ftp://ftp-cdc.dwd.de/pub/CDC/grids_germany/monthly/frost_depth/</t>
  </si>
  <si>
    <t>ftp://ftp-cdc.dwd.de/pub/CDC/grids_germany/monthly/precipitation/</t>
  </si>
  <si>
    <t>ftp://ftp-cdc.dwd.de/pub/CDC/grids_germany/monthly/soil_moist/</t>
  </si>
  <si>
    <t>ftp://ftp-cdc.dwd.de/pub/CDC/grids_germany/monthly/soil_temperature_5cm/</t>
  </si>
  <si>
    <t>ftp://ftp-cdc.dwd.de/pub/CDC/grids_germany/monthly/sunshine_duration/</t>
  </si>
  <si>
    <t>ftp://ftp-cdc.dwd.de/pub/CDC/grids_germany/multi_annual/air_temperature_max/</t>
  </si>
  <si>
    <t>Quellentyp</t>
  </si>
  <si>
    <t>ftp://ftp-cdc.dwd.de/pub/CDC/grids_germany/multi_annual/air_temperature_mean/</t>
  </si>
  <si>
    <t>ftp://ftp-cdc.dwd.de/pub/CDC/grids_germany/multi_annual/air_temperature_min/</t>
  </si>
  <si>
    <t>ftp://ftp-cdc.dwd.de/pub/CDC/grids_germany/multi_annual/drought_index/</t>
  </si>
  <si>
    <t>ftp://ftp-cdc.dwd.de/pub/CDC/grids_germany/multi_annual/evapo_p/</t>
  </si>
  <si>
    <t>ftp://ftp-cdc.dwd.de/pub/CDC/grids_germany/multi_annual/evapo_r/</t>
  </si>
  <si>
    <t>ftp://ftp-cdc.dwd.de/pub/CDC/grids_germany/multi_annual/frost_days/</t>
  </si>
  <si>
    <t>ftp://ftp-cdc.dwd.de/pub/CDC/grids_germany/multi_annual/hot_days/</t>
  </si>
  <si>
    <t>ftp://ftp-cdc.dwd.de/pub/CDC/grids_germany/multi_annual/ice_days/</t>
  </si>
  <si>
    <t>ftp://ftp-cdc.dwd.de/pub/CDC/grids_germany/multi_annual/precipitation/</t>
  </si>
  <si>
    <t>ftp://ftp-cdc.dwd.de/pub/CDC/grids_germany/multi_annual/snowcover_days/</t>
  </si>
  <si>
    <t>ftp://ftp-cdc.dwd.de/pub/CDC/grids_germany/multi_annual/soil_moist/</t>
  </si>
  <si>
    <t>ftp://ftp-cdc.dwd.de/pub/CDC/grids_germany/multi_annual/soil_temperature_5cm/</t>
  </si>
  <si>
    <t>ftp://ftp-cdc.dwd.de/pub/CDC/grids_germany/multi_annual/solar/</t>
  </si>
  <si>
    <t>ftp://ftp-cdc.dwd.de/pub/CDC/grids_germany/multi_annual/summer_days/</t>
  </si>
  <si>
    <t>ftp://ftp-cdc.dwd.de/pub/CDC/grids_germany/multi_annual/sunshine_duration/</t>
  </si>
  <si>
    <t>ftp://ftp-cdc.dwd.de/pub/CDC/grids_germany/multi_annual/water_balance/</t>
  </si>
  <si>
    <t>ftp://ftp-cdc.dwd.de/pub/CDC/grids_germany/seasonal/air_temperature_max/</t>
  </si>
  <si>
    <t>ftp://ftp-cdc.dwd.de/pub/CDC/grids_germany/seasonal/air_temperature_mean/</t>
  </si>
  <si>
    <t>ftp://ftp-cdc.dwd.de/pub/CDC/grids_germany/multi_annual/vegetation_begin/</t>
  </si>
  <si>
    <t>ftp://ftp-cdc.dwd.de/pub/CDC/grids_germany/seasonal/air_temperature_min/</t>
  </si>
  <si>
    <t>ftp://ftp-cdc.dwd.de/pub/CDC/grids_germany/seasonal/drought_index/</t>
  </si>
  <si>
    <t>ftp://ftp-cdc.dwd.de/pub/CDC/grids_germany/seasonal/precipitation/</t>
  </si>
  <si>
    <t>ftp://ftp-cdc.dwd.de/pub/CDC/grids_germany/seasonal/sunshine_duration/</t>
  </si>
  <si>
    <t>ftp://ftp-cdc.dwd.de/pub/CDC/observations_germany/climate/daily/kl/</t>
  </si>
  <si>
    <t>ftp://ftp-cdc.dwd.de/pub/CDC/observations_germany/climate/daily/more_precip/</t>
  </si>
  <si>
    <t>ftp://ftp-cdc.dwd.de/pub/CDC/observations_germany/climate/daily/soil_temperature/</t>
  </si>
  <si>
    <t>ftp://ftp-cdc.dwd.de/pub/CDC/observations_germany/climate/daily/solar/</t>
  </si>
  <si>
    <t>ftp://ftp-cdc.dwd.de/pub/CDC/observations_germany/climate/hourly/air_temperature/</t>
  </si>
  <si>
    <t>ftp://ftp-cdc.dwd.de/pub/CDC/observations_germany/climate/hourly/cloudiness/</t>
  </si>
  <si>
    <t>ftp://ftp-cdc.dwd.de/pub/CDC/observations_germany/climate/hourly/precipitation/</t>
  </si>
  <si>
    <t>ftp://ftp-cdc.dwd.de/pub/CDC/observations_germany/climate/hourly/pressure/</t>
  </si>
  <si>
    <t>ftp://ftp-cdc.dwd.de/pub/CDC/observations_germany/climate/hourly/soil_temperature/</t>
  </si>
  <si>
    <t>ftp://ftp-cdc.dwd.de/pub/CDC/observations_germany/climate/hourly/solar/</t>
  </si>
  <si>
    <t>ftp://ftp-cdc.dwd.de/pub/CDC/observations_germany/climate/hourly/sun/</t>
  </si>
  <si>
    <t>ftp://ftp-cdc.dwd.de/pub/CDC/observations_germany/climate/hourly/wind/</t>
  </si>
  <si>
    <t>ftp://ftp-cdc.dwd.de/pub/CDC/observations_germany/climate/monthly/kl/</t>
  </si>
  <si>
    <t xml:space="preserve"> ftp://ftp-cdc.dwd.de/pub/CDC/observations_germany/climate/monthly/more_precip/</t>
  </si>
  <si>
    <t>ftp://ftp-cdc.dwd.de/pub/CDC/observations_germany/climate/multi_annual/</t>
  </si>
  <si>
    <t>ftp://ftp-cdc.dwd.de/pub/CDC/observations_germany/climate/subdaily/standard_format/</t>
  </si>
  <si>
    <t>ftp://ftp-cdc.dwd.de/pub/CDC/observations_germany/climate_urban/hourly/air_temperature/</t>
  </si>
  <si>
    <t>ftp://ftp-cdc.dwd.de/pub/CDC/observations_germany/climate_urban/hourly/precipitation/</t>
  </si>
  <si>
    <t>ftp://ftp-cdc.dwd.de/pub/CDC/observations_germany/climate_urban/hourly/pressure/</t>
  </si>
  <si>
    <t>ftp://ftp-cdc.dwd.de/pub/CDC/observations_germany/climate_urban/hourly/soil_temperature/</t>
  </si>
  <si>
    <t>ftp://ftp-cdc.dwd.de/pub/CDC/observations_germany/climate_urban/hourly/sun/</t>
  </si>
  <si>
    <t>ftp://ftp-cdc.dwd.de/pub/CDC/observations_germany/climate_urban/hourly/wind/</t>
  </si>
  <si>
    <t>ftp://ftp-cdc.dwd.de/pub/CDC/observations_germany/phenology/annual_reporters/crops/</t>
  </si>
  <si>
    <t>ftp://ftp-cdc.dwd.de/pub/CDC/observations_germany/phenology/annual_reporters/farming/</t>
  </si>
  <si>
    <t>ftp://ftp-cdc.dwd.de/pub/CDC/observations_germany/phenology/annual_reporters/fruit/</t>
  </si>
  <si>
    <t>ftp://ftp-cdc.dwd.de/pub/CDC/observations_germany/phenology/annual_reporters/wild/</t>
  </si>
  <si>
    <t>ftp://ftp-cdc.dwd.de/pub/CDC/observations_germany/phenology/annual_reporters/vine/</t>
  </si>
  <si>
    <t>ftp://ftp-cdc.dwd.de/pub/CDC/observations_germany/phenology/immediate_reporters/crops/</t>
  </si>
  <si>
    <t>ftp://ftp-cdc.dwd.de/pub/CDC/observations_germany/phenology/immediate_reporters/fruit/</t>
  </si>
  <si>
    <t>ftp://ftp-cdc.dwd.de/pub/CDC/observations_germany/phenology/immediate_reporters/wild/</t>
  </si>
  <si>
    <t>ftp://ftp-cdc.dwd.de/pub/CDC/observations_germany/phenology/immediate_reporters/vine/</t>
  </si>
  <si>
    <t>ftp://ftp-cdc.dwd.de/pub/CDC/observations_germany/radiosondes/monthly/air_temperature/homogenized/project_PASt/</t>
  </si>
  <si>
    <t>ftp://ftp-cdc.dwd.de/pub/CDC/observations_germany/radiosondes/monthly/air_temperature/raw/project_PASt/</t>
  </si>
  <si>
    <t>ftp://ftp-cdc.dwd.de/pub/CDC/observations_global/CLIMAT/monthly/qc/air_temperature_absolute_max/</t>
  </si>
  <si>
    <t>ftp://ftp-cdc.dwd.de/pub/CDC/observations_global/CLIMAT/monthly/qc/air_temperature_absolute_min/</t>
  </si>
  <si>
    <t>ftp://ftp-cdc.dwd.de/pub/CDC/observations_global/CLIMAT/monthly/qc/air_temperature_mean/</t>
  </si>
  <si>
    <t>ftp://ftp-cdc.dwd.de/pub/CDC/observations_global/CLIMAT/monthly/qc/air_temperature_mean_of_daily_max/</t>
  </si>
  <si>
    <t>ftp://ftp-cdc.dwd.de/pub/CDC/observations_global/CLIMAT/monthly/qc/air_temperature_mean_of_daily_min/</t>
  </si>
  <si>
    <t>ftp://ftp-cdc.dwd.de/pub/CDC/observations_global/CLIMAT/monthly/qc/mean_sea_level_pressure/</t>
  </si>
  <si>
    <t xml:space="preserve"> ftp://ftp-cdc.dwd.de/pub/CDC/observations_global/CLIMAT/monthly/qc/precipGE1mm_days/</t>
  </si>
  <si>
    <t>ftp://ftp-cdc.dwd.de/pub/CDC/observations_global/CLIMAT/monthly/qc/precipitation_total/</t>
  </si>
  <si>
    <t>ftp://ftp-cdc.dwd.de/pub/CDC/observations_global/CLIMAT/monthly/qc/sunshine_duration/</t>
  </si>
  <si>
    <t>ftp://ftp-cdc.dwd.de/pub/CDC/observations_global/CLIMAT/monthly/qc/vapour_pressure/</t>
  </si>
  <si>
    <t>ftp://ftp-cdc.dwd.de/pub/CDC/observations_global/CLIMAT/multi_annual/air_temperature_mean/</t>
  </si>
  <si>
    <t>ftp://ftp-cdc.dwd.de/pub/CDC/observations_global/CLIMAT/multi_annual/air_temperature_mean_of_daily_max/</t>
  </si>
  <si>
    <t>ftp://ftp-cdc.dwd.de/pub/CDC/observations_global/CLIMAT/multi_annual/air_temperature_mean_of_daily_min/</t>
  </si>
  <si>
    <t>ftp://ftp-cdc.dwd.de/pub/CDC/observations_global/CLIMAT/multi_annual/mean_sea_level_pressure/</t>
  </si>
  <si>
    <t>ftp://ftp-cdc.dwd.de/pub/CDC/observations_global/CLIMAT/multi_annual/precipitation_total/</t>
  </si>
  <si>
    <t>ftp://ftp-cdc.dwd.de/pub/CDC/observations_global/CLIMAT/multi_annual/sunshine_duration/</t>
  </si>
  <si>
    <t>ftp://ftp-cdc.dwd.de/pub/CDC/regional_averages_DE/annual/air_temperature_mean/</t>
  </si>
  <si>
    <t>ftp://ftp-cdc.dwd.de/pub/CDC/regional_averages_DE/annual/precipitation/</t>
  </si>
  <si>
    <t>ftp://ftp-cdc.dwd.de/pub/CDC/regional_averages_DE/annual/sunshine_duration/</t>
  </si>
  <si>
    <t>ftp://ftp-cdc.dwd.de/pub/CDC/regional_averages_DE/monthly/air_temperature_mean/</t>
  </si>
  <si>
    <t>ftp://ftp-cdc.dwd.de/pub/CDC/regional_averages_DE/monthly/precipitation/</t>
  </si>
  <si>
    <t>ftp://ftp-cdc.dwd.de/pub/CDC/regional_averages_DE/monthly/sunshine_duration/</t>
  </si>
  <si>
    <t>ftp://ftp-cdc.dwd.de/pub/CDC/regional_averages_DE/seasonal/air_temperature_mean/</t>
  </si>
  <si>
    <t>ftp://ftp-cdc.dwd.de/pub/CDC/regional_averages_DE/seasonal/precipitation/</t>
  </si>
  <si>
    <t>ftp://ftp-cdc.dwd.de/pub/CDC/regional_averages_DE/seasonal/sunshine_duration/</t>
  </si>
  <si>
    <t>HatWMS,HatWFS</t>
  </si>
  <si>
    <t>HatWMS</t>
  </si>
  <si>
    <t>HatWFS,HatWMS</t>
  </si>
  <si>
    <t>https://maps.dwd.de/geoserver/dwd/ows?service=WFS&amp;version=1.0.0&amp;request=GetFeature&amp;typeName=dwd:BASISWARNUNGEN</t>
  </si>
  <si>
    <t>http://laermkartierung1.eisenbahn-bundesamt.de/mb3/app.php/application/eba#</t>
  </si>
  <si>
    <t>HatDownload,HatPortal</t>
  </si>
  <si>
    <t>http://laermkartierung1.eisenbahn-bundesamt.de/deegree/services/wfs?REQUEST=GetCapabilities&amp;SERVICE=WFS</t>
  </si>
  <si>
    <t>HatWFS,HatWMS,HatWMTS</t>
  </si>
  <si>
    <t>http://atlas.wsv.bund.de/inspire/atom/verkehrsnetz.xml</t>
  </si>
  <si>
    <t>HatAtomFeed,HatDownload,HatWMS</t>
  </si>
  <si>
    <t>http://atlas.wsv.bund.de/inspire/atom/hoehen.xml</t>
  </si>
  <si>
    <t>http://atlas.wsv.bund.de/inspire/el/wms?REQUEST=GetCapabilities&amp;SERVICE=WMS</t>
  </si>
  <si>
    <t>HatAtomFeed,HatWMS</t>
  </si>
  <si>
    <t>https://www.portal-tideelbe.de/cgi-bin/bs</t>
  </si>
  <si>
    <t>ttps://www.portal-tideelbe.de/cgi-bin/bs</t>
  </si>
  <si>
    <t xml:space="preserve">https://www.portalnok.de/cgi-bin/bs </t>
  </si>
  <si>
    <t>https://www.elwis.de/Service/Inland-ENC-der-WSV/IENC-Dateien/index.php.html</t>
  </si>
  <si>
    <t>DateiDownload</t>
  </si>
  <si>
    <t>DateiDownloadUndDarstellungsdienst</t>
  </si>
  <si>
    <t>DatendienstUndDarstellungsdienst</t>
  </si>
  <si>
    <t>Tabelle,Vektordaten</t>
  </si>
  <si>
    <t>Bestandsbiotope NordOstseeKanal</t>
  </si>
  <si>
    <t>Erfasste Bestandsbiotoptypen im Eingriffsbereich des NordOstseeKanals sowie der Ausgleichsflächen. Die Bestandskartierungen erfolgte im Rahmen der Umweltverträglichkeitsuntersuchung (UVU). Das Untersuchungsgebiet verläuft am NordOstseeKanal (BWaStr.-ID 3401) von Km 8 bis Km 96.</t>
  </si>
  <si>
    <t>Monatliche Wolkenbedeckung (Europa)</t>
  </si>
  <si>
    <t>Gerasterte monatliche Wolkenbedeckung aus MSG SEVIRI-Messungen für Europa</t>
  </si>
  <si>
    <t>ftp://ftp-cdc.dwd.de/pub/CDC/grids_europe/monthly/cloud_cover/SEVIRI/</t>
  </si>
  <si>
    <t>Aufzugsdaten</t>
  </si>
  <si>
    <t>http://data.deutschebahn.com</t>
  </si>
  <si>
    <t>Deutsche Bahn AG</t>
  </si>
  <si>
    <t>Bahnsteigdaten</t>
  </si>
  <si>
    <t>Bahnsteigdaten (RNI)</t>
  </si>
  <si>
    <t>Oktober 2015,Januar 2016</t>
  </si>
  <si>
    <t>Oktober 2015</t>
  </si>
  <si>
    <t>Betriebsstellenverzeichnis</t>
  </si>
  <si>
    <t>Haltestellen</t>
  </si>
  <si>
    <t>Januar 2016</t>
  </si>
  <si>
    <t>Netzradar</t>
  </si>
  <si>
    <t>Datenformat</t>
  </si>
  <si>
    <t>GeoJSON</t>
  </si>
  <si>
    <t>OpenDataCommonsOpenDatabaseLizenz</t>
  </si>
  <si>
    <t>OpenStreetMap Mitwirkende, Deutsche Bahn, P3</t>
  </si>
  <si>
    <t>http://data.deutschebahn.com,
http://netzradar.deutschebahn.com/</t>
  </si>
  <si>
    <t>CSV</t>
  </si>
  <si>
    <t>Excel,CSV</t>
  </si>
  <si>
    <t>Reisezentren</t>
  </si>
  <si>
    <t>Serviceeinrichtungen</t>
  </si>
  <si>
    <t>XML</t>
  </si>
  <si>
    <t>Dezember 2015</t>
  </si>
  <si>
    <t>Stationsdaten</t>
  </si>
  <si>
    <t>Oktober 2015,März 2016</t>
  </si>
  <si>
    <t>Stationsdaten (RNI)</t>
  </si>
  <si>
    <t>XML,GeoJSON</t>
  </si>
  <si>
    <t>Stuttgart 21</t>
  </si>
  <si>
    <t>CreativeCommonsPublicDomain</t>
  </si>
  <si>
    <t>November 2015</t>
  </si>
  <si>
    <t xml:space="preserve">Für die bereitgestellten Daten wird keine Garantie bezüglich Aktualität, Verfügbarkeit oder Verwendbarkeit gegeben. Datensätzen können unangekündigt geändert werden. Nicht für die Navigation geeignet.
</t>
  </si>
  <si>
    <t>1982 bis 2012</t>
  </si>
  <si>
    <t>Februar 2015</t>
  </si>
  <si>
    <t>Daten einzelner Länder unterliegen Zugriffsbeschränkungen und sind aus diesem Grund nicht frei zugänglich. Unter den Online-Ressourcen befindet sich ein Verweis auf eine aktuelle Liste der Länder mit Zugriffsbeschränkungen (...sqltab=Flussgebietseinheiten (Information)).</t>
  </si>
  <si>
    <t>Daten einzelner Länder unterliegen Zugriffsbeschränkungen und sind aus diesem Grund nicht frei zugänglich. Unter den Online-Ressourcen befindet sich ein Verweis auf eine aktuelle Liste der Länder mit Zugriffsbeschränkungen (...sqltab=Badegewaesser (Information)).</t>
  </si>
  <si>
    <t>Datenhaltende Stelle</t>
  </si>
  <si>
    <t>Januar 2015</t>
  </si>
  <si>
    <t>Die Bundesanstalt für Gewässerkunde hat diesen Datensatz im Rahmen des Projektes Hydrologischer Atlas von Deutschland erstellt. Die Geodaten genügen in der Regel dem Maßstab 1:500.000.</t>
  </si>
  <si>
    <t>1950er Jahre bis 2013</t>
  </si>
  <si>
    <t>Daten einzelner Länder unterliegen Zugriffsbeschränkungen und sind aus diesem Grund nicht frei zugänglich. Unter den Online-Ressourcen befindet sich ein Verweis auf eine aktuelle Liste der Länder mit Zugriffsbeschränkungen (...=Flussgebietseinheiten (Information)).</t>
  </si>
  <si>
    <t xml:space="preserve">Daten einzelner Länder unterliegen Zugriffsbeschränkungen und sind aus diesem Grund nicht frei zugänglich. Unter den Online-Ressourcen befindet sich ein Verweis auf eine aktuelle Liste der Länder mit Zugriffsbeschränkungen (...=Grundwasserkoerper (Information)). </t>
  </si>
  <si>
    <t>Daten einzelner Länder unterliegen Zugriffsbeschränkungen und sind aus diesem Grund nicht frei zugänglich. Unter den Online-Ressourcen befindet sich ein Verweis auf eine aktuelle Liste der Länder mit Zugriffsbeschränkungen (...=Grundwassermessstellen (Information)).</t>
  </si>
  <si>
    <t>Daten einzelner Länder unterliegen Zugriffsbeschränkungen und sind aus diesem Grund nicht frei zugänglich. Unter den Online-Ressourcen befinden sich Verweise auf eine aktuelle Liste der Länder mit Zugriffsbeschränkungen (=...sqltab=...(Information)).</t>
  </si>
  <si>
    <t>Daten einzelner Länder unterliegen Zugriffsbeschränkungen und sind aus diesem Grund nicht frei zugänglich. Unter den Online-Ressourcen befindet sich ein Verweis auf eine aktuelle Liste der Länder mit Zugriffsbeschränkungen (...=Oberflaechenmessstellen (Information)).</t>
  </si>
  <si>
    <t>Daten einzelner Länder unterliegen Zugriffsbeschränkungen und sind aus diesem Grund nicht frei zugänglich. Unter den Online-Ressourcen befindet sich ein Verweis auf eine aktuelle Liste der Länder mit Zugriffsbeschränkungen (...=Wasserschutzgebiete (Information)).</t>
  </si>
  <si>
    <t>Daten einzelner Länder unterliegen Zugriffsbeschränkungen und sind aus diesem Grund nicht frei zugänglich. Unter den Online-Ressourcen befindet sich ein Verweis auf eine aktuelle Liste der Länder mit Zugriffsbeschränkungen (...=Ueberflutungsgebiete (Information)).</t>
  </si>
  <si>
    <t>September 2007</t>
  </si>
  <si>
    <t>Schifffahrtsinformationen nicht zur Navigation geeignet</t>
  </si>
  <si>
    <t>ASCII</t>
  </si>
  <si>
    <t>Dezember 2014, November 2015</t>
  </si>
  <si>
    <t>Der Datensatz Meeresboden-DGM beschreibt die Topographie des Seegrundes der Nord- und Ostsee. Das Tiefenbezugssystem NHN. Der Lagebezug ist ETRS89-UTM32. Die Rasterauflösung des DGM 50 m x 50 m.</t>
  </si>
  <si>
    <t>Meeresboden DGM</t>
  </si>
  <si>
    <t>September 2013</t>
  </si>
  <si>
    <t>Juni 2009</t>
  </si>
  <si>
    <t>2012 bis 2014</t>
  </si>
  <si>
    <t>Seegrenzen der Bundesrepublik Deutschland in Nord- und Ostsee</t>
  </si>
  <si>
    <t xml:space="preserve">Im Kartendienst Seegrenzen werden die seewärtigen Begrenzungen der ausschließlichen Wirtschaftszone (AWZ), des Küstenmeeres und die Basislinien dargestellt. Es handelt sich um verdichtete Koordinaten der Seegrenzkarten 2920 (Nordsee) und 2921 (Ostsee). Es sind auf geodätische Linien verdichtete (interpolierte) Koordinaten. Der Abstand der Knotenpunkte auf den geodätischen Verbindungslinien der festgelegten Grenzpunkte ist kleiner gleich 100 m. </t>
  </si>
  <si>
    <t>https://www.geoseaportal.de/wss/service/Seevermessung_Seegrenzen/guest?request=GetCapabilities&amp;service=WMS</t>
  </si>
  <si>
    <t>ftp://ftp.bsh.de/outgoing/gdi-bsh/public/N/N1/MaritimeBoundary/MaritimeBoundaryGermany.zip</t>
  </si>
  <si>
    <t>1991 bis heute</t>
  </si>
  <si>
    <t>1991 bis 2010</t>
  </si>
  <si>
    <t>netCDF</t>
  </si>
  <si>
    <t>2001 bis 2010</t>
  </si>
  <si>
    <t>2004 bis letzter Monat</t>
  </si>
  <si>
    <t>Jahressummen der Globalstrahlung</t>
  </si>
  <si>
    <t>ftp://ftp-cdc.dwd.de/pub/CDC/grids_germany/annual/radiation_global/</t>
  </si>
  <si>
    <t>1992 bis 2015</t>
  </si>
  <si>
    <t>1991 bis Ende vom vorletzten Monat</t>
  </si>
  <si>
    <t>2010 bis Ende vom vorletzten Monat</t>
  </si>
  <si>
    <t>1931 bis heute</t>
  </si>
  <si>
    <t>2006 bis heute</t>
  </si>
  <si>
    <t>Binär,ASCII</t>
  </si>
  <si>
    <t>2005 bis heute</t>
  </si>
  <si>
    <t>Monatssummen für diffuse Strahlung</t>
  </si>
  <si>
    <t>Rasterdaten der Monatssummen für die diffuse Strahlung auf die horizontale Ebene für Deutschland basierend auf Boden- und Satellitenmessungen</t>
  </si>
  <si>
    <t>ftp://ftp-cdc.dwd.de/pub/CDC/grids_germany/monthly/radiation_diffuse/</t>
  </si>
  <si>
    <t>2016 bis letzter Monat</t>
  </si>
  <si>
    <t>Monatssummen für direkte Strahlung</t>
  </si>
  <si>
    <t>Rasterdaten der Monatssummen für die direkte Strahlung auf die horizontale Ebene für Deutschland basierend auf Boden- und Satellitenmessungen</t>
  </si>
  <si>
    <t>ftp://ftp-cdc.dwd.de/pub/CDC/grids_germany/monthly/radiation_direct/</t>
  </si>
  <si>
    <t>1961 bis 1990, 1971 bis 2000, 1981 bis 2010</t>
  </si>
  <si>
    <t>1961 bis 1990, 1981 bis 2010</t>
  </si>
  <si>
    <t>1961 bis 1990</t>
  </si>
  <si>
    <t>Vieljährige Raster der Bodenfeuchte unter Gras und sandigem Lehm (per Kalendermonat)</t>
  </si>
  <si>
    <t>Vieljährige Raster der Bodentemperatur in 5 cm Tiefe bei unbewachsenem Boden (per Kalendermonat)</t>
  </si>
  <si>
    <t>Rasterdaten der vieljährigen mittleren monatlichen Tagessummen und der vieljährigen mittleren Jahressummen für die Globalstrahlung auf die horizontale Ebene für Deutschland basierend auf Boden- und Satellitenmessungen</t>
  </si>
  <si>
    <t>1981 bis 2010</t>
  </si>
  <si>
    <t>1961 bis 1990, 1971 bis 2000</t>
  </si>
  <si>
    <t>1981 bis 2000</t>
  </si>
  <si>
    <t>TXT</t>
  </si>
  <si>
    <t>1781 bis gestern</t>
  </si>
  <si>
    <t>1783 bis gestern</t>
  </si>
  <si>
    <t>1951 bis gestern</t>
  </si>
  <si>
    <t>heute</t>
  </si>
  <si>
    <t>1893 bis gestern</t>
  </si>
  <si>
    <t>1949 bis gestern</t>
  </si>
  <si>
    <t>1891 bis vor zehn Tagen</t>
  </si>
  <si>
    <t>1960 bis vor zehn Tagen</t>
  </si>
  <si>
    <t>1876 bis gestern</t>
  </si>
  <si>
    <t>KL</t>
  </si>
  <si>
    <t>2015 bis gestern</t>
  </si>
  <si>
    <t>1951 bis aktuelles Jahr</t>
  </si>
  <si>
    <t>1951 bis 1991</t>
  </si>
  <si>
    <t>1979 bis aktuelles Jahr</t>
  </si>
  <si>
    <t>1980 bis 2012</t>
  </si>
  <si>
    <t>1950 bis 2014</t>
  </si>
  <si>
    <t>1992 bis letzter Monat</t>
  </si>
  <si>
    <t>1912 bis letzter Monat</t>
  </si>
  <si>
    <t>1948 bis letzter Monat</t>
  </si>
  <si>
    <t>1958 bis letzter Monat</t>
  </si>
  <si>
    <t>1949 bis letzter Monat</t>
  </si>
  <si>
    <t>1970 bis letzter Monat</t>
  </si>
  <si>
    <t>1961 bis letzter Monat</t>
  </si>
  <si>
    <t>Mittelwert der jährlichen bodennahen Lufttemperatur. Zeitreihen für Gebietsmittel fuer Bundesländer und Kombinationen von Bundesländer</t>
  </si>
  <si>
    <t>Mittelwert des jährlichen Niederschlags. Zeitreihen für Gebietsmittel fuer Bundesländer und Kombinationen von Bundesländer</t>
  </si>
  <si>
    <t>Mittelwert der jährlichen Sonnenscheindauer. Zeitreihen für Gebietsmittel fuer Bundesländer und Kombinationen von Bundesländer</t>
  </si>
  <si>
    <t>Mittelwert der monatlichen bodennahen Lufttemperatur. Zeitreihen für Gebietsmittel fuer Bundesländer und Kombinationen von Bundesländer</t>
  </si>
  <si>
    <t>Mittelwert des monatlichen Niederschlags. Zeitreihen für Gebietsmittel fuer Bundesländer und Kombinationen von Bundesländer</t>
  </si>
  <si>
    <t>Mittelwert der monatlichen Sonnenscheindauer. Zeitreihen für Gebietsmittel fuer Bundesländer und Kombinationen von Bundesländer</t>
  </si>
  <si>
    <t>Mittelwert der jahreszeitlichen bodennahen Lufttemperatur. Zeitreihen für Gebietsmittel fuer Bundesländer und Kombinationen von Bundesländer</t>
  </si>
  <si>
    <t>Mittelwert des jahreszeitlichen Niederschlags. Zeitreihen für Gebietsmittel fuer Bundesländer und Kombinationen von Bundesländer</t>
  </si>
  <si>
    <t>Mittelwert der jahreszeitlichen Sonnenscheindauer. Zeitreihen für Gebietsmittel fuer Bundesländer und Kombinationen von Bundesländer</t>
  </si>
  <si>
    <t>Echtzeit</t>
  </si>
  <si>
    <t>Excel</t>
  </si>
  <si>
    <t>Aktualität / Zeitraum</t>
  </si>
  <si>
    <t>https://www.portal-tideelbe.de/Allgemeine_Informationen/Archiv/GIS/MThw-Linien.zip</t>
  </si>
  <si>
    <t>https://www.portal-tideelbe.de/Allgemeine_Informationen/Archiv/GIS/Vegetation_1997-2002.zip</t>
  </si>
  <si>
    <t>letzter Monat bis Echtzeit</t>
  </si>
  <si>
    <t>Straßen</t>
  </si>
  <si>
    <t>Bahn</t>
  </si>
  <si>
    <t>BMVI</t>
  </si>
  <si>
    <t>BFU</t>
  </si>
  <si>
    <t>https://www.portal-tideelbe.de/Allgemeine_Informationen/Archiv/GIS/Fotostandorte.ZIP</t>
  </si>
  <si>
    <t>HatDownload,HatWMS,HatPortal</t>
  </si>
  <si>
    <t>https://www.portal-tideelbe.de/index.html</t>
  </si>
  <si>
    <t>https://www.portal-tideelbe.de/Allgemeine_Informationen/Archiv/GIS/Hafendaten.zip</t>
  </si>
  <si>
    <t>https://www.portal-tideelbe.de/Allgemeine_Informationen/Archiv/GIS/Querprofile.zip,
https://www.portal-tideelbe.de/Allgemeine_Informationen/Archiv/GIS/Querprofile_Nebenfluesse.zip</t>
  </si>
  <si>
    <t>2011</t>
  </si>
  <si>
    <t>2006</t>
  </si>
  <si>
    <t>2010</t>
  </si>
  <si>
    <t>2009</t>
  </si>
  <si>
    <t>2001</t>
  </si>
  <si>
    <t>MThw-Linie der Beweissicherung zur Baumaßnahme "Anpassung der Fahrrinne der Unter- und Außenelbe an die Containerschifffahrt"</t>
  </si>
  <si>
    <t>Terrestrische Querprofile der Beweissicherung zur Baumaßnahme "Anpassung der Fahrrinne der Unter- und Außenelbe an die Containerschifffahrt"</t>
  </si>
  <si>
    <t>Biotoptypkartierung der Beweissicherung zur Baumaßnahme "Anpassung der Fahrrinne der Unter- und Außenelbe an die Containerschifffahrt" aus den Jahren 1997, 1999, 2000 und 2002</t>
  </si>
  <si>
    <t>Elbe-Fahrrinnen-km</t>
  </si>
  <si>
    <t>Kilometrierung der Fahrrinne an der Unterelbe</t>
  </si>
  <si>
    <t>https://www.portal-tideelbe.de/Allgemeine_Informationen/Archiv/GIS/Elbe-Fahrrinnen_km.zip</t>
  </si>
  <si>
    <t>Elbe-Strom-km</t>
  </si>
  <si>
    <t>Stromkilometrierung an der Unterelbe</t>
  </si>
  <si>
    <t>https://www.portal-tideelbe.de/Allgemeine_Informationen/Archiv/GIS/Elbe-Strom_km.zip</t>
  </si>
  <si>
    <t>1999/2000</t>
  </si>
  <si>
    <t>Kilometrierung der Nebenflüsse an der Unterelbe</t>
  </si>
  <si>
    <t>https://www.portal-tideelbe.de/Allgemeine_Informationen/Archiv/GIS/Nebenfluesse.zip</t>
  </si>
  <si>
    <t>2008</t>
  </si>
  <si>
    <t>Nebenflüsse Unterelbe</t>
  </si>
  <si>
    <t>Grenze Beweissicherungsgebiet Fahrrinnenanpassung Unterelbe</t>
  </si>
  <si>
    <t>Die Grenze des Beweissicherungsgebietes, wie es im Planfeststellungsbeschluss für die Fahrrinnenanpassung 1999/2000 festgelegt wurde.</t>
  </si>
  <si>
    <t>https://www.portal-tideelbe.de/Allgemeine_Informationen/Archiv/GIS/Grenzen_des_BS-Gebiet.zip</t>
  </si>
  <si>
    <t>Darstellung der Kompensationsgebiete im Rahmen der Kompensationsmaßnahmen zur Fahrrinnenanpassung 1999/2000 an der Unterelbe.</t>
  </si>
  <si>
    <t>https://www.portal-tideelbe.de/Allgemeine_Informationen/Archiv/GIS/Kompensationsgebiete.zip</t>
  </si>
  <si>
    <t>Bestandsaufnahme Kompensation Fahrrinnenanpassung 1999/2000 an der Unterelbe</t>
  </si>
  <si>
    <t>Flächenhafte und linienhafte Darstellung der Bestandsaufnahme der Kompensationsgebiete im Rahmen der Kompensationsmaßnahme zur Fahrrinnenanpassung 1999/2000 an der Unterelbe.</t>
  </si>
  <si>
    <t>https://www.portal-tideelbe.de/Allgemeine_Informationen/Archiv/GIS/Bestandsaufnahme.zip</t>
  </si>
  <si>
    <t>Bewertung Kompensation Fahrrinnenanpassung 1999/2000 an der Unterelbe</t>
  </si>
  <si>
    <t>Flächenhafte und linienhafte Darstellung der Bewertung der Kompensationsgebiete im Rahmen der Kompensation zur Fahrrinnenanpassung 1999/2000 an der Unterelbe.</t>
  </si>
  <si>
    <t>https://www.portal-tideelbe.de/Allgemeine_Informationen/Archiv/GIS/Bewertung.zip</t>
  </si>
  <si>
    <t>Pflegemaßnahmen Kompensation Fahrrinnenanpassung 1999/2000 an der Unterelbe</t>
  </si>
  <si>
    <t>Flächenhafte Darstellung der Pflegemaßnahmen der Kompensationsgebiete im Rahmen der Kompensation zur Fahrrinnenanpassung 1999/2000 an der Unterelbe.</t>
  </si>
  <si>
    <t>https://www.portal-tideelbe.de/Allgemeine_Informationen/Archiv/GIS/Pflegemassnahmen.zip</t>
  </si>
  <si>
    <t>BSU</t>
  </si>
  <si>
    <t>Differenzmodell Außenelbe 2010-1999</t>
  </si>
  <si>
    <t>Ein Differenzmodell der Außenelbe, erstell aus einem 5m-Quadratgitter. Das Differenzmodell basiert auf Befliegungsdaten (LIDAR) der Jahre 2010 und 1999.</t>
  </si>
  <si>
    <t>https://www.portal-tideelbe.de/Allgemeine_Informationen/Archiv/GIS/Differenzmodell_xyz_Aussenelbe_2010-1999.zip</t>
  </si>
  <si>
    <t>1999-2010</t>
  </si>
  <si>
    <t>Differenzmodell Außenelbe 2010-2006</t>
  </si>
  <si>
    <t>Ein Differenzmodell der Außenelbe, erstell aus einem 5m-Quadratgitter. Das Differenzmodell basiert auf Befliegungsdaten (LIDAR) der Jahre 2010 und 2006/07.</t>
  </si>
  <si>
    <t>https://www.portal-tideelbe.de/Allgemeine_Informationen/Archiv/GIS/Differenzmodell_xyz_Aussenelbe_2010-2006.zip</t>
  </si>
  <si>
    <t>2006-2010</t>
  </si>
  <si>
    <t>Morphologie Unterelbe 2010</t>
  </si>
  <si>
    <t>Morphologie der Unterelbe aus dem Jahr 2010. Die Morphologie der Nebenflüsse basiert, im Gegensatz zur Elbe, auf Daten aus dem Jahr 1997.</t>
  </si>
  <si>
    <t>https://www.portal-tideelbe.de/Allgemeine_Informationen/Archiv/GIS/morphologie_unterelbe_2010.zip</t>
  </si>
  <si>
    <t>Topographie Unterelbe 2006</t>
  </si>
  <si>
    <t>https://www.portal-tideelbe.de/Allgemeine_Informationen/Archiv/GIS/DGM_Unterelbe2006.zip</t>
  </si>
  <si>
    <t>TIFF</t>
  </si>
  <si>
    <t>Topographie Unterelbe 2010</t>
  </si>
  <si>
    <t>https://www.portal-tideelbe.de/Allgemeine_Informationen/Archiv/GIS/DGM_Unterelbe2010.zip</t>
  </si>
  <si>
    <t>Biotoptypkartierung der Beweissicherung zur Baumaßnahme "Anpassung der Fahrrinne der Unter- und Außenelbe an die Containerschifffahrt" aus dem Jahr 2006</t>
  </si>
  <si>
    <t>Die Biotoptypkartierung 2006 erfolgte als Zustandserfassung sechs Jahre nach dem Ausbau der Baumaßnahme "Anpassung der Fahrrinne der Außen- und Unterelbe an die Containerschifffahrt" unter Einsatz von HRSC-A(X) Bilddaten und einer automatisierten Biotoptypkartierung.</t>
  </si>
  <si>
    <t>Biotoptypkartierung der Beweissicherung zur Baumaßnahme "Anpassung der Fahrrinne der Unter- und Außenelbe an die Containerschifffahrt" aus dem Jahr 2010</t>
  </si>
  <si>
    <t>Die Kartierung erfolgte im Jahr 2011 auf der Datengrundlage einer Luftbildbefliegung 2010. Eine umfangreiche Legende dokumentiert die Inhalte des Themas.</t>
  </si>
  <si>
    <t>https://www.portal-tideelbe.de/Allgemeine_Informationen/Archiv/GIS/Biotoptypenkartierung_2010.zip</t>
  </si>
  <si>
    <t>https://www.portal-tideelbe.de/Allgemeine_Informationen/Archiv/GIS/Vegetation_2006.zip</t>
  </si>
  <si>
    <t>Röhrichtzunahmen und -verluste 2000 bis 2002 an der Unterelbe</t>
  </si>
  <si>
    <t>https://www.portal-tideelbe.de/Allgemeine_Informationen/Archiv/GIS/RoehrichtZunahmen_Verluste2000_2002.zip,
https://www.portal-tideelbe.de/Allgemeine_Informationen/Archiv/GIS/RoehrichtZunahmen_Verluste_Gefiltert.zip</t>
  </si>
  <si>
    <t>2000-2002</t>
  </si>
  <si>
    <t>Historische Röhrichtentwicklung an der Unterelbe</t>
  </si>
  <si>
    <t>Darstellung der historischen Röhrichtentwicklung bis 2002 an der Unterelbe. Die Untersuchung erfolgte im Rahmen der Beweissicherung der Fahrrinnenanpassung 1999/2000.</t>
  </si>
  <si>
    <t>Röhrichtentwicklung aus dem Untersuchungszeitraum 2000 bis 2002. Die Untersuchung erfolgte im Rahmen der Beweissicherung der Fahrrinnenanpassung 1999/2000.</t>
  </si>
  <si>
    <t>https://www.portal-tideelbe.de/Allgemeine_Informationen/Archiv/GIS/Roehrichte_historisch.zip</t>
  </si>
  <si>
    <t>2002</t>
  </si>
  <si>
    <t>Kompensationsgebiete Fahrrinnenanpassung 1999/2000 an der Unterelbe</t>
  </si>
  <si>
    <t>Baudatenbank Unter- und Außenelbe</t>
  </si>
  <si>
    <t>Baudatenbank zu allen baulichen Maßnahmen seit 1850 an der Unterelbe.</t>
  </si>
  <si>
    <t>https://www.portal-tideelbe.de/Allgemeine_Informationen/Archiv/GIS/GeomBauDB_070622.zip</t>
  </si>
  <si>
    <t>https://www.portal-tideelbe.de/Allgemeine_Informationen/Archiv/GIS/100625_Sedimentkataster2006.zip,
https://www.portal-tideelbe.de/Allgemeine_Informationen/Archiv/GIS/Sedimentkataster_Tideelbe_Anfang_2014.zip</t>
  </si>
  <si>
    <t>2006,2014</t>
  </si>
  <si>
    <t>Sperrwerke Unterelbe</t>
  </si>
  <si>
    <t>Lage der Sperrwerke und Anzahl der Sperrwerksschließungen an den Nebenflussmündungen der Unterelbe.</t>
  </si>
  <si>
    <t>https://www.portal-tideelbe.de/Allgemeine_Informationen/Archiv/GIS/Sperrwerke.zip</t>
  </si>
  <si>
    <t>DGM-W 2010 Unter- und Außenelbe</t>
  </si>
  <si>
    <t>Digitales Geländemodell mit Gewässerbett - Multifunktionsmodell.
xyz-ASCII-Daten Raster in 1m Auflösung (1 km² Kacheln), ASCII-Grid Raster in 1m-Auflösung (12 Abschnitte).</t>
  </si>
  <si>
    <t>https://www.portal-tideelbe.de/Allgemeine_Informationen/Archiv/GIS/DGM_Unterelbe_2010_10x10m_xyz_GK3.zip,
https://www.portal-tideelbe.de/Allgemeine_Informationen/Archiv/GIS/DGM-W_Unterelbe_2010_1x1m/DGM_Unterelbe_2010_xyz_1x1m_GK3_Teil1.zip,
https://www.portal-tideelbe.de/Allgemeine_Informationen/Archiv/GIS/DGM-W_Unterelbe_2010_1x1m/DGM_Unterelbe_2010_xyz_1x1m_GK3_Teil2.zip,
https://www.portal-tideelbe.de/Allgemeine_Informationen/Archiv/GIS/DGM-W_Unterelbe_2010_1x1m/DGM_Unterelbe_2010_xyz_1x1m_GK3_Teil3.zip</t>
  </si>
  <si>
    <t>https://www.portalnok.de/Funktionen/Liste_der_vorhandenen_Daten/Download_Kartenthemen/Download/20120809_Biotopkartierung_P3.zip,
https://www.portalnok.de/Funktionen/Liste_der_vorhandenen_Daten/Download_Kartenthemen/Download/20120809_Biotopkartierung_P1.zip</t>
  </si>
  <si>
    <t>2007-2011</t>
  </si>
  <si>
    <t>Grundwassermessstellen Ausbau der Oststrecke des Nord-Ostsee-Kanals</t>
  </si>
  <si>
    <t>Grundwassermessungen an der Oststrecke des Nord-Ostsee-Kanals. Erhebungen der Parameter Abstrich, Temperatur und Salzgehalt. Die Messdaten sind plausibilisiert.</t>
  </si>
  <si>
    <t>https://www.portalnok.de/Funktionen/Liste_der_vorhandenen_Daten/Download_Kartenthemen/Download/20111019_NOK_Grundwassermessstellen.zip</t>
  </si>
  <si>
    <t>2010-2011</t>
  </si>
  <si>
    <t>ECDIS</t>
  </si>
  <si>
    <t>HatSchnittstelle</t>
  </si>
  <si>
    <t>HatSchnittstelle,HatPortal</t>
  </si>
  <si>
    <t>API</t>
  </si>
  <si>
    <t>Alle Dateien werden automatisch vom Original generiert. Sie sind Kopien des Originals, das fälschungssicher aufbewahrt wird. Bei Unstimmigkeiten gilt das Original und nicht die veröffentlichten Kopien. Während die HTML- und die ASCII-Variante nur die zur Zeit gültige Version der Mauttabelle repräsentieren, stellen wir die PDF-Dateien auch für alle älteren Versionen der Mauttabelle zur Verfügung.</t>
  </si>
  <si>
    <t>DB Station&amp;Service AG</t>
  </si>
  <si>
    <t>DB Netz AG</t>
  </si>
  <si>
    <t>DB Fernverkehr AG</t>
  </si>
  <si>
    <t>DB RegioNetz Infrastruktur GmbH</t>
  </si>
  <si>
    <t>DB Projekt Stuttgart-Ulm GmbH</t>
  </si>
  <si>
    <t>DB Vertrieb GmbH</t>
  </si>
  <si>
    <t>DB BahnPark GmbH</t>
  </si>
  <si>
    <t>CSV,HTML,Shapefile</t>
  </si>
  <si>
    <t>Shapefile</t>
  </si>
  <si>
    <t>Binär,Shapefile</t>
  </si>
  <si>
    <t xml:space="preserve"> Shapefile</t>
  </si>
  <si>
    <t>CSV,GeoDB</t>
  </si>
  <si>
    <t>KBA</t>
  </si>
  <si>
    <t>2016</t>
  </si>
  <si>
    <t>https://www.geoseaportal.de/wss/service/AIS_Vessel_Density_2012/guest?request=GetCapabilities&amp;service=WMS,
https://www.geoseaportal.de/wss/service/AIS_Vessel_Density_2013/guest?request=GetCapabilities&amp;service=WMS,
https://www.geoseaportal.de/wss/service/AIS_Vessel_Traffic_Density_2012/guest?request=GetCapabilities&amp;service=WMS,
https://www.geoseaportal.de/wss/service/AIS_Vessel_Traffic_Density_2013/guest?request=GetCapabilities&amp;service=WMS,
https://www.geoseaportal.de/wss/service/AIS_Vessel_Density_2014/guest?request=GetCapabilities&amp;service=WMS,
https://www.geoseaportal.de/wss/service/AIS_Vessel_Traffic_Density_2014/guest?request=GetCapabilities&amp;service=WMS</t>
  </si>
  <si>
    <t>https://maps.dwd.de/geoserver/ows?service=wfs&amp;version=2.0.0&amp;request=GetCapabilities</t>
  </si>
  <si>
    <t>GTFS</t>
  </si>
  <si>
    <t>https://maps.dwd.de/geoserver/dwd/wms?service=WMS&amp;version=1.1.0&amp;request=GetCapabilities,
https://maps.dwd.de/geoserver/dwd/wms?service=WMS&amp;version=1.1.0&amp;request=GetMap&amp;layers=dwd:BASISWARNUNGEN</t>
  </si>
  <si>
    <t>http://data.deutschebahn.com/dataset/data-reisezentren</t>
  </si>
  <si>
    <t>Ein Wagenreihungsplan ist die grafische Darstellung der Fern- und Nahverkehrszüge eines Bahnhofes, die an einem Gleis ankommen bzw. abfahren. Der Plan gibt detailliert Auskunft über die einzelnen Wagen und an welcher Bahnsteigposition diese halten werden. Der Wagenreihungsplan ist eine große Hilfe für Bahnreisende jeglicher Art.</t>
  </si>
  <si>
    <t>DB Rent GmbH</t>
  </si>
  <si>
    <t>Call A Bike</t>
  </si>
  <si>
    <t>http://data.deutschebahn.com/dataset/data-call-a-bike</t>
  </si>
  <si>
    <t>Oktober 2015,März 2016, Juli 2016</t>
  </si>
  <si>
    <t>Juni 2016, Juli 2016</t>
  </si>
  <si>
    <t>Jährliches Vegetationsende</t>
  </si>
  <si>
    <t>Jährliche Raster des Vegetationsendes in Deutschland</t>
  </si>
  <si>
    <t>ftp://ftp-cdc.dwd.de/pub/CDC/grids_germany/annual/vegetation_end/</t>
  </si>
  <si>
    <t>Eine Teilmenge der Straßeninformationsbank TT-SIB (HH-SIB) ist in diesem Datensatz enthalten. Die Teilmenge wurde aufgrund der INSPIRE Datenspezifikation zum Anhang I-Thema Verkehrsnetze (Transport Networks), Layer Straßenverkehr TT-SIB, ausgewählt. Die Daten entsprechen zurzeit nur inhaltlich der Datenspezifikation, das Datenmodell wurde noch nicht INSPIRE-konform umgesetzt.</t>
  </si>
  <si>
    <t>http://geodienste.hamburg.de/DE_HH_WMS_INSPIRE_A1_7_Verkehrsnetze?REQUEST=GetCapabilities&amp;SERVICE=WMS</t>
  </si>
  <si>
    <t>http://geodienste.hamburg.de/DE_HH_WFS_INSPIRE_A1_7_Verkehrsnetze?REQUEST=GetCapabilities&amp;SERVICE=WFS</t>
  </si>
  <si>
    <t>DatenlizenzDeutschlandNamensnennung</t>
  </si>
  <si>
    <t>GML</t>
  </si>
  <si>
    <t>Strategisches Straßennetz Hamburg</t>
  </si>
  <si>
    <t>Das Strategische Straßennetz für das Verkehrsmanagement dient als Betrachtungsbasis, Verkehre auf diesem so störungsfrei wie möglich abzuwickeln und dabei die vorhandenen Leistungsreserven optimal zu nutzen. Mit Blick auf dieses Netz werden Vorkehrungen getroffen und Strategien entwickelt, die bei auftretenden Störungen in möglichst kurzer Zeit die Ursache der Störung beseitigen und die ursprüngliche Leistungsfähigkeit wiederherstellen oder - falls dies nicht in kurzer Zeit möglich ist - durch Gegenmaßnahmen die Auswirkung der Störungen (z.B. Stau, Umweltbeeinträchtigungen, Zeitverluste) verringern sollen.</t>
  </si>
  <si>
    <t>http://geodienste.hamburg.de/HH_WMS_Strassennetz?REQUEST=GetCapabilities&amp;SERVICE=WMS</t>
  </si>
  <si>
    <t>http://geodienste.hamburg.de/HH_WFS_Strassennetz?REQUEST=GetCapabilities&amp;SERVICE=WFS</t>
  </si>
  <si>
    <t>http://daten-hamburg.de/transport_verkehr/strategisches_strassennetz/StrategischesStrassennetz_HH_2015-08-05.zip</t>
  </si>
  <si>
    <t>Fußgängerzählstellen Hamburg</t>
  </si>
  <si>
    <t>Darstellung der Zählstellen, an denen das Fußgängeraufkommen ermittelt wird. Die Zählungen von Fußgängern erfolgen auf Antrag, z.B. im Zusammenhang mit verkehrlichen Planungen oder Untersuchungen.</t>
  </si>
  <si>
    <t>http://geodienste.hamburg.de/HH_WFS_Fussgaenger_Zaehlstellen?REQUEST=GetCapabilities&amp;SERVICE=WFS</t>
  </si>
  <si>
    <t>http://geodienste.hamburg.de/HH_WMS_Fussgaenger_Zaehlstellen?REQUEST=GetCapabilities&amp;SERVICE=WMS</t>
  </si>
  <si>
    <t>Mautstraßen Hamburg</t>
  </si>
  <si>
    <t>Für das Bundesland Hamburg werden die mautpflichtigen Strecken auf den Bundesautobahnen sowie die mautpflichtigen Ausweichstrecken auf Bundesfernstraßen dargestellt.</t>
  </si>
  <si>
    <t>http://geodienste.hamburg.de/HH_WMS_Mautstrassen?REQUEST=GetCapabilities&amp;SERVICE=WMS</t>
  </si>
  <si>
    <t>http://geodienste.hamburg.de/HH_WFS_Mautstrassen?REQUEST=GetCapabilities&amp;SERVICE=WFS</t>
  </si>
  <si>
    <t>Radverkehrszählstellen Hamburg</t>
  </si>
  <si>
    <t>http://geodienste.hamburg.de/HH_WMS_Radverkehrszaehlstellen?REQUEST=GetCapabilities&amp;SERVICE=WMS</t>
  </si>
  <si>
    <t>http://geodienste.hamburg.de/HH_WFS_Radverkehrszaehlstellen?REQUEST=GetCapabilities&amp;SERVICE=WFS</t>
  </si>
  <si>
    <t>Es ist geplant, die Radverkehrsinformationen in der RadwegeGis Hamburg zu bündeln. Zurzeit befindet sich die Datenstruktur im Aufbau.</t>
  </si>
  <si>
    <t>http://daten-hamburg.de/transport_verkehr/radwegeGIS/RadwegeGIS_HH_2014-09-17.zip</t>
  </si>
  <si>
    <t>http://geodienste.hamburg.de/HH_WMS_RadwegeGIS?REQUEST=GetCapabilities&amp;SERVICE=WMS</t>
  </si>
  <si>
    <t>http://geodienste.hamburg.de/HH_WFS_RadwegeGIS?REQUEST=GetCapabilities&amp;SERVICE=WFS</t>
  </si>
  <si>
    <t>Velo- und Freizeitrouten Hamburg</t>
  </si>
  <si>
    <t>Hamburg verfügt über ein Netz von 14 Velorouten für den Alltagsradverkehr (ca. 280 km) und 14 Freizeitrouten für das Radwandern (ca. 440 km). Außerdem verlaufen 5 Radfernwege durch Hamburg. Die Velorouten verbinden die City mit wichtigen Alltagszielen wie den Wohngebieten der inneren und äußeren Stadt, Stadtteilzentren und Arbeitsplatzschwerpunkten. Die Freizeitrouten erschließen die Grün- und Landschaftsbereiche der Stadt, teilweise entlang von Flüssen und Kanälen. Die Radfernwege verlaufen auf den Freizeitrouten. Dargestellt werden die jeweiligen Routenverläufe.</t>
  </si>
  <si>
    <t>http://geodienste.hamburg.de/HH_WMS_Fahrradrouten?REQUEST=GetCapabilities&amp;SERVICE=WMS</t>
  </si>
  <si>
    <t>http://geodienste.hamburg.de/HH_WFS_Fahrradrouten?REQUEST=GetCapabilities&amp;SERVICE=WFS</t>
  </si>
  <si>
    <t>Parkhäuser Hamburg</t>
  </si>
  <si>
    <t>Darstellung der Parkhäuser im Stadtgebiet mit Informationen über: - Lage - Öffnungszeiten - Preisen - Stellplätzen sowie tlw. Belegungsdaten (freie Stellplätze) - tlw. Frauen- und Behindertenstellplätze sowie Einfahrtshöhen Eine Aktualisierung der Parkhäuser erfolgt alle 2 Jahre.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</si>
  <si>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http://geodienste.hamburg.de/HH_WFS_Verkehr_opendata?service=WFS&amp;request=GetFeature&amp;VERSION=1.1.0&amp;typename=verkehr_parkhaeuser</t>
  </si>
  <si>
    <t>http://geodienste.hamburg.de/HH_WMS_Verkehr_opendata?REQUEST=GetCapabilities&amp;SERVICE=WMS</t>
  </si>
  <si>
    <t>http://geodienste.hamburg.de/HH_WFS_Verkehr_opendata?REQUEST=GetCapabilities&amp;SERVICE=WFS</t>
  </si>
  <si>
    <t>Elektro Ladestandorte Hamburg</t>
  </si>
  <si>
    <t>Die Daten zeigen die Standorte der öffentlich zugänglichen Ladeeinrichtungen für Elektrofahrzeuge in der Modellregion Elektromobilität Hamburg. Die zugehörigen Sachinformationen wie z.B. Betriebsstatus, Anzahl der Ladepunkte, Steckertypen und Zugangsmöglichkeiten sind enthalten.</t>
  </si>
  <si>
    <t>http://geodienste.hamburg.de/HH_WFS_Verkehr_opendata?SERVICE=WFS&amp;REQUEST=GetFeature&amp;VERSION=1.1.0&amp;TYPENAME=hh_emobility</t>
  </si>
  <si>
    <t>Verkehrszählstellen Hamburg</t>
  </si>
  <si>
    <t>http://geodienste.hamburg.de/HH_WMS_Zaehlstellen_Pegel?REQUEST=GetCapabilities&amp;SERVICE=WMS</t>
  </si>
  <si>
    <t>http://geodienste.hamburg.de/HH_WFS_Zaehlstellen_Pegel?REQUEST=GetCapabilities&amp;SERVICE=WFS</t>
  </si>
  <si>
    <t>Positivnetz Feldversuch Lang-LKW Hamburg</t>
  </si>
  <si>
    <t>http://geodienste.hamburg.de/HH_WMS_Positivnetz_Feldversuch_LangLKW?REQUEST=GetCapabilities&amp;SERVICE=WMS</t>
  </si>
  <si>
    <t>http://geodienste.hamburg.de/HH_WFS_Positivnetz_Feldversuch_LangLKW?REQUEST=GetCapabilities&amp;SERVICE=WFS</t>
  </si>
  <si>
    <t>Bike + Ride Anlagen Hamburg</t>
  </si>
  <si>
    <t>Als Dynamischer Wegweiser mit integrierten Stauinformationen wird ein Anzeigesystem bezeichnet, das Verkehrsinformationen an die Verkehrsteilnehmer weitergibt. Die Anzeigetafeln befinden sich an Schilderbrücken und werden vor Autobahnanschlussstellen oder Autobahnknotenpunkten in Deutschland aufgestellt. Seit Mai 2006 ist auch im Großraum Hamburg ein solches System in Betrieb. Ursprünglich für die Lenkung des Verkehrs zur Fußball WM gedacht, dient es nun zur Hinweisgebung von Staus und Störungen am und um den Elbtunnel in Hamburg. Die Tafeln sind am Horster Dreieck (A1 und A7) im Süden und an der Anschlussstelle Neumünster Süd im Norden aufgestellt. So ist es möglich das betroffene Gebiet über die A1, A21 und B205 weiträumig zu umfahren.</t>
  </si>
  <si>
    <t>Verkehrskameras Hamburg</t>
  </si>
  <si>
    <t>http://geodienste.hamburg.de/HH_WFS_Verkehr_opendata?SERVICE=WFS&amp;REQUEST=GetFeature&amp;VERSION=1.1.0&amp;TYPENAME=verkehr_kameras</t>
  </si>
  <si>
    <t>Verkehrslage auf Autobahnen (Schleifen) Hamburg</t>
  </si>
  <si>
    <t>GML,TXT</t>
  </si>
  <si>
    <t>Darstellung des Einzugsbereiches von Haltestellen des HVV im Hamburger Stadtgebiet. Der Einzugsbereich von Regionalbahn (RE/RB), AKN, S-Bahn, U-Bahn beträgt 600 m um die Haltestelle, der Einzugsbereich von Bushaltestellen beträgt 400 m um die Haltestellen (Masten). Die Daten basieren auf vom HVV gelieferten Koordinaten.</t>
  </si>
  <si>
    <t>http://daten-hamburg.de/transport_verkehr/hvv_einzugsbereiche_haltestellen/Einzugsbereiche_HVV_Haltestellen_HH_2016-07-14.zip</t>
  </si>
  <si>
    <t>http://geodienste.hamburg.de/HH_WMS_HVV_Einzugsbereiche?REQUEST=GetCapabilities&amp;SERVICE=WMS</t>
  </si>
  <si>
    <t>http://geodienste.hamburg.de/HH_WFS_HVV_Einzugsbereiche?REQUEST=GetCapabilities&amp;SERVICE=WFS</t>
  </si>
  <si>
    <t>Creative Commons Namensnennung 4.0 international</t>
  </si>
  <si>
    <t>Voller Name</t>
  </si>
  <si>
    <t>mCLOUD</t>
  </si>
  <si>
    <t>Abkürzung</t>
  </si>
  <si>
    <t>Link</t>
  </si>
  <si>
    <t xml:space="preserve">Creative Commons Namensnennung-Weitergabe unter gleichen Bedingungen 4.0 international </t>
  </si>
  <si>
    <t>cc by-sa 4.0</t>
  </si>
  <si>
    <t>cc by 4.0</t>
  </si>
  <si>
    <t>CreativeCommonsShareAlike</t>
  </si>
  <si>
    <t>Creative Commons kein Copyright wenn möglich (Public domain) ("no Copyright") 1.0 international</t>
  </si>
  <si>
    <t>cc 0</t>
  </si>
  <si>
    <t>https://creativecommons.org/publicdomain/zero/1.0/deed.de</t>
  </si>
  <si>
    <t>https://creativecommons.org/licenses/by-sa/4.0/deed.de</t>
  </si>
  <si>
    <t>https://creativecommons.org/licenses/by/4.0/deed.de</t>
  </si>
  <si>
    <t>Datenlizenz Deutschland – Namensnennung – Version 2.0</t>
  </si>
  <si>
    <t>dl-de/by-2-0</t>
  </si>
  <si>
    <t>https://www.govdata.de/dl-de/by-2-0</t>
  </si>
  <si>
    <t>DatenlizenzDeutschlandZero</t>
  </si>
  <si>
    <t>Datenlizenz Deutschland – Zero – Version 2.0</t>
  </si>
  <si>
    <t>dl-de/zero-2-0</t>
  </si>
  <si>
    <t>https://www.govdata.de/dl-de/zero-2-0</t>
  </si>
  <si>
    <t>Verordnung zur Festlegung der Nutzungsbestimmungen für die Bereitstellung von Geodaten des Bundes (GeoNutzV)</t>
  </si>
  <si>
    <t>http://www.gesetze-im-internet.de/geonutzv/index.html</t>
  </si>
  <si>
    <t>http://opendatacommons.org/licenses/odbl/summary/</t>
  </si>
  <si>
    <t>OpenDataCommonsPublicDomain</t>
  </si>
  <si>
    <t>Open Data Commons Public Domain Dedication and Licence 1.0</t>
  </si>
  <si>
    <t>Open Data Commons Open Database License 1.0</t>
  </si>
  <si>
    <t>ODC PDDL 1.0</t>
  </si>
  <si>
    <t>http://opendatacommons.org/licenses/pddl/summary/</t>
  </si>
  <si>
    <t>OpenDataCommonsAttribution</t>
  </si>
  <si>
    <t>Open Data Commons Attribution Licence 1.0</t>
  </si>
  <si>
    <t>ODC-BY 1.0</t>
  </si>
  <si>
    <t>http://opendatacommons.org/licenses/by/summary/</t>
  </si>
  <si>
    <t>ODC ODbL 1.0</t>
  </si>
  <si>
    <t xml:space="preserve">Betriebsstellenverzeichnis Güterverkehr </t>
  </si>
  <si>
    <t>DB Cargo AG</t>
  </si>
  <si>
    <t>August 2016</t>
  </si>
  <si>
    <t>http://www.pegelonline.wsv.de/webservices/gis/sos</t>
  </si>
  <si>
    <t>ITZBund</t>
  </si>
  <si>
    <t>CSV,TXT,ZRXP</t>
  </si>
  <si>
    <t>(c) Wasserstraßen- und Schifffahrtsverwaltung des Bundes (www.wsv.de)</t>
  </si>
  <si>
    <t>August 2013</t>
  </si>
  <si>
    <t>Hamburg: Landesbetrieb Straßen, Brücken und Gewässer</t>
  </si>
  <si>
    <t>September 2016</t>
  </si>
  <si>
    <t>Cambio</t>
  </si>
  <si>
    <t>1991-2015</t>
  </si>
  <si>
    <t>Hamburg: Behörde für Wirtschaft, Verkehr und Innovation</t>
  </si>
  <si>
    <t>Name</t>
  </si>
  <si>
    <t>Im Geschäftsbereich des BMVI</t>
  </si>
  <si>
    <t>ja</t>
  </si>
  <si>
    <t>nein</t>
  </si>
  <si>
    <t>Cambio Carsharing</t>
  </si>
  <si>
    <t>Hamburg: Landesbetrieb Geoinformation und Vermessung</t>
  </si>
  <si>
    <t>NRW: Landesbetrieb Straßenbau NRW</t>
  </si>
  <si>
    <t>Stadt Köln: Kölner Verkehrs-Betriebe AG</t>
  </si>
  <si>
    <t>Jährliche Raster von Apfel - Beginn der Blüte in Deutschland</t>
  </si>
  <si>
    <t>ftp://ftp-cdc.dwd.de/pub/CDC/grids_germany/annual/phenology/APFB/</t>
  </si>
  <si>
    <t>Jährliche Raster von Apfel - Pflückreife in Deutschland</t>
  </si>
  <si>
    <t>ftp://ftp-cdc.dwd.de/pub/CDC/grids_germany/annual/phenology/APFF/</t>
  </si>
  <si>
    <t>Jährliche Raster von Apfel, spätreifend - herbstlicher Blattfall in Deutschland</t>
  </si>
  <si>
    <t>ftp://ftp-cdc.dwd.de/pub/CDC/grids_germany/annual/phenology/APSBF/</t>
  </si>
  <si>
    <t>Jährliche Raster von Beifuß - Beginn der Blüte in Deutschland</t>
  </si>
  <si>
    <t>ftp://ftp-cdc.dwd.de/pub/CDC/grids_germany/annual/phenology/BEIB/</t>
  </si>
  <si>
    <t>Jährliche Raster von Dauergrünland - Beginn des Ergrünens in Deutschland</t>
  </si>
  <si>
    <t>ftp://ftp-cdc.dwd.de/pub/CDC/grids_germany/annual/phenology/DGRERG/</t>
  </si>
  <si>
    <t>Jährliche Raster von Dauergrünland - 1. Heuschnitt in Deutschland</t>
  </si>
  <si>
    <t>ftp://ftp-cdc.dwd.de/pub/CDC/grids_germany/annual/phenology/DGRHS1/</t>
  </si>
  <si>
    <t>Jährliche Raster von Dauergrünland - 1. Silageschnitt in Deutschland</t>
  </si>
  <si>
    <t>ftp://ftp-cdc.dwd.de/pub/CDC/grids_germany/annual/phenology/DGRSS1/</t>
  </si>
  <si>
    <t>Jährliche Raster von Eberesche - herbstlicher Blattfall in Deutschland</t>
  </si>
  <si>
    <t>ftp://ftp-cdc.dwd.de/pub/CDC/grids_germany/annual/phenology/EBEBF/</t>
  </si>
  <si>
    <t>Jährliche Raster von Eberesche - erste reife Früchte in Deutschland</t>
  </si>
  <si>
    <t>ftp://ftp-cdc.dwd.de/pub/CDC/grids_germany/annual/phenology/EBEF/</t>
  </si>
  <si>
    <t>Jährliche Raster von Europäische Lärche - herbstlicher Nadelfall in Deutschland</t>
  </si>
  <si>
    <t>ftp://ftp-cdc.dwd.de/pub/CDC/grids_germany/annual/phenology/ELABF/</t>
  </si>
  <si>
    <t>Jährliche Raster von Esche - Beginn der Blüte in Deutschland</t>
  </si>
  <si>
    <t>ftp://ftp-cdc.dwd.de/pub/CDC/grids_germany/annual/phenology/ESCB/</t>
  </si>
  <si>
    <t>Jährliche Raster von Forsythie - Beginn der Blüte in Deutschland</t>
  </si>
  <si>
    <t>ftp://ftp-cdc.dwd.de/pub/CDC/grids_germany/annual/phenology/FSYB/</t>
  </si>
  <si>
    <t>Jährliche Raster von Hasel - Beginn der Blüte in Deutschland</t>
  </si>
  <si>
    <t>ftp://ftp-cdc.dwd.de/pub/CDC/grids_germany/annual/phenology/HASB/</t>
  </si>
  <si>
    <t>Jährliche Raster von Hänge-Birke - Beginn der Blüte in Deutschland</t>
  </si>
  <si>
    <t>ftp://ftp-cdc.dwd.de/pub/CDC/grids_germany/annual/phenology/HBIB/</t>
  </si>
  <si>
    <t>Jährliche Raster von Heidekraut - Beginn der Blüte in Deutschland</t>
  </si>
  <si>
    <t>ftp://ftp-cdc.dwd.de/pub/CDC/grids_germany/annual/phenology/HEIB/</t>
  </si>
  <si>
    <t>Jährliche Raster von Huflattich - Beginn der Blüte in Deutschland</t>
  </si>
  <si>
    <t>ftp://ftp-cdc.dwd.de/pub/CDC/grids_germany/annual/phenology/HUFB/</t>
  </si>
  <si>
    <t>Jährliche Raster von Kornelkirsche - Beginn der Blüte in Deutschland</t>
  </si>
  <si>
    <t>ftp://ftp-cdc.dwd.de/pub/CDC/grids_germany/annual/phenology/KKIF/</t>
  </si>
  <si>
    <t>Jährliche Raster von Löwenzahn - Beginn der Blüte in Deutschland</t>
  </si>
  <si>
    <t>ftp://ftp-cdc.dwd.de/pub/CDC/grids_germany/annual/phenology/LOEB/</t>
  </si>
  <si>
    <t>Jährliche Raster von Rotbuche - herbstlicher Blattfall in Deutschland</t>
  </si>
  <si>
    <t>ftp://ftp-cdc.dwd.de/pub/CDC/grids_germany/annual/phenology/RBUBF/</t>
  </si>
  <si>
    <t>Jährliche Raster von Rotbuche - Beginn der Blattentfaltung in Deutschland</t>
  </si>
  <si>
    <t>ftp://ftp-cdc.dwd.de/pub/CDC/grids_germany/annual/phenology/RBUBO/</t>
  </si>
  <si>
    <t>Jährliche Raster von Rotbuche - herbstliche Blattverfärbung in Deutschland</t>
  </si>
  <si>
    <t>ftp://ftp-cdc.dwd.de/pub/CDC/grids_germany/annual/phenology/RBUBV/</t>
  </si>
  <si>
    <t>Jährliche Raster von Rote Johannisbeere - Pflückreife in Deutschland</t>
  </si>
  <si>
    <t>ftp://ftp-cdc.dwd.de/pub/CDC/grids_germany/annual/phenology/RJOF/</t>
  </si>
  <si>
    <t>Jährliche Raster von Rosskastanie - erste reife Früchte in Deutschland</t>
  </si>
  <si>
    <t>ftp://ftp-cdc.dwd.de/pub/CDC/grids_germany/annual/phenology/RKAF/</t>
  </si>
  <si>
    <t>Jährliche Raster von Robinie - Beginn der Blüte in Deutschland</t>
  </si>
  <si>
    <t>ftp://ftp-cdc.dwd.de/pub/CDC/grids_germany/annual/phenology/ROBB/</t>
  </si>
  <si>
    <t>Jährliche Raster von Schneeglöckchen - Beginn der Blüte in Deutschland</t>
  </si>
  <si>
    <t>ftp://ftp-cdc.dwd.de/pub/CDC/grids_germany/annual/phenology/SCNB/</t>
  </si>
  <si>
    <t>Jährliche Raster von Schwarz-Erle - Beginn der Blüte in Deutschland</t>
  </si>
  <si>
    <t>ftp://ftp-cdc.dwd.de/pub/CDC/grids_germany/annual/phenology/SERB/</t>
  </si>
  <si>
    <t>Jährliche Raster von Schwarzer Holunder - Beginn der Blüte in Deutschland</t>
  </si>
  <si>
    <t>ftp://ftp-cdc.dwd.de/pub/CDC/grids_germany/annual/phenology/SHOB/</t>
  </si>
  <si>
    <t>Jährliche Raster von Schwarzer Holunder - erste reife Früchte in Deutschland</t>
  </si>
  <si>
    <t>ftp://ftp-cdc.dwd.de/pub/CDC/grids_germany/annual/phenology/SHOF/</t>
  </si>
  <si>
    <t>Jährliche Raster von Süßkirsche - Beginn der Blüte in Deutschland</t>
  </si>
  <si>
    <t>ftp://ftp-cdc.dwd.de/pub/CDC/grids_germany/annual/phenology/SKIB/</t>
  </si>
  <si>
    <t>Jährliche Raster von Sommer-Linde - Beginn der Blüte in Deutschland</t>
  </si>
  <si>
    <t>ftp://ftp-cdc.dwd.de/pub/CDC/grids_germany/annual/phenology/SLIB/</t>
  </si>
  <si>
    <t>Jährliche Raster von Stachelbeere - Beginn der Blattentfaltung in Deutschland</t>
  </si>
  <si>
    <t>ftp://ftp-cdc.dwd.de/pub/CDC/grids_germany/annual/phenology/STABO/</t>
  </si>
  <si>
    <t>Jährliche Raster von Stiel-Eiche - herbstlicher Blattfall in Deutschland</t>
  </si>
  <si>
    <t>ftp://ftp-cdc.dwd.de/pub/CDC/grids_germany/annual/phenology/STEBF/</t>
  </si>
  <si>
    <t>Jährliche Raster von Stiel-Eiche - Beginn der Blattentfaltung in Deutschland</t>
  </si>
  <si>
    <t>ftp://ftp-cdc.dwd.de/pub/CDC/grids_germany/annual/phenology/STEBO/</t>
  </si>
  <si>
    <t>Jährliche Raster von Stiel-Eiche - herbstliche Blattverfärbung in Deutschland</t>
  </si>
  <si>
    <t>ftp://ftp-cdc.dwd.de/pub/CDC/grids_germany/annual/phenology/STEBV/</t>
  </si>
  <si>
    <t>Jährliche Raster von Stiel-Eiche - erste reife Früchte in Deutschland</t>
  </si>
  <si>
    <t>ftp://ftp-cdc.dwd.de/pub/CDC/grids_germany/annual/phenology/STEF/</t>
  </si>
  <si>
    <t>Jährliche Raster von Sal-Weide - Beginn der Blüte in Deutschland</t>
  </si>
  <si>
    <t>ftp://ftp-cdc.dwd.de/pub/CDC/grids_germany/annual/phenology/SWEB/</t>
  </si>
  <si>
    <t>Jährliche Raster von Wiesen-Fuchsschwanz - Vollblüte in Deutschland</t>
  </si>
  <si>
    <t>ftp://ftp-cdc.dwd.de/pub/CDC/grids_germany/annual/phenology/WFUAB/</t>
  </si>
  <si>
    <t>Jährliche Raster von Wiesen-Fuchsschwanz - Beginn der Blüte in Deutschland</t>
  </si>
  <si>
    <t>ftp://ftp-cdc.dwd.de/pub/CDC/grids_germany/annual/phenology/WFUB/</t>
  </si>
  <si>
    <t>Jährliche Raster von Winterroggen - Vollblüte in Deutschland</t>
  </si>
  <si>
    <t>ftp://ftp-cdc.dwd.de/pub/CDC/grids_germany/annual/phenology/WIRAB/</t>
  </si>
  <si>
    <t>Jährliche Raster von Winterroggen - Beginn des Ährenschiebens in Deutschland</t>
  </si>
  <si>
    <t>ftp://ftp-cdc.dwd.de/pub/CDC/grids_germany/annual/phenology/WIRAE/</t>
  </si>
  <si>
    <t>Jährliche Raster von Winterroggen - Beginn der Blüte in Deutschland</t>
  </si>
  <si>
    <t>ftp://ftp-cdc.dwd.de/pub/CDC/grids_germany/annual/phenology/WIRB/</t>
  </si>
  <si>
    <t>Jährliche Raster von Winterroggen - Ernte in Deutschland</t>
  </si>
  <si>
    <t>ftp://ftp-cdc.dwd.de/pub/CDC/grids_germany/annual/phenology/WIRE/</t>
  </si>
  <si>
    <t>Jährliche Raster von Wiesen-Knäuelgras - Vollblüte in Deutschland</t>
  </si>
  <si>
    <t>ftp://ftp-cdc.dwd.de/pub/CDC/grids_germany/annual/phenology/WKNAB/</t>
  </si>
  <si>
    <t>Jährliche Raster von Winterraps - Beginn der Blüte in Deutschland</t>
  </si>
  <si>
    <t>ftp://ftp-cdc.dwd.de/pub/CDC/grids_germany/annual/phenology/WRAB/</t>
  </si>
  <si>
    <t xml:space="preserve">Gezeitenstrom Positionen </t>
  </si>
  <si>
    <t>Der Dienst Gezeitenstrom Positionen stellt die Gezeitenströme an bestimmten Positionen in der Deutschen Bucht dar. Die Angaben beziehen sich abhängig von der Position auf unterschiedliche Bezugsorte. Der Datensatz enthält die Gezeitenstromangaben für bestimmte Positionen in der Deutschen Bucht. Die Informationen basieren auf einer Simulation der Gezeitenströmungen mit dem BSH-Zirkulationsmodell BSHcmod V4.</t>
  </si>
  <si>
    <t>https://www.geoseaportal.de/wss/service/Gezeiten_Positionen/guest?request=GetCapabilities&amp;service=WMS</t>
  </si>
  <si>
    <t>nicht für Navigationszwecke geeignet</t>
  </si>
  <si>
    <t>März 2015</t>
  </si>
  <si>
    <t>Gezeitenströme in der Deutschen Bucht</t>
  </si>
  <si>
    <t>Der Dienst stellt die Gezeitenströme in der Deutschen Bucht dar. Die Angaben beziehen sich auf die Hochwasserzeit Helgoland. Die Informationen basieren auf einer Simulation der Gezeitenströmungen mit dem BSH-Zirkulationsmodell BSHcmod.</t>
  </si>
  <si>
    <t>https://www.geoseaportal.de/wss/service/Gezeitenstrom/guest?request=GetCapabilities&amp;service=WMS</t>
  </si>
  <si>
    <t>https://www.geoseaportal.de/wss/service/Seevermessung_Seegrenzen/guest?request=GetCapabilities&amp;service=WFS</t>
  </si>
  <si>
    <t>HatFTP,HatWMS,HatPortal,HatWFS</t>
  </si>
  <si>
    <t>https://www.geoseaportal.de/wss/service/SST_SeaSurfaceTemperature/guest?request=GetCapabilities&amp;service=WMS,
https://www.geoseaportal.de/wss/service/RemoteSensing_sst/guest?request=GetCapabilities&amp;service=WMS,
https://www.geoseaportal.de/wss/service/RemoteSensing_albedo/guest?request=GetCapabilities&amp;service=WMS</t>
  </si>
  <si>
    <t>Seabird Density</t>
  </si>
  <si>
    <t>https://www.geoseaportal.de/wss/service/BIO_Seabirds_Density/guest?request=GetCapabilities&amp;service=WMS</t>
  </si>
  <si>
    <t>https://www.geoseaportal.de/wss/service/GVU_WaterPollution/guest?request=GetCapabilities&amp;service=WMS</t>
  </si>
  <si>
    <t>https://www.geoseaportal.de/wss/service/BIO_HarbourPorpoise_Density_6x10/guest?request=GetCapabilities&amp;service=WMS</t>
  </si>
  <si>
    <t>2003-2005</t>
  </si>
  <si>
    <t>Magnetic Variation Lines</t>
  </si>
  <si>
    <t>https://www.geoseaportal.de/wss/service/Magnetic_VariationLines/guest?request=GetCapabilities&amp;service=WMS</t>
  </si>
  <si>
    <t>Lizenz (voller Name)</t>
  </si>
  <si>
    <t>Lizenz (Link)</t>
  </si>
  <si>
    <t>Datenhaltende Stelle (voller Name)</t>
  </si>
  <si>
    <t>Datenhaltende Stelle (Link)</t>
  </si>
  <si>
    <t>Bundesanstalt für Straßenwesen (BASt)</t>
  </si>
  <si>
    <t>Bundesanstalt für Wasserbau (BAW)</t>
  </si>
  <si>
    <t>Bundesstelle für Flugunfalluntersuchung (BFU)</t>
  </si>
  <si>
    <t>Bundesministerium für Verkehr und digitale Infrastruktur (BMVI)</t>
  </si>
  <si>
    <t>Bundesamt für Seeschifffahrt und Hydrographie (BSH)</t>
  </si>
  <si>
    <t>Bundesstelle für Seeunfalluntersuchung (BSU)</t>
  </si>
  <si>
    <t>Deutscher Wetterdienst (DWD)</t>
  </si>
  <si>
    <t>Eisenbahn-Bundesamt (EBA)</t>
  </si>
  <si>
    <t>Informationstechnikzentrum Bund (ITZBund)</t>
  </si>
  <si>
    <t>Kraftfahrt-Bundesamt (KBA)</t>
  </si>
  <si>
    <t>http://www.bast.de/</t>
  </si>
  <si>
    <t>http://www.baw.de/</t>
  </si>
  <si>
    <t>http://www.bafg.de</t>
  </si>
  <si>
    <t>http://www.bfu-web.de</t>
  </si>
  <si>
    <t>http://www.hamburg.de/innenbehoerde</t>
  </si>
  <si>
    <t>http://www.bmvi.de</t>
  </si>
  <si>
    <t>http://www.bsh.de</t>
  </si>
  <si>
    <t>http://www.bsu-bund.de</t>
  </si>
  <si>
    <t>http://www.hamburg.de/bsw/</t>
  </si>
  <si>
    <t>http://www.hamburg.de/bue/</t>
  </si>
  <si>
    <t>http://www.hamburg.de/bwvi</t>
  </si>
  <si>
    <t>http://www.cambio-carsharing.de/</t>
  </si>
  <si>
    <t>http://www.dwd.de</t>
  </si>
  <si>
    <t>https://www.eba.bund.de</t>
  </si>
  <si>
    <t>https://www.hochbahn.de</t>
  </si>
  <si>
    <t>http://www.hvv.de/</t>
  </si>
  <si>
    <t>https://www.itzbund.de</t>
  </si>
  <si>
    <t>http://www.kba.de</t>
  </si>
  <si>
    <t>http://www.kvb-koeln.de</t>
  </si>
  <si>
    <t>http://www.hamburg.de/lbv/</t>
  </si>
  <si>
    <t>http://www.hamburg.de/bsw/landesbetrieb-geoinformation-und-vermessung/</t>
  </si>
  <si>
    <t>http://lsbg.hamburg.de/</t>
  </si>
  <si>
    <t>http://www.strassen.nrw.de/</t>
  </si>
  <si>
    <t>http://www.statistik-nord.de/</t>
  </si>
  <si>
    <t>http://www.vbb.de</t>
  </si>
  <si>
    <t>https://www.berlin.de/sen/wirtschaft/</t>
  </si>
  <si>
    <t>http://www.wsv.de/</t>
  </si>
  <si>
    <t>http://atlas.wsv.bund.de/dbwk1000/wms?REQUEST=GetCapabilities&amp;SERVICE=WMS</t>
  </si>
  <si>
    <t>Radabstellanlagen Wuppertal</t>
  </si>
  <si>
    <t>Der Datensatz umfasst (Stand 10/2016) 124 Radabstellanlagen inklusive Bike and Ride Anlagen im Wuppertaler Stadtgebiet einschließlich des stadtnahen Außenbereichs. Mit Ausnahme von 2 privaten Anlagen werden alle Radabstellanlagen im Datenbestand von der Stadt Wuppertal betrieben. Die geographische Lage dieser eigentlich flächenhaften Anlagen wird vereinfacht durch Punkte repräsentiert. Der Datensatz umfasst einige beschreibende Attribute zum Typ (Bike and Ride oder allgemeine Anlage, offen oder überdacht) und zur Kapazität jeder Anlage. Die Radabstellanlagen unterliegen seltenen Änderungen, die bei Bedarf zeitnah in den Datenbestand eingearbeitet werden. Die als Open Data unter der Lizenz CC-BY 4.0 bereitgestellten ESRI-Shapefiles und KML-Dateien werden in einem automatisierten Prozess wöchentlich aktualisiert.</t>
  </si>
  <si>
    <t>Stadt Wuppertal</t>
  </si>
  <si>
    <t>http://geoportal.wuppertal.de:80/deegree/wms?SERVICE=WMS&amp;REQUEST=GetCapabilities&amp;VERSION=1.1.1&amp;</t>
  </si>
  <si>
    <t/>
  </si>
  <si>
    <t>http://www.gis-rest.nrw.de/atomFeed/rest/atom/514d5c82-8427-48fd-88bd-97964f1fc68c</t>
  </si>
  <si>
    <t>Bike and Ride Anlagen Wuppertal</t>
  </si>
  <si>
    <t>Der Datensatz umfasst die (Stand 10/2016) 23 Bike and Ride Anlagen im Wuppertaler Stadtgebiet einschließlich des stadtnahen Außenbereichs,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Bike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</si>
  <si>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http://www.gis-rest.nrw.de/atomFeed/rest/atom/b578ef55-6ebd-4164-af51-8579bc69b35d</t>
  </si>
  <si>
    <t>Ladestationen E-Fahrräder Wuppertal</t>
  </si>
  <si>
    <t>http://www.gis-rest.nrw.de/atomFeed/rest/atom/8d588d4a-16ce-401d-bf7e-fe8709e2e2ab</t>
  </si>
  <si>
    <t>Radwege Wuppertal</t>
  </si>
  <si>
    <t>Der Datensatz umfasst die gemäß Straßenverkehrsordnung (StVO) ausgeschilderten Radwege im Stadtgebiet von Wuppertal sowie die wichtigsten für den Radverkehr freigegebenen Wald- oder Wirtschaftswege. Er enthält für jeden Abschnitt eines Radweges und jeweils beide Straßenseiten eine Typisierung, bei der die folgenden Kategorien unterschieden werden: Radwege, kombinierte Geh- und Radwege, Bahntrassenradwege, temporär für den Radverkehr freigegebene Fußgängerzonen sowie für den Radverkehr freigegebene Wald- oder Wirtschaftswege. Darüber hinaus wird für jeden Abschnitt die Beleuchtung (ja/nein) und die prozentuale Steigung angegeben. Alle Radwege werden geometrisch durch die Mittelachsen der zugehörigen Straßen und Wege repräsentiert. Die erstmalige Erstellung der Geodaten zu den Wuppertaler Radwegen erfolgte bis 01/2011 auf der Basis der Digitalen Grundkarte DGK anhand eines CorelDRAW-Projektes (Ressort Straßen und Verkehr, Stand 09/2010). Die gelegentlichen Aktualisierungen des Datenbestandes werden bei Bedarf durch Änderungsmitteilungen des Ressorts Straßen und Verkehr an das Ressort Vermessung, Katasteramt und Geodaten angestoßen und dort zeitnah in den Datenbestand eingearbeitet. Seit Anfang 2016 wird dabei als Kartengrundlage für die Digitalisierung die Amtliche Basiskarte ABK verwendet. Die als Open Data unter der Lizenz CC-BY 4.0 bereitgestellten ESRI-Shapefiles und KML-Dateien werden in einem automatisierten Prozess wöchentlich aktualisiert.</t>
  </si>
  <si>
    <t>http://www.gis-rest.nrw.de/atomFeed/rest/atom/5a37aa88-6aef-421a-8be1-5bca07565ce3</t>
  </si>
  <si>
    <t>Beleuchtete Strecken im Radverkehrsnetz Wuppertal</t>
  </si>
  <si>
    <t>Der Datensatz umfasst die beleuchteten Abschnitte des Wuppertaler Radverkehrsnetzes, bestehend aus den gemäß Straßenverkehrsordnung ausgeschilderten Radwegen im Stadtgebiet von Wuppertal, den örtlich ausgeschilderten kommunalen Radwanderwegen der Stadt Wuppertal einschließlich damit zusammenhängender Teilstrecken von Radwanderwegen außerhalb des Wuppertaler Stadtgebietes sowie dem für Wuppertal relevanten Auszug aus dem Radverkehrsnetz Nordrhein-Westfalen. Der Datensatz wurde aus Anlass der Publikation der Radverkehrsdaten im Wuppertaler GeoPortal im zweiten Quartal 2015 in einem arbeitsaufwändigen teilautomatisierten Prozess durch Abgleich mit den Daten des Beleuchtungsinformationssystems BELIS erstellt. Er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beleuchteten Strecken ist daher als Ergänzung dieser beiden Datensätze zu verstehen. Er ist in Form von ESRI-Shapefiles und als KML-Datei als Open Data unter der Lizenz CC-BY 4.0 verfügbar.</t>
  </si>
  <si>
    <t>http://www.gis-rest.nrw.de/atomFeed/rest/atom/a7adc2d5-5589-47a4-8394-dc570fceb173</t>
  </si>
  <si>
    <t>Park and Ride Anlagen Wuppertal</t>
  </si>
  <si>
    <t>Der Datensatz umfasst die (Stand 10/2016) 12 Park and Ride Anlagen im Wuppertaler Stadtgebiet einschließlich des stadtnahen Außenbereiches,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Park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</si>
  <si>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http://www.gis-rest.nrw.de/atomFeed/rest/atom/09f494bb-1524-4bd8-bf7e-99f2152c4094</t>
  </si>
  <si>
    <t>Zugangspunkte zu Bahntrassenradwegen in Wuppertal</t>
  </si>
  <si>
    <t>Der Datensatz umfasst die (Stand 11/2016) 64 Plätze, von denen aus der Zugang zu den beiden Bahntrassenradwegen (Nordbahntrasse, Sambatrasse) auf Wuppertaler Stadtgebiet möglich ist. Diese eigentlich flächenhaften Plätze werden dabei durch ihre geometrischen Mittelpunkte repräsentiert (Zugangspunkte). Die Zugangspunkte kennzeichnen die Orte, wo das öffentliche Straßenverkehrsnetz verlassen werden muss, um auf die Bahntrassenradwege zu gelangen. Teilweise liegen die Zugangspunkte bereits direkt an den Bahntrassenradwegen, teilweise gibt es noch linienhafte Verbindungswege, die in dem Open-Data-Datensatz Zugangswege zu Bahntrassenradwegen in Wuppertal enthalten sind. Beide Datensätze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</si>
  <si>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http://www.gis-rest.nrw.de/atomFeed/rest/atom/203cc7db-230b-4358-a3c6-dda9e99f3b13</t>
  </si>
  <si>
    <t>Streckennetz der DB Netz AG</t>
  </si>
  <si>
    <t>Dieser Metadatensatz beschreibt das Streckennetz der DB Netz AG. Es werden die Strecken als Mittellinie zwischen den beiden Gleisen in einer Lagegenauigkeit für Navigationszwecke (+- 5 meter) abgebildet. Zusätzlich sind zu dem Streckennetz die wesentlichen Bauwerksarten (Tunnel, Bahnübergänge und Brücken) als eigene Objekte auf dem Streckennetz referenziert. Die Betriebsstellen (Bahnhöfe, Haltestellen, ...) sind ebenfalls Bestandteil der Datensätze.</t>
  </si>
  <si>
    <t>HatAtomFeed,HatWFS,HatWMS</t>
  </si>
  <si>
    <t>http://atlas.dlz-it.de/dbnetzag/tn-ra/wms?REQUEST=GetCapabilities&amp;SERVICE=wms</t>
  </si>
  <si>
    <t>http://atlas.dlz-it.de/dbnetzag/atom/dbnetzag.xml</t>
  </si>
  <si>
    <t>http://atlas.dlz-it.de/dbnetzag/tn-ra/wfs?REQUEST=GetCapabilities&amp;SERVICE=WFS</t>
  </si>
  <si>
    <t>Geobasis NRW</t>
  </si>
  <si>
    <t>Radverkehrsfreie Einbahnstraßen Wuppertal</t>
  </si>
  <si>
    <t>Der Datensatz umfasst die für den Radverkehr in beiden Fahrtrichtungen freigegebenen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2015 auf die Digitale Grundkarte DGK abgestimmt. Als Hintergrundkarte für eine Visualisierung des Datensatzes können daher alle großmaßstäbigen Wuppertaler Geobasisdaten verwendet werden. Der Datensatz der radverkehrsfreien Einbahnstraßen ist eine Teilmenge des Datensatzes Einbahnstraßen Wuppertal, der sämtliche echten und unechten Einbahnstraßen im Wuppertaler Stadtgebiet umfasst. Er wird zusätzlich erzeugt, weil im thematischen Kontext Radverkehr ein Bedarf nach dieser vorab gefilterten Variante besteht.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</si>
  <si>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http://www.gis-rest.nrw.de/atomFeed/rest/atom/ffc81905-99de-41c4-8f2b-6762978d38a4</t>
  </si>
  <si>
    <t>Datendienst&amp;Dateidownload</t>
  </si>
  <si>
    <t>Schwebebahnhaltestellen Wuppertal</t>
  </si>
  <si>
    <t>Der Datensatz umfasst die 19 Haltestellen der Wuppertaler Schwebebahn, die alle im Wuppertaler Stadtgebiet liegen. Bei den Haltestellen handelt es sich zum größten Teil um Überbauungen des Flusses Wupper der das Wuppertaler Stadtgebiet von Ost nach West durchquert. Nur die letzten 4 Haltestellen am westlichen Ende der Schwebebahntrasse (Vohwinkel) befinden sich nicht über der Wupper. Die geographische Lage der eigentlich flächenhaften Haltestellen wird vereinfacht durch Punkte repräsentiert, deren Lage nicht durch kartographische Generalisierung verändert wurde. Als Kartenhintergrund für die Visualisierung des Datensatzes kommen daher grundrisstreue Karten wie die Liegenschaftskarte und die Amtliche Basiskarte ABK sowie Orthofotomosaike mit hoher Auflösung in Betracht.Trasse und Haltestellen der Wuppertaler Schwebebahn unterliegen auch langfristig keinen Änderungen mehr, der Datensatz muss daher nicht fortgeschrieben werden. Er ist als ESRI-Shapefile und KML-Datei unter einer Open-Data-Lizenz (CC BY 4.0) verfügbar.</t>
  </si>
  <si>
    <t>http://www.gis-rest.nrw.de/atomFeed/rest/atom/fc5c6de2-9b3b-4067-a72c-723867afdab4</t>
  </si>
  <si>
    <t>Einbahnstraßen Wuppertal</t>
  </si>
  <si>
    <t>Der Datensatz umfasst die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2005 auf die Digitale Grundkarte DGK abgestimmt. Als Hintergrundkarte für eine Visualisierung des Datensatzes können daher alle großmaßstäbigen Wuppertaler Geobasisdaten verwendet werden. Im Attribut RAD_FREI (Ja|Nein) ist für jedes Linienelement hinterlegt, ob die Einbahnstraße für Radfahrer in beiden Richtungen freigegeben ist.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</si>
  <si>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http://www.gis-rest.nrw.de/atomFeed/rest/atom/c7b3f321-5c70-47e2-987b-719662f4147a</t>
  </si>
  <si>
    <t>Tempo 30-Zonen Wuppertal (Beschilderung)</t>
  </si>
  <si>
    <t>Der Datensatz enthält die punktförmigen Beschilderungsstandorte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BEZEICH enthält eine Typisierung der Schilder, mit denen die Tempo 30-Zonen gekennzeichnet werden (1: Beginn einer Zone, 2: Ende einer Zone, 3: doppelseitiges Schild Beginn / Ende einer Zone). Als Kartengrundlage für die Digitalisierung der Beschilderungsstandorte wurde die Digitale Grundkarte DGK verwendet. Der Datenbestand unterliegt sehr seltenen Änderungen, da die potenziellen Flächen für die Ausweisung von Tempo 30-Zonen seit einigen Jahren erschöpft sind. Änderungen der Tempo 30-Zonen und der zugehörigen Beschilderung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</si>
  <si>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http://www.gis-rest.nrw.de/atomFeed/rest/atom/b59c055e-bb8d-4209-aa9b-532b154a3106</t>
  </si>
  <si>
    <t>Parkscheinautomaten Wuppertal</t>
  </si>
  <si>
    <t>Der Datensatz umfasst die ca. 100 von der Stadt Wuppertal in den Innenstadtbereichen von Elberfeld und Barmen zur Bewirtschaftung der öffentlichen Parkplatzflächen und Parkstreifen betriebenen Parkscheinautomaten (PSA). In allen anderen Stadtteilen werden keine Parkgebühren mittels PSA durch die Stadt Wuppertal erhoben. Die Standorte der PSA wurden auf der Grundlage kommunaler Orthofotos mit einer Genauigkeit von ca. 1 m digitalisiert. Darüber hinaus enthält der Datensatz zu jedem Objekt Informationen zur Bezeichnung des PSA, zur Anzahl der zugehörigen Stellplätze und zu den Parkgebühren. Der Datenbestand der PSA unterliegt seltenen Änderungen, die im Primärdatenbestand mit einem Fachverfahren innerhalb des webbasierten städtischen Geoinfomationssystems WuNDa zeitnah erfasst werden. Die als Open Data unter der Lizenz CC-BY 4.0 bereitgestellten ESRI-Shapefiles und KML-Dateien werden in einem automatisierten Prozess wöchentlich aktualisiert.</t>
  </si>
  <si>
    <t>http://www.gis-rest.nrw.de/atomFeed/rest/atom/bac84e5c-fa42-4510-9006-74693ecf5ed8</t>
  </si>
  <si>
    <t>Zugangswege zu Bahntrassenradwegen in Wuppertal</t>
  </si>
  <si>
    <t>Der Datensatz umfasst die (Stand 11/2016) 39 Zugangswege, die von einigen der Zugangspunkte zu den beiden Bahntrassenradwegen (Nordbahntrasse, Sambatrasse) auf Wuppertaler Stadtgebiet führen. Die Zugangspunkte kennzeichnen dabei die Orte, wo das öffentliche Straßenverkehrsnetz verlassen werden muss, um auf die Bahntrassenradwege zu gelangen. Sie sind in dem Open-Data-Datensatz Zugangspunkte zu Bahntrassenradwegen in Wuppertal enthalten. Teilweise liegen die Zugangspunkte bereits direkt an den Bahntrassenradwegen, teilweise gibt es noch linienhafte Verbindungswege, die in dem hier beschriebenen Datensatz enthalten sind. Mit Stand 11/2016 enthält der Datensatz ausschließlich Zuwege zur Nordbahntrasse. Beide Datensätze (Zugangspunkte, Zugangswege)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</si>
  <si>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http://www.gis-rest.nrw.de/atomFeed/rest/atom/cdd17128-e3a1-47e1-b960-4b25e6cc342f</t>
  </si>
  <si>
    <t>Umweltzonen Wuppertal</t>
  </si>
  <si>
    <t>Der Datensatz umfasst die Polygone der beiden seit dem 15.02.2009 gültigen Umweltzonen im Wuppertaler Stadtgebiet. Die Festlegung der Umweltzonen erfolgte als Maßnahme des Luftreinhalteplans, die Projektleitung lag bei der Bezirksregierung Düsseldorf. Seit dem 1. Juli 2014 dürfen die Wuppertaler Umweltzonen nur noch mit Kfz der Schadstoffgruppe 4 (grüne Plakette) oder mit einer Ausnahmegenehmigung befahren werden. Die Umringe der Umweltzonen wurden auf der Grundlage der Amtlichen Stadtkarte Wuppertal digitalisiert, einer leicht generalisierten Karte im Maßstab 1:15.000. Bei der Nutzung der Daten mit grundrisstreuen Hintergrundkarten entstehen daher Lageabweichungen in der Größenordnung 10 Meter. Änderungen in der Abgrenzung der Wuppertaler Umweltzonen sind langfristig nicht zu erwarten. Der Datensatz ist unter einer Open-Data-Lizenz (CC-BY 4.0) verfügbar.</t>
  </si>
  <si>
    <t>http://www.gis-rest.nrw.de/atomFeed/rest/atom/475e5e5a-c7df-4d93-901e-f8fd15da5ff4</t>
  </si>
  <si>
    <t>Abwasserbehandlungsanlagen Reststoffe in Hamburg</t>
  </si>
  <si>
    <t>Rückstände, die bei Erfassung, Transport und Behandlung des Hamburger Abwassers anfallen. Sie bestehen neben Klärschlamm aus Rechen-, Sieb- und Sandfanggut sowie Material aus der Trummen- und Kanalreinigung. Sie werden soweit wie möglich in den Wirtschaftskreislauf zurückgeführt oder thermisch verwertet, z.B. in der Verbrennungsanlage VERA. Es sind Mengen pro Jahr und Rückstandsart für 2005 - 2014. Alle weiteren Informationen zu den Zahlen finden Sie auf der Seite Abwasserbeseitigung in Hamburg und speziell im Abwasser - Lagebericht.</t>
  </si>
  <si>
    <t>Hamburg: Behörde für Umwelt und Energie (BUE), Amt für Immissionsschutz und Betriebe</t>
  </si>
  <si>
    <t>http://fhh1.hamburg.de/Behoerden/Umweltbehoerde/OpenData/Abwasserbehandlung-Reststoffe.csv</t>
  </si>
  <si>
    <t>http://geoportal-hamburg.de/Geoportal/geo-online/</t>
  </si>
  <si>
    <t>Behörde für Umwelt und Energie (BUE), Amt für Immissionsschutz und Betriebe</t>
  </si>
  <si>
    <t>Der Datenbestand wird vorgehalten für die öffentlichen Straßen der Straßenklassen Bundesautobahnen, Bundesstraßen, Landesstraßen und Kreisstraßen, die innerhalb des Bundeslandes Nordrhein-Westfalen liegen. Dieser Datenbestand wird monatlich aktualisiert. Es stehen folgende Objekte zur Ansicht und zum Download bereit: Abschnitte und Äste, Netzknoten, Nullpunkte, Verwaltungen, Dienststellen, Ortsdurchfahrten, Fahrstreifen, Betriebskilometer, Bauwerke, Unfälle (aus dem Jahr 2015), Zählstellen und Verkehrswerte (aus der Straßenverkehrszählung im Jahr 2010).</t>
  </si>
  <si>
    <t>http://www.wms.nrw.de/wms/strassen_nrw_wms?REQUEST=GetCapabilities&amp;SERVICE=WMS</t>
  </si>
  <si>
    <t>http://www.gis-rest.nrw.de/atomFeed/rest/atom/f4affc5e-a01a-4531-895c-5c6e59685ed1</t>
  </si>
  <si>
    <t>http://www.wms.nrw.de/wms/strassen_nrw_wfs?REQUEST=GetCapabilities&amp;SERVICE=wfs&amp;VERSION=1.1.0</t>
  </si>
  <si>
    <t>Landesbetrieb Straßenbau NRW</t>
  </si>
  <si>
    <t>Ladestationen E-Autos Wuppertal</t>
  </si>
  <si>
    <t>http://www.gis-rest.nrw.de/atomFeed/rest/atom/22035f08-7c04-4265-8db9-dd6a848854d4</t>
  </si>
  <si>
    <t>Stadt Bonn</t>
  </si>
  <si>
    <t>http://stadtplan.bonn.de/geojson?Thema=19584&amp;koordsys=25832,
http://stadtplan.bonn.de/geojson?Thema=19584&amp;koordsys=4326</t>
  </si>
  <si>
    <t>Stadt Köln: Ampelanlagen in Köln (GK)</t>
  </si>
  <si>
    <t>Shape Dateien zu den Ampelanlagen (Lichtzeichenanlagen) in Köln. Die Verortung erfolgt über Gauss Krüger Koordinaten.</t>
  </si>
  <si>
    <t>Stadt Köln</t>
  </si>
  <si>
    <t>https://offenedaten-koeln.de/sites/default/files/20131118_shape_lsa_koeln_gk.zip,
https://offenedaten-koeln.de/sites/default/files/20131118_lsa_Koordinaten_gk.csv</t>
  </si>
  <si>
    <t>Stadt Köln: Ampelanlagen in Köln (WSG84)</t>
  </si>
  <si>
    <t>Shape Dateien zu den Ampelanlagen (Lichtzeichenanlagen) in Köln. Die Verortung erfolgt über UTM (WSG84) Koordinaten.</t>
  </si>
  <si>
    <t>https://offenedaten-koeln.de/sites/default/files/20131118_lsa_koordinaten_wsg84.csv,
https://offenedaten-koeln.de/sites/default/files/20131118_shape_lsa_koeln_wsg84.zip,
https://offenedaten-koeln.de/sites/default/files/20131118_lsa_koordinaten_wsg84_1.csv</t>
  </si>
  <si>
    <t>Stadt Moers: Autoladestationen in Moers</t>
  </si>
  <si>
    <t>https://www.govdata.de/dl-de/by-nc-1-0</t>
  </si>
  <si>
    <t>Stadt Moers</t>
  </si>
  <si>
    <t>https://www.offenesdatenportal.de/dataset/b91f0bd0-b5dd-4a4c-a8c4-615ea12e901f/resource/5ea5af36-413e-4f88-b6ae-8d4d25a51596/download/ladestationen.zip,
https://www.offenesdatenportal.de/dataset/b91f0bd0-b5dd-4a4c-a8c4-615ea12e901f/resource/cc656eb1-c57e-4500-9dc3-da2d0955dfde/download/ladestationen.json,
https://www.offenesdatenportal.de/dataset/b91f0bd0-b5dd-4a4c-a8c4-615ea12e901f/resource/bdafab5a-b35b-4c19-addf-e4f006126ddb/download/ladestationen.kml</t>
  </si>
  <si>
    <t>https://www.offenesdatenportal.de/dataset/b91f0bd0-b5dd-4a4c-a8c4-615ea12e901f/resource/cc656eb1-c57e-4500-9dc3-da2d0955dfde/download/ladestationen.json</t>
  </si>
  <si>
    <t>keinen</t>
  </si>
  <si>
    <t>Bauschutzbereich § 12 LuftVG Hamburg</t>
  </si>
  <si>
    <t>Der Bauschutzbereich gem. § 12 LuftVG stellt den Bereich dar, in dessen Bereich in der Umgebung eines Flughafens für die Errichtung von permanentem (Bauwerken, Masten etc.) bzw. temporären (Kräne) eine Genehmigung durch die Luftfahrtbehörde einzuholen ist.</t>
  </si>
  <si>
    <t>Hamburg: Behörde für Wirtschaft, Verkehr und Innovation, Amt für Innovations-, Strukturpolitik, Mittelstand, Hafen</t>
  </si>
  <si>
    <t>HatDownload,HatWFS,HatWMS,HatPortal</t>
  </si>
  <si>
    <t>http://daten-hamburg.de/infrastruktur_bauen_wohnen/bauschutzbereich/Bauschutzbereich§12LuftVG_HH_2014-09-17.zip</t>
  </si>
  <si>
    <t>http://geodienste.hamburg.de/HH_WMS_Bauschutzbereich_12_LuftVG?REQUEST=GetCapabilities&amp;SERVICE=WMS</t>
  </si>
  <si>
    <t>http://geodienste.hamburg.de/HH_WFS_Bauschutzbereich_12_LuftVG?REQUEST=GetCapabilities&amp;SERVICE=WFS</t>
  </si>
  <si>
    <t>Behörde für Wirtschaft, Verkehr und Innovation, Amt für Innovations-, Strukturpolitik, Mittelstand, Hafen</t>
  </si>
  <si>
    <t>Baustellen auf Hauptverkehrs-und Bundesfernstraßen Hamburg</t>
  </si>
  <si>
    <t>http://geodienste.hamburg.de/HH_WFS_Verkehr_opendata?service=WFS&amp;request=GetFeature&amp;VERSION=1.1.0&amp;typename=verkehr_baustellen_prod</t>
  </si>
  <si>
    <t>Landesbetrieb Straßen, Brücken und Gewässer</t>
  </si>
  <si>
    <t>Baustellen</t>
  </si>
  <si>
    <t>Dieser Datensatz umfasst die Baustellen in der Hansestadt Rostock mit Informationen zu Straße, Lage, Sparte, Art der Verkehrsbeeinträchtigung, Beschreibung der Verkehrsbeeinträchtigung, Grund, Anfang der Verkehrsbeeinträchtigung und Ende der Verkehrsbeeinträchtigung. Die Ressourcen werden in der Regel im folgenden Zeitabstand aktualisiert: 3 Tage</t>
  </si>
  <si>
    <t>Hansestadt Rostock: Stadtamt</t>
  </si>
  <si>
    <t>HatDownload,HatWFS,HatWMS</t>
  </si>
  <si>
    <t>http://geo.sv.rostock.de/geodienste/baustellen/wms</t>
  </si>
  <si>
    <t>http://geo.sv.rostock.de/geodienste/baustellen/wfs</t>
  </si>
  <si>
    <t>CSV,GeoJSON,KML,GML,Excel,GeoRSS</t>
  </si>
  <si>
    <t>Stadt Bonn: Baustellen tagesaktuell mit Ortsangabe in Bonn</t>
  </si>
  <si>
    <t>http://stadtplan.bonn.de/geojson?Thema=14403&amp;koordsys=25832</t>
  </si>
  <si>
    <t>Stadt Köln: Behindertenparkplätze in Köln</t>
  </si>
  <si>
    <t>https://geoportal.stadt-koeln.de/arcgis/rest/services/Stadtplanthemen/MapServer/0/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</si>
  <si>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KMZ</t>
  </si>
  <si>
    <t>Stadt Moers: Behindertenparkplätze</t>
  </si>
  <si>
    <t>https://www.offenesdatenportal.de/dataset/5880f2ee-cd6e-48c3-aef6-fda28cc6e5e7/resource/8e00b5c5-0787-44b4-a31e-bdc7b5d516eb/download/behindertenparkplaetzeimstrassenraum-2.csv,
https://www.offenesdatenportal.de/dataset/5880f2ee-cd6e-48c3-aef6-fda28cc6e5e7/resource/42cf9aed-9539-4b93-b578-ab4935b410b3/download/behindertenparkplaetzeaufoeffentlichenstellplatzanlagen-1.csv</t>
  </si>
  <si>
    <t>Behindertenstellplätze Hamburg</t>
  </si>
  <si>
    <t xml:space="preserve"> Die Behindertenstellplätze im Hamburger Stadtgebiet werden angezeigt. Es werden ausschließlich öffentliche Stellpätze ohne personenbezogene Daten ausgewiesen.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</si>
  <si>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Hamburg: Behörde für Inneres und Sport, Polizei Hamburg</t>
  </si>
  <si>
    <t>http://geodienste.hamburg.de/HH_WFS_Verkehr_opendata?SERVICE=WFS&amp;REQUEST=GetFeature&amp;VERSION=1.1.0&amp;TypeName=verkehr_behindertenparkpl</t>
  </si>
  <si>
    <t>Behörde für Inneres und Sport, Polizei Hamburg</t>
  </si>
  <si>
    <t>Stadt Moers: Beleuchtete Bereiche während der Nachtabschaltung</t>
  </si>
  <si>
    <t>Der Datensatz enthält die beleuchteten Bereiche während der Nachtabschaltung. Die Aktualisierung erfolgt bei Veränderung.</t>
  </si>
  <si>
    <t>https://www.offenesdatenportal.de/dataset/9a1a77ed-d916-480a-a0c2-b90dc71c8732/resource/b2bdf3e2-35f9-49c9-9e6b-034338ada68d/download/beleuchtetestandortestand17.03.2015.txt</t>
  </si>
  <si>
    <t>Stadt Bonn: Bestandszahlen Fahrzeugzulassungen (KFZ) 2015</t>
  </si>
  <si>
    <t>&lt;p&gt;Die Tabelle enthält die monatlichen Bestandzahlen für das Jahr 2015 aufgeteilt nach Benutzern, Postleitzahlen, Fahrzeugtyp, Stadtbezirk sowie Gesamtbestand.&lt;/p&gt;</t>
  </si>
  <si>
    <t>https://opendata.bonn.de/sites/default/files/ZulassungenJuni2015.xls,
https://opendata.bonn.de/sites/default/files/Fahrzeugzulassungen2015.xls</t>
  </si>
  <si>
    <t>Stadt Bonn: Bestandszahlen Fahrzeugzulassungen (KFZ) 2016</t>
  </si>
  <si>
    <t>&lt;p&gt;Die Tabelle enthalten die monatlichen KFZ Bestandzahlen für das Jahr 2016. Die Tabellen sind aufgeteilt nach Benutzern, Antriebsarten, Antriebsart Elektro, Schadstoffarmstufen, Postleitzahlen, Fahrzeugtyp und Stadtbezirke.&lt;/p&gt;</t>
  </si>
  <si>
    <t>Bewohnerparkgebiete</t>
  </si>
  <si>
    <t>Dieser Datensatz umfasst die amtlichen Bewohnerparkgebiete der Hansestadt Rostock mit Informationen zu Bezeichnung und berechtigten Adressen. Die Ressourcen werden in der Regel im folgenden Zeitabstand aktualisiert: 365 Tage</t>
  </si>
  <si>
    <t>http://geo.sv.rostock.de/geodienste/bewohnerparkgebiete/wms</t>
  </si>
  <si>
    <t>http://geo.sv.rostock.de/geodienste/bewohnerparkgebiete/wfs</t>
  </si>
  <si>
    <t>Stadt Bonn: Standorte der Bewohnerparkgebiete</t>
  </si>
  <si>
    <t>&lt;p&gt;Der Datensatz liefert die Bewohnerparkgebiete im Stadtgebiet Bonn mit Geokoordinaten. Wer in einem Bewohnerparkgebiet mit Hauptwohnsitz gemeldet ist, dauernd ein auf sich als Halter/in bzw. auf diese Anschrift zugelassenes Fahrzeug besitzt und keine Garage oder sonstige Abstellmöglichkeit hat, kann für die Bewohnerparkplätze einen Bewohnerparkausweis beantragen.&lt;/p&gt;</t>
  </si>
  <si>
    <t>http://stadtplan.bonn.de/geojson?Thema=23795&amp;koordsys=25832</t>
  </si>
  <si>
    <t>Stadt Moers: Bewohnerparkzonen</t>
  </si>
  <si>
    <t>Der Datensatz enthält Informationen über die Bewohnerparkzonen im Stadtgebiet Moers. Aktualisierung erfolgt bei Änderung.</t>
  </si>
  <si>
    <t>https://www.offenesdatenportal.de/dataset/d147c582-6832-4419-abf4-08c5c4dcda9d/resource/3f3c4510-a01e-4429-a702-eb9e67fd9221/download/bewohnerparkzonen.csv</t>
  </si>
  <si>
    <t>Radrouten Wuppertal</t>
  </si>
  <si>
    <t>Der Datensatz umfasst die (Stand 10/2016) 10 örtlich ausgeschilderten kommunalen Radwanderwege der Stadt Wuppertal sowie damit zusammenhängende Teilstrecken von Radwanderwegen außerhalb des Wuppertaler Stadtgebietes. Zusätzlich enthält er den für Wuppertal relevanten Auszug der Strecken aus dem Radverkehrsnetz Nordrhein-Westfalen (NRW). Zu den kommunalen Radwanderwegen zählen auch die Sambatrasse und die Nordbahntrasse, 2 auf ehemaligen Bahntrassen angelegte Radwege mit hohem Freizeit- und Erlebniswert. Darüber hinaus umfasst der Datensatz auch diejenigen Abschnitte von überregionalen touristischen Radrouten, die durch Wuppertal verlaufen. Alle Radrouten werden geometrisch durch die Mittelachsen der zugehörigen Straßen und Wege repräsentiert, die auf Basis der Digitalen Grundkarte DGK bzw. ab 2016 der Amtlichen Basiskarte ABK digitalisiert worden sind. Der Datensatz wurde erstmalig im Januar 2011 fertiggestellt und wird seitdem bei Änderungen der Radrouten zeitnah fortgeführt. Die als Open Data unter der Lizenz CC-BY 4.0 bereitgestellten ESRI-Shapefiles und KML-Dateien werden in einem automatisierten Prozess wöchentlich aktualisiert.</t>
  </si>
  <si>
    <t>http://www.gis-rest.nrw.de/atomFeed/rest/atom/7d1590d6-2cd8-4b25-b0f7-36f120ceb37b</t>
  </si>
  <si>
    <t xml:space="preserve">Fahrradabstellanlagen an Hamburger Schnellbahnhaltestellen. Die Anzahl der Stellplätze in folgenden Abstellmöglichkeiten wird pro Haltestelle ausgewiesen:  Fahrradboxen, Fahrradsammelboxen (Fahrradgarage, Fahrrad Käfig), Anlehnbügel, Vorderradhalter und Fahrradstellplätze (überdacht). Zusätzlich wird die Anzahl: Ordentlich abgestellter Fahrräder, wild abgestellter Fahrräder und von Fahrradleichen ausgewiesen. </t>
  </si>
  <si>
    <t>Hamburg: Behörde für Wirtschaft, Verkehr und Innovation, Amt für Verkehr und Straßenwesen</t>
  </si>
  <si>
    <t>http://geodienste.hamburg.de/HH_WFS_Verkehr_opendata?service=WFS&amp;request=GetFeature&amp;VERSION=1.1.0&amp;typename=bikeandride,"http://daten-hamburg.de/transport_verkehr/bike_und_ride/BikeRideAnlagen_HH_2014-09-11.zip"</t>
  </si>
  <si>
    <t>Behörde für Wirtschaft, Verkehr und Innovation, Amt für Verkehr und Straßenwesen</t>
  </si>
  <si>
    <t>Stadt Moers: Bußgelder Fließender Verkehr Moers 2011</t>
  </si>
  <si>
    <t>https://www.offenesdatenportal.de/dataset/6bcf42d4-b4a4-461b-8498-901f4dac8a5d/resource/830a02f6-d73e-48c4-9764-d0700b95a207/download/owi-daten-fv-2011.csv</t>
  </si>
  <si>
    <t>Stadt Moers: Bußgelder Fließender Verkehr Moers 2012</t>
  </si>
  <si>
    <t>https://www.offenesdatenportal.de/dataset/f15ee1c5-0ac2-4f95-aeff-754b0afa45d2/resource/389e6220-65d1-4de1-a9b9-cf1c0255b2b3/download/owi-daten-fv-2012.csv</t>
  </si>
  <si>
    <t>Stadt Moers: Bußgelder Fließender Verkehr Moers 2013</t>
  </si>
  <si>
    <t>https://www.offenesdatenportal.de/dataset/4044b06d-18c6-4eb1-8888-f666366218e0/resource/fc797e8e-1498-43aa-877a-3d116d9c0446/download/owi-daten-fv-2013.csv</t>
  </si>
  <si>
    <t>Stadt Moers: Bußgelder Fließender Verkehr Moers 2014</t>
  </si>
  <si>
    <t>https://www.offenesdatenportal.de/dataset/c2c042ff-1c9e-4940-9060-fede08ff0237/resource/95b78156-6437-4ab3-8ac1-1e3a54f40d46/download/owi-daten-fv-2014.csv</t>
  </si>
  <si>
    <t>Stadt Moers: Bußgelder Fließender Verkehr Moers 2015</t>
  </si>
  <si>
    <t>https://www.offenesdatenportal.de/dataset/9d0d4c33-f622-4e6c-821f-8f3837c70087/resource/69bf5169-f9ee-4017-9fc0-723a1503f5d4/download/owi-daten-fv-2015.csv</t>
  </si>
  <si>
    <t>Stadt Moers: Bußgelder Ruhender Verkehr Moers 2013</t>
  </si>
  <si>
    <t>https://www.offenesdatenportal.de/dataset/6c911a5a-74f4-4e58-9687-ae434ddbc4e9/resource/aa0d9ab4-baae-4cef-a609-64d5fbbaeba6/download/owi-daten-rv-2013.csv</t>
  </si>
  <si>
    <t>Stadt Moers: Bußgelder Ruhender Verkehr Moers 2011</t>
  </si>
  <si>
    <t>https://www.offenesdatenportal.de/dataset/a9f1e618-b3d3-4804-8304-c4a12ee86a10/resource/30c4084c-17f0-41bd-b56e-307970b20f1b/download/owi-daten-rv-2011.csv</t>
  </si>
  <si>
    <t>Stadt Moers: Bußgelder Ruhender Verkehr Moers 2012</t>
  </si>
  <si>
    <t>https://www.offenesdatenportal.de/dataset/dfd6fb71-e85d-4cd2-9a9f-afa4a73a9021/resource/30117693-91d5-422c-a460-d731b2a379ef/download/owi-daten-rv-2012.csv</t>
  </si>
  <si>
    <t>Stadt Moers: Bußgelder Ruhender Verkehr Moers 2014</t>
  </si>
  <si>
    <t>https://www.offenesdatenportal.de/dataset/d5274c3b-640f-4bb5-b54a-9c904ccef9d2/resource/2346cd7b-86a4-440c-8ff5-a1282c128464/download/owi-daten-rv-2014.csv</t>
  </si>
  <si>
    <t>Stadt Moers: Bußgelder Ruhender Verkehr Moers 2015</t>
  </si>
  <si>
    <t>https://www.offenesdatenportal.de/dataset/a5413176-635e-4b18-9e2c-abf3a3237de2/resource/0d8e71bd-6665-4b8e-8fc4-e936d5e4c3a7/download/owi-daten-rv-2015.csv</t>
  </si>
  <si>
    <t>Stadt Köln: Busparkplätze in Köln</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</si>
  <si>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</si>
  <si>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Stadt Köln: Bußgelddaten Koeln 2015</t>
  </si>
  <si>
    <t>https://offenedaten-koeln.de/sites/default/files/2015_01.csv,
https://offenedaten-koeln.de/sites/default/files/2015_02.csv,
https://offenedaten-koeln.de/sites/default/files/2015_03.csv,
https://offenedaten-koeln.de/sites/default/files/2015_04.csv,
https://offenedaten-koeln.de/sites/default/files/2015_05.csv,
https://offenedaten-koeln.de/sites/default/files/2015_06.csv,
https://offenedaten-koeln.de/sites/default/files/2015_07.csv,
https://offenedaten-koeln.de/sites/default/files/2015_08.csv,
https://offenedaten-koeln.de/sites/default/files/2015_09.csv,
https://offenedaten-koeln.de/sites/default/files/2015_10.csv,
https://offenedaten-koeln.de/sites/default/files/2015_11.csv,
https://offenedaten-koeln.de/sites/default/files/2015_12.csv</t>
  </si>
  <si>
    <t>Tempo 30-Zonen Wuppertal (Flächen)</t>
  </si>
  <si>
    <t>Der Datensatz enthält die Umringspolygone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URL enthält für jede Zone einen Hyperlink auf einen PDF-Übersichtsplan mit allen Verkehrsberuhigungsmaßnahmen in dieser Zone. Als Kartengrundlage für die Konstruktion der Umringspolygone der Tempo 30-Zonen wurde die Digitale Grundkarte DGK verwendet. Der Datenbestand unterliegt sehr seltenen Änderungen, da die potenziellen Flächen für die Ausweisung von Tempo 30-Zonen seit einigen Jahren erschöpft sind. Änderungen der Tempo 30-Zonen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</si>
  <si>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http://www.gis-rest.nrw.de/atomFeed/rest/atom/661b4d38-4ddf-4d93-b498-7483ec63eac1</t>
  </si>
  <si>
    <t>Stadt Köln: Cambio Stationen Koeln</t>
  </si>
  <si>
    <t>Verleih E-Fahrräder Wuppertal</t>
  </si>
  <si>
    <t>http://www.gis-rest.nrw.de/atomFeed/rest/atom/f884bedd-313b-46c9-bbe5-6f69986b3e94</t>
  </si>
  <si>
    <t>Steile Strecken im Radverkehrsnetz Wuppertal</t>
  </si>
  <si>
    <t>Der Datensatz umfasst die in 2 Steigungsstufen (bemerkbar: 3% - 7%, schwer: größer als 7%) kategorisierten steilen Abschnitte des Wuppertaler Radverkehrsnetzes mit einer Länge von mindestens 500 m. Das Wuppertaler Radverkehrsnetz umfasst die gemäß Straßenverkehrsordnung ausgeschilderten Radwege im Stadtgebiet von Wuppertal, die örtlich ausgeschilderten kommunalen Radwanderwege der Stadt Wuppertal einschließlich damit zusammenhängender Teilstrecken von Radwanderwegen außerhalb des Wuppertaler Stadtgebietes sowie den für Wuppertal relevanten Auszug aus dem Radverkehrsnetz Nordrhein-Westfalen. Der Datensatz wurde aus Anlass der Publikation der Radverkehrsdaten im Wuppertaler GeoPortal im zweiten Quartal 2015 in einem teilautomatisierten Prozess durch Verschneidung der Daten des Radverkehrsnetzes mit einem Digitalen Geländemodell erstellt. Nach der automatischen Bestimmung der steilen Strecken wurden auf der Basis sachkundiger Ortskenntnis einige weitere Abschnitte hinzugefügt, die vom Radfahrer als relevante Steigungen empfunden werden. Der Datensatz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steilen Strecken ist daher als Ergänzung dieser beiden Datensätze zu verstehen. Er ist in Form von ESRI-Shapefiles und als KML-Datei als Open Data unter der Lizenz CC-BY 4.0 verfügbar.</t>
  </si>
  <si>
    <t>http://www.gis-rest.nrw.de/atomFeed/rest/atom/fc3c046c-289f-4754-869a-59cd274d5d04</t>
  </si>
  <si>
    <t>dwista - Tafeln dynamische Wegweiser mit integrierter Stauinformation</t>
  </si>
  <si>
    <t>HatWFS,HatWMS,HatPortal</t>
  </si>
  <si>
    <t>Stadt Moers: E-Bike-Ladestationen in Moers</t>
  </si>
  <si>
    <t>XML,CSV</t>
  </si>
  <si>
    <t>Einzugsbereiche von HVV-Haltestellen</t>
  </si>
  <si>
    <t>Markante Bauwerke an Wuppertaler Radwanderwegen</t>
  </si>
  <si>
    <t>Der Datensatz umfasst die (Stand 10/2016) 14 markanten Bauwerke entlang des Verlaufs von kommunalen Radwanderwegen der Stadt Wuppertal. Dabei handelt es sich ausschließlich um Brücken und Tunnel, über bzw. durch die die Radwanderwege geführt werden. Der weit überwiegende Teil der markanten Bauwerke betrifft die Sambatrasse und die Nordbahntrasse, 2 auf ehemaligen Bahntrassen angelegte Radwege mit hohem Freizeit- und Erlebniswert. Die Bauwerke werden geometrisch durch denjenigen linienförmigen Abschnitt des zugehörigen Radwanderweges repräsentiert, der über bzw. durch das Bauwerk verläuft. Der Datensatz ist daher als Ergänzung des Datensatzes Radrouten Wuppertal zu verstehen, in dem die vollständigen Radwanderwege, repräsentiert durch die Mittelachsen der zugehörigen Straßen und Wege, nachgewiesen sind. Der Datensatz wurde erstmalig im Frühjahr 2015 fertiggestellt und wird seitdem bei Änderungen im Bereich der markanten Bauwerke zeitnah fortgeführt. Die als Open Data unter der Lizenz CC-BY 4.0 bereitgestellten ESRI-Shapefiles und KML-Dateien werden in einem automatisierten Prozess wöchentlich aktualisiert.</t>
  </si>
  <si>
    <t>http://www.gis-rest.nrw.de/atomFeed/rest/atom/a99df8e4-d122-452d-a479-78631717796f</t>
  </si>
  <si>
    <t>Fähranleger</t>
  </si>
  <si>
    <t>Dieser Datensatz umfasst die Standorte der Fähranleger in der Hansestadt Rostock mit Informationen zu Adresse, Art, Betreiber, Relation und Fahrplan. Die Ressourcen werden in der Regel im folgenden Zeitabstand aktualisiert: 180 Tage</t>
  </si>
  <si>
    <t>Hansestadt Rostock: Kataster-, Vermessungs- und Liegenschaftsamt</t>
  </si>
  <si>
    <t>http://geo.sv.rostock.de/geodienste/faehranleger/wms</t>
  </si>
  <si>
    <t>http://geo.sv.rostock.de/geodienste/faehranleger/wfs</t>
  </si>
  <si>
    <t>CSV,GeoJSON,KML,GML,Excel</t>
  </si>
  <si>
    <t>Fahrradabstellanlagen</t>
  </si>
  <si>
    <t>Dieser Datensatz umfasst die Standorte der Fahrradabstellanlagen in der Hansestadt Rostock mit Informationen zu Art, Stellplätzen, Gebühren und Überdachung. Die Ressourcen werden in der Regel im folgenden Zeitabstand aktualisiert: 180 Tage</t>
  </si>
  <si>
    <t>http://geo.sv.rostock.de/geodienste/fahrradabstellanlagen/wms</t>
  </si>
  <si>
    <t>http://geo.sv.rostock.de/geodienste/fahrradabstellanlagen/wfs</t>
  </si>
  <si>
    <t>Stadt Köln: Fahrradstraßen Koeln</t>
  </si>
  <si>
    <t>https://offenedaten-koeln.de/sites/default/files/Fahrradstra%C3%9Fen_Koeln.csv</t>
  </si>
  <si>
    <t>http://www.offenedaten-koeln.de/api/action/datastore/search.json?resource_id=8e3d4698-c800-48d1-b536-ca72fe6c63d6</t>
  </si>
  <si>
    <t>Stadt Köln: Fahrrad Verkehrsdaten Koeln 2015</t>
  </si>
  <si>
    <t>https://offenedaten-koeln.de/sites/default/files/alle_Zaehlstellen_2015_0.csv,
https://offenedaten-koeln.de/sites/default/files/alle_Zaehlstellen_Jahressumme_2015.csv,
https://offenedaten-koeln.de/sites/default/files/Bonner_Stra%C3%9Fe_2015_0.csv,
https://offenedaten-koeln.de/sites/default/files/Bonner_Stra%C3%9Fe_Jahressumme_2015_0.csv,
https://offenedaten-koeln.de/sites/default/files/Deutzer_Bruecke_2015_0.csv,
https://offenedaten-koeln.de/sites/default/files/Deutzer_Bruecke_Jahressumme_2015_0.csv,
https://offenedaten-koeln.de/sites/default/files/Hohenzollernbruecke_2015_0.csv,
https://offenedaten-koeln.de/sites/default/files/Hohenzollernbruecke_Jahressumme_2015.csv,
https://offenedaten-koeln.de/sites/default/files/Neumarkt_2015_0.csv,
https://offenedaten-koeln.de/sites/default/files/Neumarkt_Jahressumme_2015_0.csv,
https://offenedaten-koeln.de/sites/default/files/Venloer_Stra%C3%9Fe_2015_0.csv,
https://offenedaten-koeln.de/sites/default/files/Venloer_Stra%C3%9Fe_Jahressumme_2015_0.csv,
https://offenedaten-koeln.de/sites/default/files/Zuelpicher_Stra%C3%9Fe_2015_0.csv,
https://offenedaten-koeln.de/sites/default/files/Zuelpicher_Stra%C3%9Fe_Jahressumme_2015_0.csv</t>
  </si>
  <si>
    <t>Stadt Köln: Fahrrad Verkehrsdaten Koeln</t>
  </si>
  <si>
    <t>https://offenedaten-koeln.de/sites/default/files/Alle_Zaehlstellen_2009_2014_0.csv,
https://offenedaten-koeln.de/sites/default/files/Zaehlstelle_Deutzer_Bruecke_2009_2014_0.csv,
https://offenedaten-koeln.de/sites/default/files/Zaehlstelle_Hohenzollernbruecke_2009_2014_0.csv,
https://offenedaten-koeln.de/sites/default/files/Zaehlstelle_Neumarkt_2009_2014_0.csv,
https://offenedaten-koeln.de/sites/default/files/Zaehlstelle_Zuelpicher_Strasse_2009_2014_0.csv,
https://offenedaten-koeln.de/sites/default/files/Erhebungen_Radverkehr_Werktage_2007_2014.csv,
https://offenedaten-koeln.de/sites/default/files/Vergleich_Rad_Kfz_2007_2014.csv,
https://offenedaten-koeln.de/sites/default/files/Radverkehrserhebungen_2014.csv,
https://offenedaten-koeln.de/sites/default/files/Zaehlstelle_Bonner_Strasse_2012_2014_0.csv,
https://offenedaten-koeln.de/sites/default/files/Zaehlstelle_Venloer_Strasse_2014_0.csv</t>
  </si>
  <si>
    <t>Stadt Köln: Fahrrad Verkehrsdaten Koeln touristische Routen 2015</t>
  </si>
  <si>
    <t>Automatische Zählstellen des Radverkehrs auf touristischen Routen</t>
  </si>
  <si>
    <t>https://offenedaten-koeln.de/sites/default/files/Alfred_Schuette_Allee_2015_0.csv,
https://offenedaten-koeln.de/sites/default/files/Alphons_Silbermann_Weg_2015_0.csv,
https://offenedaten-koeln.de/sites/default/files/Niederlaender_Ufer_2015_0.csv,
https://offenedaten-koeln.de/sites/default/files/Stadtwald_2015_0.csv,
https://offenedaten-koeln.de/sites/default/files/Vorgebirgspark_2015_0.csv</t>
  </si>
  <si>
    <t>Fluglärmbeschwerden Anzahl und Herkunft 2011</t>
  </si>
  <si>
    <t>Anzahl und Herkunft der Beschwerden gegen Fluglärm in Hamburg und Umgebung aus dem Jahr 2011</t>
  </si>
  <si>
    <t>Hamburg: Behörde für Stadtentwicklung und Umwelt</t>
  </si>
  <si>
    <t>http://daten.transparenz.hamburg.de/Dataport.HmbTG.ZS.Webservice.GetRessource100/GetRessource100.svc/8106f918-e4bf-40b0-8e6f-61428dde329b/Upload__Detaillierte_regionale_Verteilung__Zahlen_Grafik_-_10.01.12.xls,"http://suche.transparenz.hamburg.de/localresources/Upload_Intern/Upload_Internbc88bd73-55df-4aec-9e13-6c1987b2cafb/Upload__Detaillierte_regionale_Verteilung__Zahlen_Grafik_-_10.01.12.zip"</t>
  </si>
  <si>
    <t>Behörde für Stadtentwicklung und Umwelt</t>
  </si>
  <si>
    <t>Stadt Bonn: Geplante Straßenbaustellen 30 Tage und 1 Jahr mit Ortsangabe in Bonn</t>
  </si>
  <si>
    <t>http://stadtplan.bonn.de/geojson?Thema=14755&amp;koordsys=25832,
http://stadtplan.bonn.de/geojson?Thema=14698&amp;koordsys=25832</t>
  </si>
  <si>
    <t>Großraum- und Schwertransport-Routen in Hamburg</t>
  </si>
  <si>
    <t>Es handelt sich um eine Zusammenstellung von Routen für den Großraum- und Schwertransportverkehr in und durch Hamburg, welche im Hamburger Verkehrsportal visualisiert werden kann. Sie dient zur Unterstützung von Anträgen auf Ausnahmegenehmigung nach § 29 StVO bei der Antragstellung in VEMAGS (Verkehrsmanagement für Großraum- und Schwertransporte) sowie als Hilfe bei der Umgehung von Baustellen bzw. bei der Baustellenkoordination.</t>
  </si>
  <si>
    <t>Hamburg: Landesbetrieb Verkehr (LBV)</t>
  </si>
  <si>
    <t>http://geodienste.hamburg.de/HH_WMS_Grossraum_und_Schwertransport_Routen?REQUEST=GetCapabilities&amp;SERVICE=WMS</t>
  </si>
  <si>
    <t>http://geodienste.hamburg.de/HH_WFS_Grossraum_und_Schwertransport_Routen?REQUEST=GetCapabilities&amp;SERVICE=WFS</t>
  </si>
  <si>
    <t>Landesbetrieb Verkehr (LBV)</t>
  </si>
  <si>
    <t>VBB-Fahrplandaten Februar bis Dezember 2016</t>
  </si>
  <si>
    <t>VBB - Verkehrsverbund Berlin-Brandenburg GmbH</t>
  </si>
  <si>
    <t>http://www.vbb.de/de/datei/GTFS_VBB_Feb_Dez2016.zip</t>
  </si>
  <si>
    <t>Dieser Datensatz umfasst die Standorte der Haltestellen des öffentlichen Personenverkehrs in der Hansestadt Rostock und im Landkreis Rostock mit Informationen zu Adresse, Bezeichnung, Betreiber, Besonderheiten (nur Ausstieg, nur Einstieg, nur Ersatzverkehr) haltenden Verkehrsmitteln, haltenden Linien, Richtung der haltenden Linien, Automat, Tarifzone und Fahrplan. Die Ressourcen werden in der Regel im folgenden Zeitabstand aktualisiert: 180 Tage</t>
  </si>
  <si>
    <t>http://geo.sv.rostock.de/geodienste/haltestellen/wms</t>
  </si>
  <si>
    <t>http://geo.sv.rostock.de/geodienste/haltestellen/wfs</t>
  </si>
  <si>
    <t>Stadt Köln: Haltestellen Stadtbahn U-Bahn Koeln</t>
  </si>
  <si>
    <t>Georeferenzierte Ausgabe von Haltestellen der Stadt- und U-Bahn im Kölner Stadtgebiet, inklusive Informationen zu Stadtteil, Stadtbezirk und einer Verlinkung zu der jeweiligen Detailseite der Kölner Verkehrs-Betriebe AG.
Dieser Datensatz wird in unregelmäßigen Abständen aktualisiert.</t>
  </si>
  <si>
    <t>https://geoportal.stadt-koeln.de/arcgis/rest/services/WebVerkehr_DataOSM_66/MapServer/9/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</si>
  <si>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9/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</si>
  <si>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Straßen- und Wegenetz Hamburg (HH-SIB)</t>
  </si>
  <si>
    <t>http://geodienste.hamburg.de/HH_WMS_Strassennetz?Service=WMS&amp;Request=GetCapabilities,"http://geodienste.hamburg.de/HH_WMS_Strassen_und_Wegenetz?SERVICE=WMS&amp;REQUEST=GetCapabilities"</t>
  </si>
  <si>
    <t>http://geodienste.hamburg.de/HH_WFS_Strassen_und_Wegenetz?SERVICE=WFS&amp;REQUEST=GetCapabilities</t>
  </si>
  <si>
    <t>HOCHBAHN Tunnel</t>
  </si>
  <si>
    <t>Im Datensatz sind die Tunnel der HOCHBAHN dargestellt.</t>
  </si>
  <si>
    <t>Hamburger Hochbahn AG</t>
  </si>
  <si>
    <t>http://daten-hamburg.de/transport_verkehr/hochbahn_tunnel/HOCHBAHN_Tunnel_HH_2015-04-23.zip</t>
  </si>
  <si>
    <t>http://geodienste.hamburg.de/HH_WMS_HHA_Tunnel?REQUEST=GetCapabilities&amp;SERVICE=WMS</t>
  </si>
  <si>
    <t>http://geodienste.hamburg.de/HH_WFS_HHA_Tunnel?REQUEST=GetCapabilities&amp;SERVICE=WFS</t>
  </si>
  <si>
    <t>HVV-Haltestellennamen mit Koordinate (Hamburg)</t>
  </si>
  <si>
    <t>Haltestellennamen des HVV-Gesamtbereichs und der näheren Umgebung mit Angabe der Gauß-Krüger-Koordinate (GKK)</t>
  </si>
  <si>
    <t>Hamburger Verkehrsverbund GmbH</t>
  </si>
  <si>
    <t>Stadt Bonn: Kennzahlen zur Stadtentwässerung 2013</t>
  </si>
  <si>
    <t>&lt;p&gt;Kennzahlen zum Bonner Gewässer, Kanalnetz und Kläranlagen sowie das Betriebsergebnis für den Bereich der Stadtentwässerung.&lt;/p&gt;</t>
  </si>
  <si>
    <t>https://opendata.bonn.de/sites/default/files/Betriebsergebnis_Bereich_Stadtentwaesserung%202013.csv,
https://opendata.bonn.de/sites/default/files/Energiekosten_Klaeranlagen.csv,
https://opendata.bonn.de/sites/default/files/Kennzahlen_Bonner_Gewaesser2013.csv,
https://opendata.bonn.de/sites/default/files/Kennzahlen_Bonner_Kanalnetz2013.csv,
https://opendata.bonn.de/sites/default/files/Kennzahlen_Bonner_Klaeranlagen2013.csv</t>
  </si>
  <si>
    <t>Stadt Bonn: Kennzahlen zur Stadtentwässerung 2015</t>
  </si>
  <si>
    <t>https://opendata.bonn.de/sites/default/files/Betriebsergebnis_Bereich_Stadtentwaesserung%202015.csv,
https://opendata.bonn.de/sites/default/files/Energiekosten_Klaeranlagen2015.csv,
https://opendata.bonn.de/sites/default/files/Kennzahlen_Bonner_Kanalnetz2015.csv,
https://opendata.bonn.de/sites/default/files/KennzahlenGewaesser2015.csv,
https://opendata.bonn.de/sites/default/files/KennzahlenKlaeranlagen2015.csv</t>
  </si>
  <si>
    <t>Stadt Bonn: Kennzahlen zur Stadtenwässerung 2014</t>
  </si>
  <si>
    <t>https://opendata.bonn.de/sites/default/files/KennzahlenGewaesser2014.csv,
https://opendata.bonn.de/sites/default/files/KennzahlenKanalnetz2014.csv,
https://opendata.bonn.de/sites/default/files/KennzahlenKlaeranlagen2014.csv,
https://opendata.bonn.de/sites/default/files/BetriebsergebnisStadtenwaesserung2014.csv,
https://opendata.bonn.de/sites/default/files/EnergiekostenKlaeranlagen2014.csv</t>
  </si>
  <si>
    <t>Stadt Köln: KFZ Bestand Koeln</t>
  </si>
  <si>
    <t>Auflistung des KFZ Bestandes in Köln nach den Kriterien Alter, Antriebsart, Art, Erstzulassung, Geschlecht Halter, Halterzulassung, Hersteller, Nutzungsart und Schadstorrgruppe. Die Daten reichen bis ins Jahr 2005 zurück und werden jährlich aktualisiert</t>
  </si>
  <si>
    <t>https://offenedaten-koeln.de/sites/default/files/KFZ_Bestand_Alter.csv,
https://offenedaten-koeln.de/sites/default/files/KFZ_Bestand_Alter_Stadtbezirk.csv,
https://offenedaten-koeln.de/sites/default/files/KFZ_Bestand_Antriebsart.csv,
https://offenedaten-koeln.de/sites/default/files/KFZ_Bestand_Antriebsart_Stadtbezirk.csv,
https://offenedaten-koeln.de/sites/default/files/KFZ_Bestand_Art.csv,
https://offenedaten-koeln.de/sites/default/files/KFZ_Bestand_Art_Stadtbezirk.csv,
https://offenedaten-koeln.de/sites/default/files/KFZ_Bestand_Erstzulassung.csv,
https://offenedaten-koeln.de/sites/default/files/KFZ_Bestand_Erstzulassung_Stadtbezirk.csv,
https://offenedaten-koeln.de/sites/default/files/KFZ_Bestand_Geschlecht.csv,
https://offenedaten-koeln.de/sites/default/files/KFZ_Bestand_Geschlecht_Stadtbezirk.csv,
https://offenedaten-koeln.de/sites/default/files/KFZ_Bestand_Halterzulassung.csv,
https://offenedaten-koeln.de/sites/default/files/KFZ_Bestand_Halterzulassung_Stadtbezirk.csv,
https://offenedaten-koeln.de/sites/default/files/KFZ_Bestand_Hersteller.csv,
https://offenedaten-koeln.de/sites/default/files/KFZ_Bestand_Hersteller_Stadtbezirk.csv,
https://offenedaten-koeln.de/sites/default/files/KFZ_Bestand_Nutzungsart.csv,
https://offenedaten-koeln.de/sites/default/files/KFZ_Bestand_Schadstoffgruppe.csv,
https://offenedaten-koeln.de/sites/default/files/KFZ_Bestand_Schadstoffgruppe_Stadtbezirk.csv,
https://offenedaten-koeln.de/sites/default/files/KFZ_Bestand_Stadtbezirk.csv</t>
  </si>
  <si>
    <t>Kfz-Kennzeichen Deutschland</t>
  </si>
  <si>
    <t>Liste der deutschen Kfz-Kennzeichen (Stand Juli 2012)</t>
  </si>
  <si>
    <t>Berlin: Senatsverwaltung für Wirtschaft, Technologie und Forschung</t>
  </si>
  <si>
    <t>http://berlin.de/daten/liste-der-kfz-kennzeichen/kfz-kennz-d.csv</t>
  </si>
  <si>
    <t>Senatsverwaltung für Wirtschaft, Technologie und Forschung</t>
  </si>
  <si>
    <t>Stadt Köln: KFZ Zaehlstellen und Werte Koeln</t>
  </si>
  <si>
    <t>https://offenedaten-koeln.de/sites/default/files/Knotenpunkte_Linien_Zaehldaten.zip,
https://offenedaten-koeln.de/sites/default/files/Zaehldaten_2010_2016_link.csv,
https://offenedaten-koeln.de/sites/default/files/Zaehldaten_2010_2016_node.csv</t>
  </si>
  <si>
    <t>https://www.offenedaten-koeln.de/api/action/datastore/search.json?resource_id=9d471ff8-327d-4eef-8f8e-06f4fd5b4f62,"https://www.offenedaten-koeln.de/api/action/datastore/search.json?resource_id=6f9fb52a-b329-4c0f-a3fe-9b84e0b051a9"</t>
  </si>
  <si>
    <t>Kraftfahrzeuge in Hamburg</t>
  </si>
  <si>
    <t>KFZ in Hamburg, dargstellt nach PKW und LKW, mit und ohne Anhänger, nach Gewicht und Hubraum, Zulassungen und Bestand sowie in einer Zeitreihe.</t>
  </si>
  <si>
    <t>Hamburg: Statistisches Amt für Hamburg und Schleswig-Holstein, Vertrieb des Statistikamts Nord</t>
  </si>
  <si>
    <t>http://archiv.transparenz.hamburg.de/hmbtgarchive/HMDK/h_i_2_j11_h_3607_snap_1_10712_snap_1.XLS,
http://archiv.transparenz.hamburg.de/hmbtgarchive/HMDK/h_i_2_j11_h_3608_snap_1_10713_snap_1.ZIP</t>
  </si>
  <si>
    <t>Statistisches Amt für Hamburg und Schleswig-Holstein, Vertrieb des Statistikamts Nord</t>
  </si>
  <si>
    <t>Kreuzungsskizzen Hamburg</t>
  </si>
  <si>
    <t xml:space="preserve"> Skizzen von beampelten Kreuzungen in Hamburg. Mit dem Programm Auto-CAD erstellte Lagepläne der Lichtzeichenanlagen in Hamburg einschließlich des Hafengebietes werden als Datensatz für den Fachdatenserver aufbereitet. Die CAD-Daten werden vereinfacht und in Featureclasses aufgesplittet und mit Objektdaten ergänzt. </t>
  </si>
  <si>
    <t>Hamburg: Behörde für Inneres und Sport, Polizei Hamburg, Pressestelle, PÖA 1</t>
  </si>
  <si>
    <t>http://daten-hamburg.de/geographie_geologie_geobasisdaten/Kreuzungsskizzen/Kreuzungsskizzen_HH_2014-09-24.zip</t>
  </si>
  <si>
    <t>http://geodienste.hamburg.de/HH_WMS_Kreuzungsskizzen?REQUEST=GetCapabilities&amp;SERVICE=WMS</t>
  </si>
  <si>
    <t>Behörde für Inneres und Sport, Polizei Hamburg, Pressestelle, PÖA 1</t>
  </si>
  <si>
    <t>Stadt Bonn: Lärmpegel Straßen 24 Stunden</t>
  </si>
  <si>
    <t>09.12.2016</t>
  </si>
  <si>
    <t>Stadt Bonn: Lärmpegel Straßen Nacht</t>
  </si>
  <si>
    <t>http://stadtplan.bonn.de/geojson?Thema=18822&amp;koordsys=25832,
http://stadtplan.bonn.de/geojson?Thema=18822&amp;koordsys=4326</t>
  </si>
  <si>
    <t>Lärmkarten Hamburg (§47c BlmSchG)</t>
  </si>
  <si>
    <t>http://daten-hamburg.de/umwelt_klima/laermkarten/Laermkarten_HH_2014-09-12.zip,"http://daten-hamburg.de/umwelt_klima/laermkarten/Strategische_Laermkartierung_HH_2012-05.zip"</t>
  </si>
  <si>
    <t>http://geodienste.hamburg.de/HH_WMS_Strassenverkehr?REQUEST=GetCapabilities&amp;SERVICE=WMS</t>
  </si>
  <si>
    <t>http://geodienste.hamburg.de/HH_WFS_Strassenverkehr?REQUEST=GetCapabilities&amp;SERVICE=WFS</t>
  </si>
  <si>
    <t>Stadt Moers: Lärmkartierung</t>
  </si>
  <si>
    <t>https://www.offenesdatenportal.de/dataset/5e425919-8818-4edb-96d2-839c6f4a3e8b/resource/3c723ba2-022c-4836-8cd2-c815e541cb73/download/shapewgs.zip</t>
  </si>
  <si>
    <t>Lichtsignalanlagen</t>
  </si>
  <si>
    <t>Hansestadt Rostock: Amt für Verkehrsanlagen</t>
  </si>
  <si>
    <t>http://geo.sv.rostock.de/geodienste/lichtsignalanlagen/wms</t>
  </si>
  <si>
    <t>http://geo.sv.rostock.de/geodienste/lichtsignalanlagen/wfs</t>
  </si>
  <si>
    <t>Liste der Diplomaten-Kennzeichen in D</t>
  </si>
  <si>
    <t>Liste der Kennzeichen an Diplomatenfahrzeugen in Deutschland</t>
  </si>
  <si>
    <t>http://www.berlin.de/daten/liste-der-diplomatenkennzeichen/kfz-kennz-diplomat.csv</t>
  </si>
  <si>
    <t>Stadt Bonn: Liste des Straßenverzeichnisses</t>
  </si>
  <si>
    <t>&lt;p&gt;Die CSV-Datei liefert automatisiert als CSV jeweils das aktuelle Straßenverzeichnis von Bonn mit erweiterten Informationen zur Herkunft (Entstehung) des Straßennamens, Beschlussdatum, Gültigkeitsdatum, Straßen-ID.&lt;/p&gt;</t>
  </si>
  <si>
    <t>http://stadtplan.bonn.de/csv?Thema=17790</t>
  </si>
  <si>
    <t>Stadt Köln: LKW Verbindungen Koeln</t>
  </si>
  <si>
    <t>LKW Verbindungswege in Köln</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</si>
  <si>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</si>
  <si>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</si>
  <si>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Köln: LKW Verbotszone Koeln</t>
  </si>
  <si>
    <t>Darstellung der LKW Verbotszone in der Kölner Innenstadt</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</si>
  <si>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</si>
  <si>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</si>
  <si>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Köln: Mobilitaetsrelevantes Verkehrsnetz MRV Koeln</t>
  </si>
  <si>
    <t>Eine Grundlage des Baustellenmanagements und des Verfahrens zur Genehmigung von Verkehrszeichenplänen ist das durch das Amt für Straßen und Verkehrstechnik definierte sogenannte mobilitätsrelevante Verkehrsnetz (MRV).
Die Übersicht Mobilitätsrelevantes Verkehrsnetz (MRV) enthält eine detaillierte Aufstellung der Straßen mit großer Bedeutung für den Verkehr.</t>
  </si>
  <si>
    <t>https://offenedaten-koeln.de/sites/default/files/MRV_Stadt_Koeln.zip,
https://offenedaten-koeln.de/sites/default/files/MRV_Stadt_Koeln_Tabelle.csv</t>
  </si>
  <si>
    <t>Motorradstellplätze Hamburg</t>
  </si>
  <si>
    <t xml:space="preserve"> Die Motrorradstellplätze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</si>
  <si>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http://geodienste.hamburg.de/HH_WFS_Verkehr_opendata?SERVICE=WFS&amp;REQUEST=GetFeature&amp;VERSION=1.1.0&amp;TYPENAME=verkehr_motorradparkpl</t>
  </si>
  <si>
    <t>Offene Regionalkarte Mecklenburg-Vorpommern (ORKa.MV)</t>
  </si>
  <si>
    <t>Dieser Datensatz umfasst die Offene Regionalkarte Mecklenburg-Vorpommern (ORKa.MV) auf Basis von Katasterdaten und OpenStreetMap-Daten. Die Ressourcen werden in der Regel nicht aktualisiert.</t>
  </si>
  <si>
    <t>http://www.orka-mv.de/geodienste/orkamv/wms,http://www.orka-mv.de/geodienste/orkamv/wms?service=WMS&amp;version=1.3.0&amp;request=GetCapabilities&amp;tiled=true</t>
  </si>
  <si>
    <t>http://www.orka-mv.de/geodienste/orkamv/wmts/1.0.0/WMTSCapabilities.xml</t>
  </si>
  <si>
    <t>Hansestadt Rostock  Kataster-, Vermessungs- und Liegenschaftsamt</t>
  </si>
  <si>
    <t>Stadt Köln: Park and Ride Anlagen in Koeln</t>
  </si>
  <si>
    <t>Plätze sind eine gute Alternative, um staufrei und entspannt in die Innenstadt zu gelangen. Stellen Sie Ihr Fahrzeug schon am Stadtrand ab. Hier finden Sie eine Auflistung der Anlagen.</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</si>
  <si>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kmz</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</si>
  <si>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json</t>
  </si>
  <si>
    <t>Stadt Moers: Parkausweise und Parkberechtigungen</t>
  </si>
  <si>
    <t>https://www.offenesdatenportal.de/dataset/e0576a37-f4f6-43f5-9bba-c257472bfcce/resource/bebf498b-9744-4560-a866-6b79adade42b/download/parkausweiseundparkberechtigungenunterteiltnachnutzungsart.csv</t>
  </si>
  <si>
    <t>Parkautomaten</t>
  </si>
  <si>
    <t>Dieser Datensatz umfasst die Standorte der Parkautomaten im Eigentum der Hansestadt Rostock mit Informationen zu Adresse und Bezeichnung. Die Ressourcen werden in der Regel im folgenden Zeitabstand aktualisiert: 365 Tage</t>
  </si>
  <si>
    <t>http://geo.sv.rostock.de/geodienste/parkautomaten/wms</t>
  </si>
  <si>
    <t>http://geo.sv.rostock.de/geodienste/parkautomaten/wfs</t>
  </si>
  <si>
    <t>Stadt Bonn: Parkhäuser Standorte</t>
  </si>
  <si>
    <t>&lt;p&gt;Der Datensatz liefert die Standorte der Parkhäuser in Bonn. Für die Parkhäuser der City Parkraum GmbH stehen in diesem Portal auch die aktuellen Belegdaten als API zur Verfügung.&lt;/p&gt;</t>
  </si>
  <si>
    <t>http://stadtplan.bonn.de/geojson?Thema=20906&amp;koordsys=25832</t>
  </si>
  <si>
    <t>Stadt Köln: Parkhausbelegung</t>
  </si>
  <si>
    <t>Parkmöglichkeiten</t>
  </si>
  <si>
    <t>Dieser Datensatz umfasst die Standorte der Parkmöglichkeiten in der Hansestadt Rostock mit Informationen zu Adresse, Art, Standort, Betreiber, Pkw-Stellplätzen, Wohnmobil-Stellplätzen, Bus-Stellplätzen und Gebühren. Die Ressourcen werden in der Regel im folgenden Zeitabstand aktualisiert: 365 Tage</t>
  </si>
  <si>
    <t>http://geo.sv.rostock.de/geodienste/parkmoeglichkeiten/wms</t>
  </si>
  <si>
    <t>http://geo.sv.rostock.de/geodienste/parkmoeglichkeiten/wfs</t>
  </si>
  <si>
    <t>http://daten-hamburg.de/transport_verkehr/parkraumGIS/ParkraumGIS_HH_2014-09-15.zip</t>
  </si>
  <si>
    <t>http://geodienste.hamburg.de/HH_WMS_Parkraum?REQUEST=GetCapabilities&amp;SERVICE=WMS</t>
  </si>
  <si>
    <t>http://geodienste.hamburg.de/HH_WFS_Parkraum?REQUEST=GetCapabilities&amp;SERVICE=WFS</t>
  </si>
  <si>
    <t>Park + Ride Anlagen Hamburg</t>
  </si>
  <si>
    <t>Park + Ride Anlagen an Hamburger Schnellbahnstationen mit Informationen u.a. über - Lage, - Anzahl der Stellplätze, - Behindertenfreundlichkeit und - Öffnungszeiten.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</si>
  <si>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http://geodienste.hamburg.de/HH_WFS_Verkehr_opendata?service=WFS&amp;request=GetFeature&amp;VERSION=1.1.0&amp;typename=verkehr_parkandride</t>
  </si>
  <si>
    <t>Behörde für Wirtschaft, Verkehr und Innovation</t>
  </si>
  <si>
    <t>Stadt Bonn: Park &amp;amp; Ride Standorte</t>
  </si>
  <si>
    <t>&lt;p&gt;Der Datensatz liefert die Standorte der Park &amp;amp; Ride Parkplätze in Bonn.&lt;/p&gt;</t>
  </si>
  <si>
    <t>http://stadtplan.bonn.de/geojson?Thema=20905&amp;koordsys=25832</t>
  </si>
  <si>
    <t>Stadt Köln: Parkscheinautomaten in Koeln</t>
  </si>
  <si>
    <t>CSV,KMZ</t>
  </si>
  <si>
    <t>Pedelec-Verleihstationen</t>
  </si>
  <si>
    <t>Dieser Datensatz umfasst die Standorte der Pedelec-Verleihstationen in der Hansestadt Rostock mit Informationen zu Adresse, Pedelec-Boxen und Gepäck-Aufbewahrungsfächern. Die Ressourcen werden in der Regel im folgenden Zeitabstand aktualisiert: 365 Tage</t>
  </si>
  <si>
    <t>http://geo.sv.rostock.de/geodienste/pedelec_verleihstationen/wms</t>
  </si>
  <si>
    <t>http://geo.sv.rostock.de/geodienste/pedelec_verleihstationen/wfs</t>
  </si>
  <si>
    <t>https://geo.sv.rostock.de/download/opendata/pedelec_verleihstationen/pedelec_verleihstationen.json</t>
  </si>
  <si>
    <t>Die Bundesregierung hat unter Federführung des Bundesministeriums für Verkehr, Bau und Stadtentwicklung (BMVBS) mit Wirkung vom 1. Januar 2012 einen Feldversuch mit sogenannten Lang-Lkw gestartet.  Der über fünf Jahre andauernde Feldversuch wird durch die Bundesanstalt für Straßenwesen (BASt) wissenschaftlich begleitet. Das Befahren mit Lang-LKW- ist nur auf einem in der Verordnung festgelegten Straßennetz (Positivnetz), welches vom BMVBS durch Bundesverordnungen fortgeschrieben wird, erlaubt. In Hamburg beschränkt sich dieses Straßennetz auf die Bundesautobahnen für den Transit zwischen den Bundesländern und auf einige Strecken im Hafenbereich. Das Befahren von Stadtstraßen ist grundsätzlich nicht gestattet.</t>
  </si>
  <si>
    <t>Radmonitore</t>
  </si>
  <si>
    <t>Diese Ressource umfasst die Standorte der Radmonitore in der Hansestadt Rostock mit Informationen zu Adresse, ID, Bezeichnung und Kontaktdaten.
Diese Ressource umfasst die Daten der Radmonitore in der Hansestadt Rostock, das heißt, je Radmonitor die Summe der gezählten Radfahrer je 15 Minuten.
Diese Ressource umfasst die Standorte der Radmonitore in der Hansestadt Rostock mit Informationen zu Adresse, Bezeichnung, Kontaktdaten, Summe der Radfahrer am vorherigen Tage, Gesamtsumme der Radfahrer seit Messbeginn und täglicher Summe der Radfahrer seit Messbeginn im Schnitt.</t>
  </si>
  <si>
    <t>Hansestadt Rostock: Mobilitätskoordinator</t>
  </si>
  <si>
    <t>http://geo.sv.rostock.de/geodienste/radmonitore/wms</t>
  </si>
  <si>
    <t>http://geo.sv.rostock.de/geodienste/radmonitore/wfs</t>
  </si>
  <si>
    <t>Stadt Moers: Radroute 3 - Bergmannstour (13 km)</t>
  </si>
  <si>
    <t>https://www.offenesdatenportal.de/dataset/f502c556-4605-4f30-84ac-b77bcd7cacbb/resource/4bfde176-c3c2-41e0-9007-f526dfd5a38f/download/route3-bergmannstour.gpx,
https://www.offenesdatenportal.de/dataset/f502c556-4605-4f30-84ac-b77bcd7cacbb/resource/07508048-e06e-4103-91c0-33645191c681/download/route3-bergmannstour.kml,
https://www.offenesdatenportal.de/dataset/f502c556-4605-4f30-84ac-b77bcd7cacbb/resource/373ecd58-4bf5-4342-97c0-4951fd2e6841/download/route3-bergmannstour.ovl,
https://www.offenesdatenportal.de/dataset/f502c556-4605-4f30-84ac-b77bcd7cacbb/resource/e559fb38-d23a-4d9b-86a8-3d853832cdd8/download/route3-bergmannstour.tcx</t>
  </si>
  <si>
    <t>KML,GPX,OVL,TCX</t>
  </si>
  <si>
    <t>Stadt Moers: Radroute 4 - Aktiv &amp; Gesund (16 km)</t>
  </si>
  <si>
    <t>https://www.offenesdatenportal.de/dataset/b6dabe16-e7ed-43ae-8cda-7fe0ebd80393/resource/2f600338-b981-4a5b-a1df-f3ad9fa3d9d5/download/route4-aktivundgesund.gpx,
https://www.offenesdatenportal.de/dataset/b6dabe16-e7ed-43ae-8cda-7fe0ebd80393/resource/f5929bc8-d378-4fa1-8a68-e843f8968dda/download/route4-aktivundgesund.kml,
https://www.offenesdatenportal.de/dataset/b6dabe16-e7ed-43ae-8cda-7fe0ebd80393/resource/8d514a73-4397-4ec6-9e94-a05979c0881c/download/route4-aktivundgesund.ovl,
https://www.offenesdatenportal.de/dataset/b6dabe16-e7ed-43ae-8cda-7fe0ebd80393/resource/6030c12f-86b0-4d6c-92ef-cb7d8f72c224/download/route4-aktivundgesund.tcx</t>
  </si>
  <si>
    <t>Stadt Moers: Radroute 5 - Spurensuche (19 km)</t>
  </si>
  <si>
    <t>https://www.offenesdatenportal.de/dataset/732c9314-c65e-4bee-b4c9-1b9407bcf2ca/resource/9361a6cb-9f70-4acd-8f0f-8b5e2a04ae5d/download/route5-spurensuche.gpx,
https://www.offenesdatenportal.de/dataset/732c9314-c65e-4bee-b4c9-1b9407bcf2ca/resource/79cc8dd7-37c8-43fc-b942-3acd0b4a0f7e/download/route5-spurensuche.kml,
https://www.offenesdatenportal.de/dataset/732c9314-c65e-4bee-b4c9-1b9407bcf2ca/resource/65fc4ee1-caea-4083-afe6-c8ea5d853fe4/download/route5-spurensuche.ovl,
https://www.offenesdatenportal.de/dataset/732c9314-c65e-4bee-b4c9-1b9407bcf2ca/resource/73e18961-f108-4138-a087-c4bbd292cf53/download/route5-spurensuche.tcx</t>
  </si>
  <si>
    <t xml:space="preserve">In Hamburg werden seit 1960 Radverkehrszählungen an festen Zählstellen durchgeführt, um die Entwicklung des Radverkehrsaufkommens in der Stadt zu dokumentieren. Es gibt seit 1984 insgesamt 38 jährliche Zählstellen im gesamten Stadtgebiet. Zählungen an einzelnen Punkten zur Ermittlung des Radverkehrsaufkommens für künftige Planungen wie z.B. Fahrradstraßen, Umgestaltung von Radverkehrsanlagen, Kreuzungen etc.  </t>
  </si>
  <si>
    <t>RadwegeGis Hamburg</t>
  </si>
  <si>
    <t>Radwege</t>
  </si>
  <si>
    <t>Dieser Datensatz umfasst die Radwege in der Hansestadt Rostock und Umgebung mit Informationen zu Bezeichnung und Art. Die Ressourcen werden in der Regel im folgenden Zeitabstand aktualisiert: 365 Tage</t>
  </si>
  <si>
    <t>http://geo.sv.rostock.de/geodienste/radwege/wms</t>
  </si>
  <si>
    <t>http://geo.sv.rostock.de/geodienste/radwege/wfs</t>
  </si>
  <si>
    <t>Reisebusparkplätze und -terminals</t>
  </si>
  <si>
    <t>Dieser Datensatz umfasst die Standorte der Reisebusparkplätze und -terminals in der Hansestadt Rostock mit Informationen zu Adresse, Bezeichnung, Art, Stellplätzen, Gebühren und Einschränkungen. Die Ressourcen werden in der Regel im folgenden Zeitabstand aktualisiert: 365 Tage</t>
  </si>
  <si>
    <t>http://geo.sv.rostock.de/geodienste/reisebusparkplaetze_terminals/wms</t>
  </si>
  <si>
    <t>http://geo.sv.rostock.de/geodienste/reisebusparkplaetze_terminals/wfs</t>
  </si>
  <si>
    <t>Reisebusparkplätze Hamburg</t>
  </si>
  <si>
    <t xml:space="preserve"> Die Reisebusparkplätze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</si>
  <si>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http://geodienste.hamburg.de/HH_WFS_Verkehr_opendata?SERVICE=WFS&amp;REQUEST=GetFeature&amp;Version=1.1.0&amp;TYPENAME=verkehr_reisebusparkpl</t>
  </si>
  <si>
    <t>Stadt Moers: Sondernutzungen und Verkehrliche Anordnungen</t>
  </si>
  <si>
    <t>https://www.offenesdatenportal.de/dataset/ce123b6d-ca4e-4263-ba9a-17330763f42a/resource/c25437fa-010a-49ad-9111-1c3da1b037e1/download/sondernutzungenundverkehrlicheanordnungen.csv</t>
  </si>
  <si>
    <t>Stadtbuslinien</t>
  </si>
  <si>
    <t>Dieser Datensatz umfasst die Stadtbuslinien in der Hansestadt Rostock mit Informationen zu Linien. Die Ressourcen werden in der Regel im folgenden Zeitabstand aktualisiert: 180 Tage</t>
  </si>
  <si>
    <t>http://geo.sv.rostock.de/geodienste/stadtbuslinien/wms</t>
  </si>
  <si>
    <t>Stadt Bonn: Standorte der Busparkplätze</t>
  </si>
  <si>
    <t>http://stadtplan.bonn.de/geojson?Thema=18801&amp;koordsys=25832,
http://stadtplan.bonn.de/geojson?Thema=18801&amp;koordsys=4326</t>
  </si>
  <si>
    <t>Stadt Bonn: Standorte der Lichtsignalanlagen Ampelanlagen</t>
  </si>
  <si>
    <t>http://stadtplan.bonn.de/geojson?Thema=14190&amp;koordsys=25832,
http://stadtplan.bonn.de/geojson?Thema=14190&amp;koordsys=4326</t>
  </si>
  <si>
    <t>Stadt Bonn: Standorte der Schiffsanlegestellen</t>
  </si>
  <si>
    <t>http://stadtplan.bonn.de/geojson?Thema=20793&amp;koordsys=25832,
http://stadtplan.bonn.de/geojson?Thema=20793&amp;koordsys=4326</t>
  </si>
  <si>
    <t>Stadt Köln: Standorte Fahrradverleih Koeln - KVB-Rad</t>
  </si>
  <si>
    <t>KVB Koeln</t>
  </si>
  <si>
    <t>Straßenbahnlinien</t>
  </si>
  <si>
    <t>Dieser Datensatz umfasst die Straßenbahnlinien in der Hansestadt Rostock mit Informationen zu Linien. Die Ressourcen werden in der Regel im folgenden Zeitabstand aktualisiert: 180 Tage</t>
  </si>
  <si>
    <t>http://geo.sv.rostock.de/geodienste/strassenbahnlinien/wms</t>
  </si>
  <si>
    <t>http://geo.sv.rostock.de/geodienste/strassenbahnlinien/wfs</t>
  </si>
  <si>
    <t>Stadt Köln: Strassenbeschränkungen in Köln</t>
  </si>
  <si>
    <t>Straßen HH-SIB</t>
  </si>
  <si>
    <t>Landesbetrieb Geoinformation und Vermessung</t>
  </si>
  <si>
    <t>Dieser Datensatz umfasst die mit einem amtlichen Straßenschlüssel und einem Straßennamen versehenen Straßen in der Hansestadt Rostock mit Informationen zu Straßenname und Straßenschlüssel. Die Ressourcen werden in der Regel im folgenden Zeitabstand aktualisiert: 3 Tage</t>
  </si>
  <si>
    <t>http://geo.sv.rostock.de/geodienste/strassen/wms</t>
  </si>
  <si>
    <t>http://geo.sv.rostock.de/geodienste/strassen/wfs</t>
  </si>
  <si>
    <t>Stadt Köln: Strassenverzeichnis</t>
  </si>
  <si>
    <t>Stadt Köln: Strecke Stadtbahn U-Bahn Koeln</t>
  </si>
  <si>
    <t>Georeferenzierte Ausgabe der Stadt- /  U-Bahn Strecken in Koeln, aufgeschlüsselt in Teilstrecken der einzelnen Linien.
Dieser Datensatz wird in unregelmäßigen Abständen aktualisiert.</t>
  </si>
  <si>
    <t>https://geoportal.stadt-koeln.de/arcgis/rest/services/WebVerkehr_DataOSM_66/MapServer/10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</si>
  <si>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10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</si>
  <si>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Tankstellen</t>
  </si>
  <si>
    <t>Dieser Datensatz umfasst die Standorte der Tankstellen in der Hansestadt Rostock mit Informationen zu Adresse, Bezeichnung, Art, Betreiber, Betrieb, verfügbaren Kraftstoffen, Öffnungszeiten und Kontaktdaten. Die Ressourcen werden in der Regel im folgenden Zeitabstand aktualisiert: 180 Tage</t>
  </si>
  <si>
    <t>http://geo.sv.rostock.de/geodienste/tankstellen/wms</t>
  </si>
  <si>
    <t>http://geo.sv.rostock.de/geodienste/tankstellen/wfs</t>
  </si>
  <si>
    <t>Stadt Köln: Tankstellen Koeln</t>
  </si>
  <si>
    <t>Tankstellen in Koeln</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</si>
  <si>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</si>
  <si>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</si>
  <si>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Bonn: Taxistandorte</t>
  </si>
  <si>
    <t>&lt;p&gt;Der Datensatz liefert die Standorte der Taxistände in Bonn.&lt;/p&gt;</t>
  </si>
  <si>
    <t>http://stadtplan.bonn.de/geojson?Thema=20798&amp;koordsys=25832</t>
  </si>
  <si>
    <t>Taxistände</t>
  </si>
  <si>
    <t>Dieser Datensatz umfasst die Standorte der Taxistände in der Hansestadt Rostock mit Informationen zu Adresse und Stellplätzen. Die Ressourcen werden in der Regel im folgenden Zeitabstand aktualisiert: 365 Tage</t>
  </si>
  <si>
    <t>http://geo.sv.rostock.de/geodienste/taxistaende/wms</t>
  </si>
  <si>
    <t>http://geo.sv.rostock.de/geodienste/taxistaende/wfs</t>
  </si>
  <si>
    <t>Stadt Moers: Übersichtskarte der Innenstadt von Moers</t>
  </si>
  <si>
    <t>Der Datensatz enthält eine Übersichtkarte der Moerser Innenstadt mit Verkehrsanbindung und Infos zu Sehenswürdigkeiten sowie öffentlichen Einrichtungen.</t>
  </si>
  <si>
    <t>https://www.offenesdatenportal.de/dataset/fbf97aa4-ea70-42a5-829e-836c3dac3067/resource/e04a7e8b-10bd-4116-9e33-a02ace738bb6/download/willkommeninmoers3316.tif</t>
  </si>
  <si>
    <t>Stadt Moers: Übersichtskarte zur Autobahnanbindung von Moers</t>
  </si>
  <si>
    <t>Der Datensatz enthält eine Karte, die die Autobahnanbindung von Moers zeigt.</t>
  </si>
  <si>
    <t>https://www.offenesdatenportal.de/dataset/973d271f-1b60-4dc5-82aa-98447f6bcb7c/resource/162d5c27-40df-45fa-97bf-694ab4b8abe8/download/uebersichtskarte-zur-autobahnanbindung-von-moers.tif</t>
  </si>
  <si>
    <t>Stadt Bonn: Umweltzone im Stadtgebiet Bonn</t>
  </si>
  <si>
    <t>http://stadtplan.bonn.de/geojson?Thema=14703&amp;koordsys=25832</t>
  </si>
  <si>
    <t>VBB2011-Fahrplan2011</t>
  </si>
  <si>
    <t>ZIP,TXT</t>
  </si>
  <si>
    <t>VBB-Fahrplan 2013</t>
  </si>
  <si>
    <t>http://www.vbb.de/de/datei/GTFS_VBB_2013_bis_Aug_2013.zip</t>
  </si>
  <si>
    <t>VBB-Fahrplandaten April 2015 bis Dezember 2015</t>
  </si>
  <si>
    <t>http://www.vbb.de/de/datei/GTFS_VBB_Apr2015_Dez2015.zip</t>
  </si>
  <si>
    <t>VBB-Fahrplandaten April bis August 2014</t>
  </si>
  <si>
    <t>http://www.vbb.de/de/datei/GTFS_VBB_Apr2014-Aug2014.zip</t>
  </si>
  <si>
    <t>VBB-Fahrplandaten April bis Dezember 2016</t>
  </si>
  <si>
    <t>http://www.vbb.de/de/datei/GTFS_VBB_Apr_Dez2016.zip</t>
  </si>
  <si>
    <t>VBB-Fahrplandaten August bis Dezember 2016</t>
  </si>
  <si>
    <t>http://www.vbb.de/de/datei/GTFS_VBB_MitteAug_Dez2016.zip</t>
  </si>
  <si>
    <t>ZIP</t>
  </si>
  <si>
    <t>VBB-Fahrplandaten August bis Oktober 2014</t>
  </si>
  <si>
    <t>VBB-Fahrplandaten Dezember 2014 bis Dezember 2015</t>
  </si>
  <si>
    <t xml:space="preserve"> VBB - Verkehrsverbund Berlin-Brandenburg GmbH </t>
  </si>
  <si>
    <t>http://www.vbb.de/de/datei/GTF_VBB_Dez2014_Dez2015.zip</t>
  </si>
  <si>
    <t>VBB-Fahrplandaten Dezember 2015 bis Dezember 2016</t>
  </si>
  <si>
    <t>Der Verkehrsverbund Berlin-Brandenburg (VBB) stellt hiermit Bus- und Bahn-Fahrplandaten aus Berlin und Brandenburg im GTFS-Format zur Verfügung und enthält Linien, Abfahrtzeiten, Routen usw.</t>
  </si>
  <si>
    <t>http://www.vbb.de/de/datei/GTFS_VBB_Dez2015_Dez2016.zip</t>
  </si>
  <si>
    <t>VBB-Fahrplandaten Dezember 2016 bis August 2017</t>
  </si>
  <si>
    <t>http://www.vbb.de/de/datei/GTFS_VBB_Dez2016_Aug2017.zip</t>
  </si>
  <si>
    <t>05.12.2016</t>
  </si>
  <si>
    <t>VBB-Fahrplandaten Ende April bis Dezember 2016</t>
  </si>
  <si>
    <t>http://www.vbb.de/de/datei/GTFS_VBB_EndeApr_Dez2016.zip</t>
  </si>
  <si>
    <t>VBB-Fahrplandaten Ende Juli bis Dezember 2016</t>
  </si>
  <si>
    <t>http://www.vbb.de/de/datei/GTFS_VBB_EndeJul_Dez2016.zip</t>
  </si>
  <si>
    <t>VBB-Fahrplandaten Ende Juni bis Dezember 2016</t>
  </si>
  <si>
    <t>http://www.vbb.de/de/datei/GTFS_VBB_EndeJun_Dez2016.zip</t>
  </si>
  <si>
    <t>VBB-Fahrplandaten Januar 2015 bis Dezember 2015</t>
  </si>
  <si>
    <t>http://www.vbb.de/de/datei/GTFS_VBB_Jan2015_Dez2015.zip</t>
  </si>
  <si>
    <t>VBB-Fahrplandaten Juni 2015 bis Dezember 2015</t>
  </si>
  <si>
    <t>http://www.vbb.de/de/datei/GTFS_VBB_Jun2015_Dez2015.zip</t>
  </si>
  <si>
    <t>VBB-Fahrplandaten Juni bis Oktober 2014</t>
  </si>
  <si>
    <t xml:space="preserve">VBB - Verkehrsverbund Berlin-Brandenburg GmbH </t>
  </si>
  <si>
    <t>http://www.VBB.de/de/datei/GTFS_VBB_Jun2014-Okt2014.zip</t>
  </si>
  <si>
    <t>VBB-Fahrplandaten November 2015 bis Dezember 2016</t>
  </si>
  <si>
    <t>http://www.vbb.de/de/datei/GTFS_VBB_Nov2015_Dez2016.zip</t>
  </si>
  <si>
    <t>VBB-Fahrplandaten Oktober 2015 bis Dezember 2015</t>
  </si>
  <si>
    <t>http://www.vbb.de/de/datei/GTFS_VBB_Okt2015_Dez2015</t>
  </si>
  <si>
    <t>VBB-Fahrplandaten Oktober bis Dezember 2014</t>
  </si>
  <si>
    <t>http://www.VBB.de/de/datei/GTFS_VBB_Okt2014-Dez2014.zip</t>
  </si>
  <si>
    <t>VBB-Fahrplandaten September 2015 bis Dezember 2015</t>
  </si>
  <si>
    <t>http://www.vbb.de/de/datei/GTFS_VBB_Sep2015_Dez2015.zip</t>
  </si>
  <si>
    <t>VBB-GTFS-Daten Jun-Dez 2013</t>
  </si>
  <si>
    <t>http://www.vbb.de/de/datei/gtfs-daten.zip</t>
  </si>
  <si>
    <t>Verkehrskameras Verkehrskamera von Hamburger Straßen, die folgende Daten enthalten:   aktuelle Bilder  Zeitstempel (Zeitpunkt der aktuellen Bildübertragung) Lage  Verkehrskameras als Livestream von der BAB A7, A1 und Hamburger Straßen.</t>
  </si>
  <si>
    <t>Verkehrsmengen auf Hauptverkehrsstraßen in Hamburg</t>
  </si>
  <si>
    <t>Darstellung Straßenabschnitt-bezogener Verkehrsmengen, basierend auf Verkehrszählungen, die bis zum Jahr 2014 an Bundesautobahnen und Hauptverkehrsstraßen durchgeführt wurden. Die Zählergebnisse wurden auf den durchschnittlichen Werktagsverkehr (DTVw), des Jahres 2014 hochgerechnet. Aufgrund umfangreicher Baustelleneinflüsse im Jahr 2014 wurden für die Bundesautobahnen die DTVw-Werte 2013 zugrunde gelegt. Innerhalb der farbig angelegten Streckenabschnitte kann die Verkehrsmenge innerhalb der angegebenen Bandbreite schwanken. Für Verkehrsprognosen sind diese Verkehrsmengen-Angaben nicht geeignet. Bearbeitungsstand (Karte): 25.08.2016</t>
  </si>
  <si>
    <t>http://daten-hamburg.de/transport_verkehr/verkehrsmengen_hauptverkehrsstrassen/Verkehrsmengen_Hauptverkehrsstrassen_HH_2016-10-24.zip</t>
  </si>
  <si>
    <t>http://geodienste.hamburg.de/HH_WMS_Verkehrsmengen?REQUEST=GetCapabilities&amp;SERVICE=WMS</t>
  </si>
  <si>
    <t>http://geodienste.hamburg.de/HH_WFS_Verkehrsmengen?REQUEST=GetCapabilities&amp;SERVICE=WFS</t>
  </si>
  <si>
    <t>Stadt Moers: Verkehrsüberwachung</t>
  </si>
  <si>
    <t>Der Datensatz enthält Informationen zur Verkehrsüberwachung des ruhenden und des fließenden Verkehrs</t>
  </si>
  <si>
    <t>https://www.offenesdatenportal.de/dataset/a4cde4a6-6d8a-4627-817e-32449d48c34c/resource/dcd27f58-4a74-4c7a-bb25-e328071a472a/download/bussgelder.csv</t>
  </si>
  <si>
    <t xml:space="preserve">Via punktueller Verortung werden die Verkehrszählstellen in Hamburg seit dem Jahr 2004 dargestellt. Hierbei wird unterschieden in 1. Dauerzählstellen, in 2. Jährliche Zählstellen und in 3. Bedarfszählstellen. Weiterhin sind die aus Dauerzählstellen und jährlichen Zählstellen abgeleiteten Orte/Punkte von jährlich ermittelten Querschnittswerten (sog.  Pegel  ) angegeben. </t>
  </si>
  <si>
    <t>Stadt Moers: Verkehrszählung Ackerstraße</t>
  </si>
  <si>
    <t>https://www.offenesdatenportal.de/dataset/f66488ce-50ea-47f8-be30-72d446b5d3bb/resource/fe6c3ac4-caae-4583-bd1d-c1816a59340b/download/ackerstrasse40t3005112014.txt</t>
  </si>
  <si>
    <t>Stadt Moers: Verkehrszählung Aubruchsweg</t>
  </si>
  <si>
    <t>https://www.offenesdatenportal.de/dataset/b72a9c7d-942d-49a8-8140-fca96b3cd924/resource/1c9bf50b-6237-48ec-8fc9-667b2ba1848b/download/aubruchsweg22-24t3020102014.txt</t>
  </si>
  <si>
    <t>Stadt Moers: Verkehrszählung Boschheideweg</t>
  </si>
  <si>
    <t>https://www.offenesdatenportal.de/dataset/d91264cc-d216-4213-983d-b5f0a1ce1b78/resource/85d1b4ad-60bc-49a2-ae0a-8c8c954cc353/download/boschheideweg36t3024112014.txt</t>
  </si>
  <si>
    <t>Stadt Moers: Verkehrszählung Endstraße</t>
  </si>
  <si>
    <t>https://www.offenesdatenportal.de/dataset/a09a8260-df48-4627-a688-7e308135e9c2/resource/0df18ab0-d3cd-43cd-b104-737c759fadb2/download/endstrasse17t5003112014.txt</t>
  </si>
  <si>
    <t>Stadt Moers: Verkehrszählung Eupener Straße</t>
  </si>
  <si>
    <t>https://www.offenesdatenportal.de/dataset/50435f5d-5152-4f43-99b1-67d0dfd3d863/resource/d8f35b95-8638-4bb2-8766-a8f1f68fa2f1/download/eupenerstrasse2at3022102014.txt</t>
  </si>
  <si>
    <t>Stadt Moers: Verkehrszählung Friedenstraße</t>
  </si>
  <si>
    <t>https://www.offenesdatenportal.de/dataset/8b366b4c-8877-4ce6-a82b-cbf0b816aa36/resource/a09362a8-2c5e-4150-900d-6f682a55adc8/download/friedenstrasse5t3014052014.txt</t>
  </si>
  <si>
    <t>Stadt Moers: Verkehrszählung Kirchweg</t>
  </si>
  <si>
    <t>https://www.offenesdatenportal.de/dataset/2942a407-95d1-48af-bc50-621f0af76719/resource/cf6ceb6a-4ebf-4d77-9760-eea5d151935d/download/kirchweg5t3008122014.txt</t>
  </si>
  <si>
    <t>Stadt Moers: Verkehrszählung Kirschenallee</t>
  </si>
  <si>
    <t>https://www.offenesdatenportal.de/dataset/510894dc-9d64-4c40-9dff-8a4fd0f0d209/resource/cab73363-8a64-4583-b815-98ee3c749e7c/download/kirschenallee33t3028082014.txt</t>
  </si>
  <si>
    <t>Stadt Moers: Verkehrszählung Landwehrstraße</t>
  </si>
  <si>
    <t>https://www.offenesdatenportal.de/dataset/583f85dc-533b-4f06-88e4-3397f12b596f/resource/a183da3e-720e-443c-972e-456859961d63/download/landwehrstrasse57t3015122014.txt</t>
  </si>
  <si>
    <t>Stadt Moers: Verkehrszählung Pattbergstraße</t>
  </si>
  <si>
    <t>https://www.offenesdatenportal.de/dataset/33eadc53-2f22-4bc8-b4c9-d8107233b178/resource/2e985bdc-0ed7-4c08-af9c-ea4a567060c8/download/pattbergstrasse12-16t5003122014.txt</t>
  </si>
  <si>
    <t>Stadt Moers: Verkehrszählung Römerstraße</t>
  </si>
  <si>
    <t>https://www.offenesdatenportal.de/dataset/28629492-80c7-4301-b1c5-b505d8c34297/resource/0e8ca769-afc7-4529-86f1-8e4dd8c16aa5/download/roemerstrasse501t3004062014.txt</t>
  </si>
  <si>
    <t>Stadt Moers: Verkehrszählung Ruhrstraße</t>
  </si>
  <si>
    <t>https://www.offenesdatenportal.de/dataset/a90432c1-9b75-4e44-87a9-76488f1b371e/resource/8cab087b-db7c-45e8-86c5-e72ef0d9fd81/download/ruhrstrasse58t3014042014.txt</t>
  </si>
  <si>
    <t>Stadt Moers: Verkehrszählung Taubenstraße</t>
  </si>
  <si>
    <t>https://www.offenesdatenportal.de/dataset/3b8cbbc7-ec1b-4332-9b9f-90dc0f239de2/resource/1cc4e006-c942-4c21-a918-3e437e83bf34/download/taubenstrasse9t3001122014.txt</t>
  </si>
  <si>
    <t>Stadt Moers: Verkehrszählung Vinner Straße</t>
  </si>
  <si>
    <t>https://www.offenesdatenportal.de/dataset/9d218a5c-3dc2-4852-b424-24332bae8472/resource/646cbdbd-86e8-4cf2-ba02-7b3c30ae8fc4/download/vinnerstrasse42t3027102014.txt</t>
  </si>
  <si>
    <t>Verlegung Wilhelmsburger Reichsstraße</t>
  </si>
  <si>
    <t>Diese Karte stellt den geplanten Verlauf der verlegten Wilhelmsburger Reichsstraße B4/75 dar. Grundlage ist die Planung der DEGES zum Planfeststellungsbeschluss für die Verlegung der Bundesstraße B 4/75 (Wilhelmsburger Reichsstraße) zwischen den Anschlussstellen HH-Georgswerder und HH-Wilhelmsburg-Süd nebst Anpassung von Eisenbahnbetriebsanlagen. Es ist vorgesehen die Bundesstraße B4/75 zwischen den genannten Anschlussstellen auf einer Länge von ca. 4,6 km mit den östlich gelegenen Bahnanlagen zu bündeln. Neben dem geplanten vierstreifigen Neubau der Bundesstraße mit einer Regelbreite von 28 m und dem Umbau der Anschlussstelle HH-Wilhelmsburg-Süd sind hierzu die entsprechenden Anpassungen der Eisenbahnbetriebsanlagen sowie die Herstellung umfangreicher Lärmschutzanlagen vorgesehen. Weiterhin ist eine Anschlussstelle HH-Wilhelmsburg-Mitte mit Anbindung an die Rotenhäuser Straße geplant. Durch das Vorhaben unmittelbar betroffene Stadtstraßen, wie zum Beispiel die Kornweide, der Vogelhüttendeich und die Rotenhäuser Straße und deren Kreuzung mit der Dratelnstraße / Rubbertstraße, sollen ebenfalls angepasst werden. Die Flächen, auf denen die neue Fernstraße geführt werden soll, werden zurzeit teilweise noch durch Eisenbahnbetriebsanlagen in Anspruch genommen. Es ist daher geplant, die Gleisanlagen ohne Kapazitätsverlust für den Streckenverkehr neu zu ordnen. Dabei soll insbesondere das westlichste Streckengleis weiter nach Osten verlegt werden.Bestandteil des Vorhabens sind darüber hinaus Vermeidungs-, Ausgleichs- und Ersatzmaßnahmen, darunter Lärmschutzmaßnahmen entlang der Straße und der Bahnanlagen, bautechnische Vermeidung schädlicher Umweltauswirkungen, Vermeidungsmaßnahmen bei der Durchführung der Baumaßnahme, Ausgleichsmaßnahmen auf weiteren Flächen in Hamburg-Wilhelmsburg und Bergedorf für Eingriffe in Natur und Landschaft. An Straße und Gleisen sind Maßnahmen des aktiven Lärmschutzes geplant, insbesondere Lärmschutzwände mit einer Gesamtlänge von ca. 15,1 km und einer Höhe von überwiegend 4 m oder mehr.</t>
  </si>
  <si>
    <t>Hamburg: Behörde für Stadtentwicklung und Wohnen (BSW), Amt für Landesplanung und Stadtentwicklung</t>
  </si>
  <si>
    <t>http://daten-hamburg.de/transport_verkehr/verlegung_wilhelmsburger_reichsstrasse/Verlegung_Wilhelmsburger_Reichsstrasse_HH_2016-02-08.zip</t>
  </si>
  <si>
    <t>http://geodienste.hamburg.de/HH_WMS_Geplanter_Verlauf_Wilhelmsburger_Reichsstrasse?REQUEST=GetCapabilities&amp;SERVICE=WMS</t>
  </si>
  <si>
    <t>http://geodienste.hamburg.de/HH_WFS_Geplanter_Verlauf_Wilhelmsburger_Reichsstrasse?REQUEST=GetCapabilities&amp;SERVICE=WFS</t>
  </si>
  <si>
    <t>Behörde für Stadtentwicklung und Wohnen (BSW), Amt für Landesplanung und Stadtentwicklung</t>
  </si>
  <si>
    <t>Stadt Köln: Zugelassene Kraftfahrzeuge</t>
  </si>
  <si>
    <t>https://www.wuppertal.de/index.php</t>
  </si>
  <si>
    <t>http://www.hamburg.de/bsu/</t>
  </si>
  <si>
    <t>http://www.hamburg.de/bwvi/verkehr-strassenwesen/</t>
  </si>
  <si>
    <t>http://rathaus.rostock.de/sixcms/detail.php?template=seite_startseite_de</t>
  </si>
  <si>
    <t>Hansestadt Rostock: Rostocker Straßenbahn AG  Stabsstelle Strategische Projekte</t>
  </si>
  <si>
    <t>http://www.rsag-online.de/</t>
  </si>
  <si>
    <t>http://www.bonn.de/</t>
  </si>
  <si>
    <t>http://www.stadt-koeln.de/</t>
  </si>
  <si>
    <t>https://www.moers.de/</t>
  </si>
  <si>
    <t>http://www.dbbahnpark.de/</t>
  </si>
  <si>
    <t>http://www.dbcargo.com/rail-deutschland-de/start.html</t>
  </si>
  <si>
    <t>http://www.deutschebahn.com/de/konzern/Konzernunternehmen/11877736/dbfernverkehr.html</t>
  </si>
  <si>
    <t>http://fahrweg.dbnetze.com/fahrweg-de/start/</t>
  </si>
  <si>
    <t>http://www.bahnprojekt-stuttgart-ulm.de</t>
  </si>
  <si>
    <t>https://www.bahn.de/regional/view/regionen/info/regionetze.shtml</t>
  </si>
  <si>
    <t>https://www.dbrent.de/de</t>
  </si>
  <si>
    <t>http://www.db-vertrieb.com/db_vertrieb/view/index.shtml</t>
  </si>
  <si>
    <r>
      <t xml:space="preserve">Tägliche </t>
    </r>
    <r>
      <rPr>
        <sz val="11"/>
        <color indexed="8"/>
        <rFont val="Calibri"/>
        <family val="2"/>
      </rPr>
      <t>reale Evapotranspiration</t>
    </r>
  </si>
  <si>
    <r>
      <t xml:space="preserve">Tägliche Raster der </t>
    </r>
    <r>
      <rPr>
        <sz val="11"/>
        <color indexed="8"/>
        <rFont val="Calibri"/>
        <family val="2"/>
      </rPr>
      <t xml:space="preserve"> realen Evapotranspiration über Gras und sandigem Lehm</t>
    </r>
  </si>
  <si>
    <r>
      <t xml:space="preserve">Monatliche </t>
    </r>
    <r>
      <rPr>
        <sz val="11"/>
        <color indexed="8"/>
        <rFont val="Calibri"/>
        <family val="2"/>
      </rPr>
      <t>reale Evapotranspiration</t>
    </r>
  </si>
  <si>
    <r>
      <t xml:space="preserve">Monatliche Raster der </t>
    </r>
    <r>
      <rPr>
        <sz val="11"/>
        <color indexed="8"/>
        <rFont val="Calibri"/>
        <family val="2"/>
      </rPr>
      <t>realen Evapotranspiration über Gras und sandigem Lehm (Deutschland, gerastert)</t>
    </r>
  </si>
  <si>
    <r>
      <t xml:space="preserve">Referenzperioden: </t>
    </r>
    <r>
      <rPr>
        <sz val="11"/>
        <color indexed="8"/>
        <rFont val="Calibri"/>
        <family val="2"/>
      </rPr>
      <t>reale Evapotranspiration</t>
    </r>
  </si>
  <si>
    <r>
      <t xml:space="preserve">Raster der </t>
    </r>
    <r>
      <rPr>
        <sz val="11"/>
        <color indexed="8"/>
        <rFont val="Calibri"/>
        <family val="2"/>
      </rPr>
      <t>realen Evapotranspiration über Gras und sandigem Lehm für Referenzperioden</t>
    </r>
  </si>
  <si>
    <t>TÜV Rheinland GmbH, Bundesministerium für Verkehr und digitale Infrastruktur</t>
  </si>
  <si>
    <t>Dezember 2016</t>
  </si>
  <si>
    <t>Lärmminderungsplanung, Fluglärm Hamburg</t>
  </si>
  <si>
    <t>Erstellung des Lärmaktionsplanes nach Umgebungslärmrichtlinie - Berechnung und Ausweisung der Fluglärmschutzzonen inklusive Isolinien nach dem neuen Fluglärmgesetz - Überwachung der Einhaltung von Nachtflugbeschränkungen und Erteilung von Ausnahmegenehmigungen - Fluglärmbeschwerdemanagement</t>
  </si>
  <si>
    <t xml:space="preserve">Berechnungen und Kartierung, insbesondere nach Umgebungslärmrichtlinie für den Ballungsraum Hamburg Messung (in Amtshilfe), Bewertung und Beurteilung von Geräuschimmissionen </t>
  </si>
  <si>
    <t>http://daten-hamburg.de/umwelt_klima/laermminderungsplanung_fluglaerm/Kurvenpunkte_Laermschutzbereich_Flughafen_Hamburg_EDDH.xlsx,
http://daten-hamburg.de/umwelt_klima/laermminderungsplanung_fluglaerm/Laermminderungsplanung_Fluglaerm_HH_2015-07-27.zip</t>
  </si>
  <si>
    <t>http://geodienste.hamburg.de/HH_WMS_Fluglaermschutzzonen?REQUEST=GetCapabilities&amp;SERVICE=WMS</t>
  </si>
  <si>
    <t>http://www.hamburg.de/fluglaermschutzzonen/</t>
  </si>
  <si>
    <t>http://geodienste.hamburg.de/HH_WFS_Fluglaermschutzzonen?REQUEST=GetCapabilities&amp;SERVICE=WFS</t>
  </si>
  <si>
    <t>Excel,GML</t>
  </si>
  <si>
    <t>http://daten-hamburg.de/transport_verkehr/fussgaengerzaehlstellen/Fussgaengerzaehlstellen_HH_2016-07-15.zip,
http://daten-hamburg.de/transport_verkehr/fussgaengerzaehlstellen/Fussgaengerzaehlstellen_HH_2017-01-06.zip</t>
  </si>
  <si>
    <t>http://daten-hamburg.de/transport_verkehr/strassen_hh_sib\\Strassen_HH-SIB_2014-11-20.zip,
http://daten-hamburg.de/transport_verkehr/strassen_und_wegenetz/Strassen_und_Wegenetz_HH_2017-01-13.zip,
http://daten-hamburg.de/transport_verkehr/strassen_und_wegenetz/Strassen_und_Wegenetz_HH_2017-02-28.zip</t>
  </si>
  <si>
    <t>https://geodienste.hamburg.de/HH_WFS_Mautstrassen?SERVICE=WFS&amp;VERSION=1.1.0&amp;REQUEST=GetFeature&amp;typename=Mautstrassen:LKW_Maut_Strecken</t>
  </si>
  <si>
    <t>http://daten-hamburg.de/transport_verkehr/positinetz_feldvergleich_lang_lkw/Positivnetz_Feldversuch_LangLKW_HH_2015-09-25.zip,
http://daten-hamburg.de/transport_verkehr/positinetz_feldvergleich_lang_lkw/Positivnetz_Feldversuch_LangLKW_HH_2017-02-16.zip,
http://daten-hamburg.de/transport_verkehr/positinetz_feldvergleich_lang_lkw/Positivnetz_Feldversuch_LangLKW_HH_2017-03-03.zip</t>
  </si>
  <si>
    <t>http://daten-hamburg.de/transport_verkehr/radverkehrszaehlstellen/Radverkehrszaehlstellen_HH_2016-08-11.zip,
http://daten-hamburg.de/transport_verkehr/radverkehrszaehlstellen/Radverkehrszaehlstellen_HH_2017-01-06.zip</t>
  </si>
  <si>
    <t>http://daten-hamburg.de/transport_verkehr/velo_und_freizeitrouten/VeloundFreizeitrouten_HH_2014-09-11.zip,
http://daten-hamburg.de/transport_verkehr/velo_und_freizeitrouten/VeloundFreizeitrouten_HH_2016-08-04.zip,
http://daten-hamburg.de/transport_verkehr/velo_und_freizeitrouten/VeloundFreizeitrouten_HH_2016-12-19.zip</t>
  </si>
  <si>
    <t>http://geodienste.hamburg.de/HH_WFS_Verkehr_opendata?SERVICE=WFS&amp;REQUEST=GetFeature&amp;VERSION=1.1.0&amp;TYPENAME=bab_vkl</t>
  </si>
  <si>
    <t>http://geoportal-hamburg.de/verkehrsportal/</t>
  </si>
  <si>
    <t>http://daten-hamburg.de/transport_verkehr/verkehrszaehlstellen/Verkehrszaehlstellen_HH_2015-05-01.zip,
http://daten-hamburg.de/transport_verkehr/verkehrszaehlstellen/Verkehrszaehlstellen_HH_2015-07-09.zip,
http://daten-hamburg.de/transport_verkehr/verkehrszaehlstellen/Verkehrszaehlstellen_HH_2015-11-05.zip,
http://daten-hamburg.de/transport_verkehr/verkehrszaehlstellen/Verkehrszaehlstellen_HH_2015-12-17.zip,
http://daten-hamburg.de/transport_verkehr/verkehrszaehlstellen/Verkehrszaehlstellen_HH_2016-02-29.zip,
http://daten-hamburg.de/transport_verkehr/verkehrszaehlstellen/Verkehrszaehlstellen_HH_2017-01-12.zip</t>
  </si>
  <si>
    <t>Dienststellenstandorte der Straßenbauverwaltungen Hamburg</t>
  </si>
  <si>
    <t>Dieser Datensatz enthält die Dienststellenstandorte der Hamburger Straßenbauverwaltungen, Autobahnmeistereien, sowie Außenstellen der jeweiligen Struktureinheit.</t>
  </si>
  <si>
    <t>https://geodienste.hamburg.de/DE_HH_INSPIRE_WFS_Dienststellenstandorte_SBV?SERVICE=WFS&amp;VERSION=1.1.0&amp;REQUEST=GetFeature&amp;typename=DienststellenSBV:Dienststellenstandort_SBV,Dienststellenstandort_SBV_Beschriftung</t>
  </si>
  <si>
    <t>https://geodienste.hamburg.de/DE_HH_INSPIRE_WMS_Dienststellenstandorte_SBV?REQUEST=GetCapabilities&amp;SERVICE=WMS</t>
  </si>
  <si>
    <t>https://geodienste.hamburg.de/DE_HH_INSPIRE_WFS_Dienststellenstandorte_SBV?REQUEST=GetCapabilities&amp;SERVICE=WFS</t>
  </si>
  <si>
    <t>Standorte des Straßenwetterinformationssystems SWIS Hamburg</t>
  </si>
  <si>
    <t>Dieser Datensatz enthält die Standorte der von der Freien und Hansestadt Hamburg betriebenen Sensoren des Straßenwetterinformationssystems SWIS.</t>
  </si>
  <si>
    <t>https://geodienste.hamburg.de/DE_HH_INSPIRE_WFS_SWIS_Sensoren?SERVICE=WFS&amp;VERSION=1.1.0&amp;REQUEST=GetFeature&amp;typename=DE_HH_INSPIRE_WMS_SWIS_Sensoren:SWIS_Sensoren</t>
  </si>
  <si>
    <t>http://geodienste.hamburg.de/DE_HH_INSPIRE_WMS_SWIS_Sensoren?REQUEST=GetCapabilities&amp;SERVICE=WMS</t>
  </si>
  <si>
    <t>http://geodienste.hamburg.de/DE_HH_INSPIRE_WFS_SWIS_Sensoren?REQUEST=GetCapabilities&amp;SERVICE=WFS</t>
  </si>
  <si>
    <t>Daten zu Tempo-30-Zonen in Hamburg, die durch das Verkehrszeichen Nr. 274.1 (Beginn einer Tempo-30-Zone) bzw. 274.2 (Ende einer Tempo-30-Zone) begrenzt werden.</t>
  </si>
  <si>
    <t>https://geodienste.hamburg.de/HH_WFS_Tempo_30_Zonen?SERVICE=WFS&amp;VERSION=1.1.0&amp;REQUEST=GetFeature&amp;typename=Tempo_30_Zonen:Tempo_30_Zonen</t>
  </si>
  <si>
    <t>http://geodienste.hamburg.de/HH_WMS_Tempo_30_Zonen?REQUEST=GetCapabilities&amp;SERVICE=WMS</t>
  </si>
  <si>
    <t>http://geodienste.hamburg.de/HH_WFS_Tempo_30_Zonen?REQUEST=GetCapabilities&amp;SERVICE=WFS</t>
  </si>
  <si>
    <t>Bedarfsumleitungen Hamburg</t>
  </si>
  <si>
    <t>Dieser Datensatz beschreibt die in der HH-SIB abgelegten spezielle Umleitungen für Autobahnen und autobahnähnlich ausgebaute Bundesstraßen, die durch das Verkehrszeichen Nr. 460 bzw. Nr. 455 der Straßenverkehrsordnung angezeigt werden. Die Daten basieren auf den Veröffentlichungen der Polizei.</t>
  </si>
  <si>
    <t>https://geodienste.hamburg.de/HH_WFS_Bedarfsumleitungen?SERVICE=WFS&amp;VERSION=1.1.0&amp;REQUEST=GetFeature&amp;typename=Bedarfsumleitungen:Bedarfsumleitungen</t>
  </si>
  <si>
    <t>http://geodienste.hamburg.de/HH_WMS_Bedarfsumleitungen?REQUEST=GetCapabilities&amp;SERVICE=WMS</t>
  </si>
  <si>
    <t>http://geodienste.hamburg.de/HH_WFS_Bedarfsumleitungen?REQUEST=GetCapabilities&amp;SERVICE=WFS</t>
  </si>
  <si>
    <t>StadtRAD-Stationen Hamburg</t>
  </si>
  <si>
    <t>Gezeigt wird die Position der jeweiligen StadtRAD-Station und die Anzahl der aktuell zur Ausleihe zur Verfügung stehenden Fahrräder.</t>
  </si>
  <si>
    <t>https://geodienste.hamburg.de/HH_WFS_Stadtrad?service=WFS&amp;request=GetFeature&amp;VERSION=1.1.0&amp;typename=stadtrad_stationen</t>
  </si>
  <si>
    <t>http://geodienste.hamburg.de/HH_WMS_Stadtrad?REQUEST=GetCapabilities&amp;SERVICE=WMS</t>
  </si>
  <si>
    <t>http://geodienste.hamburg.de/HH_WFS_Stadtrad?REQUEST=GetCapabilities&amp;SERVICE=WFS</t>
  </si>
  <si>
    <t>Georeferenzierte Auflistung der Cambio Carsharing Stationen in Köln.</t>
  </si>
  <si>
    <t>http://download-data.deutschebahn.com/static/datasets/betriebsstellen_cargo/GEO_Bahnstellen_EXPORT.csv</t>
  </si>
  <si>
    <t xml:space="preserve">Ist-Verkehrsdaten der DB Cargo auf Bst8-Ebene </t>
  </si>
  <si>
    <t>http://download-data.deutschebahn.com/static/datasets/verkehrsdaten_cargo/Zugfahrten_2016_11.csv,
http://download-data.deutschebahn.com/static/datasets/verkehrsdaten_cargo/Zugfahrten_2016_12.csv</t>
  </si>
  <si>
    <t>November 2016, Dezember 2016</t>
  </si>
  <si>
    <t>Die Daten bestehen aus dem Fernstreckennetz (aus OpenStreetMap), das in 500m-lange Streckenabschnitte zerteilt ist. Zu jedem der Streckenabschnitten sind in Form von Attributen Informationen zur Mobilfunktabdeckung angegeben.</t>
  </si>
  <si>
    <t>GeoJSON, TSV</t>
  </si>
  <si>
    <t>September 2015, November 2016</t>
  </si>
  <si>
    <t>Das Betriebsstellenverzeichnis (DS 100) ist eine Liste aller “Betriebsstellen” der Deutschen Bahn.</t>
  </si>
  <si>
    <t>http://download-data.deutschebahn.com/static/datasets/betriebsstellen/DBNetz-Betriebsstellenverzeichnis-Stand2017-01.csv,
http://download-data.deutschebahn.com/static/datasets/betriebsstellen/DBNetz-Betriebsstellenverzeichnis-Stand2016-01.csv,
http://download-data.deutschebahn.com/static/datasets/betriebsstellen/DBNetz-Betriebsstellenverzeichnis-Stand2015-05.csv,
http://download-data.deutschebahn.com/static/datasets/betriebsstellen/DBNetz-Betriebsstellenverzeichnis-Stand2015-05.xlsx</t>
  </si>
  <si>
    <t>Mai 2015, Januar 2016, Januar 2017</t>
  </si>
  <si>
    <t>Serviceeinrichtungen sind z.B. Abstell- und Zugbildungsanlagen.</t>
  </si>
  <si>
    <t>http://download-data.deutschebahn.com/static/datasets/serviceeinrichtungen/Serviceeinrichtungen-open-data.zip</t>
  </si>
  <si>
    <t>Schienenverkehrsnetz gemäß INSPIRE der DB Netz AG.</t>
  </si>
  <si>
    <t>http://download-data.deutschebahn.com/static/datasets/streckennetz/DB_Inspire_XML_2015.zip,
http://download-data.deutschebahn.com/static/datasets/streckennetz/DB_Inspire_GeoJSON.zip,
http://download-data.deutschebahn.com/static/datasets/streckennetz/DB_Inspire_XML.zip</t>
  </si>
  <si>
    <t>November 2013, November 2015</t>
  </si>
  <si>
    <t xml:space="preserve">Nutzungseinschränkungen: Einschränkungen unbekannt,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Dieser Datensatz wird bereitgestellt unter der Lizenz Creative Commons Attribution 4.0 International (CC BY 4.0). </t>
  </si>
  <si>
    <t>Die hier gelieferten Daten stellen die Anzahl der Zugfahrten und Verspätungsminuten pro Tag und Betriebsstelle dar. Berücksichtigt wurden alle Bst, über die mindestens 10 Zugfahrten stattfanden.</t>
  </si>
  <si>
    <t>Die hier gelieferten Daten stellen die Betriebsstellen der DB Cargo AG mit Geopositionen dar.</t>
  </si>
  <si>
    <t>Der Datensatz zu den Gleisanlagen beinhaltet den Verlauf der geplanten Gleisanlagen als Flächeninformation.</t>
  </si>
  <si>
    <t>http://download-data.deutschebahn.com/static/datasets/stuttgart21/streckenverlauf_2015_11.zip,
http://download-data.deutschebahn.com/static/datasets/stuttgart21/tunnel_achse_2015_11.zip,
http://download-data.deutschebahn.com/static/datasets/stuttgart21/webcams_2015_11.zip</t>
  </si>
  <si>
    <t>Die Bahnsteigdaten (RNI) enthalten Informationen über Bahnsteighöhe und -länge.</t>
  </si>
  <si>
    <t>http://download-data.deutschebahn.com/static/datasets/bahnsteig_regio/DBRNI-Bahnsteigdaten-Stand2016-01.csv,
http://download-data.deutschebahn.com/static/datasets/bahnsteig_regio/DBRNI-Bahnsteigdaten-Stand2015-10.csv,
http://download-data.deutschebahn.com/static/datasets/bahnsteig_regio/DBRNI-Bahnsteigdaten-Stand2015-10.xlsx</t>
  </si>
  <si>
    <t>Die Stationsdaten enthalten eine Liste der Bahnhöfe von DB RegioNetz Infrastruktur GmbH inkl. Aufgabenträger.</t>
  </si>
  <si>
    <t>http://download-data.deutschebahn.com/static/datasets/stationsdaten_regio/DBRNI-Uebersicht_Bahnhoefe-Stand2016-01.csv,
http://download-data.deutschebahn.com/static/datasets/stationsdaten_regio/DBRNI-Uebersicht_Bahnhoefe-Stand2015-10.xlsx,
http://download-data.deutschebahn.com/static/datasets/stationsdaten_regio/DBRNI-Uebersicht_Bahnhoefe-Stand2016-01.csv</t>
  </si>
  <si>
    <t>Reportingdaten zu Call-a-Bike, inkl. CaB-Daten von Konrad Kassel und Stadtrad Hamburg, exkl. Daten weiterer Partner.</t>
  </si>
  <si>
    <t>Flinkster API</t>
  </si>
  <si>
    <t>Die Flinkster API NG stellt eine Beauskunftungsschnittstelle von Mobilitätsdienstleistungen der Flinkster Plattform zur Verfügung. Sie ermöglicht die Suche nach Mietstandorten und verfügbaren Mietobjekten bspw. für Angebote aus dem Car- und Bikesharing.</t>
  </si>
  <si>
    <t xml:space="preserve">Sensordaten Seefrachtcontainer </t>
  </si>
  <si>
    <t>Die Daten enthalten Standort- und Sensordaten aus der Seefracht Containerlogistik. (Auszug)</t>
  </si>
  <si>
    <t>DB Schenker AG</t>
  </si>
  <si>
    <t>https://www.dbschenker.de/</t>
  </si>
  <si>
    <t>http://download-data.deutschebahn.com/static/datasets/sensordaten_schenker/161209_Schenker_Sensordaten.csv</t>
  </si>
  <si>
    <t>Übersicht Aufzüge DB Station&amp;Service AG.</t>
  </si>
  <si>
    <t>http://download-data.deutschebahn.com/static/datasets/aufzug/DBSuS-Uebersicht_Aufzuege-Stand2015-10.csv,
http://download-data.deutschebahn.com/static/datasets/aufzug/DBSuS-Uebersicht_Aufzuege-Stand2015-10.xlsx</t>
  </si>
  <si>
    <t>http://www.deutschebahn.com/de/konzern/Konzernunternehmen/11877758/db_station_service_ag.html?start=0&amp;amp;itemsPerPage=20</t>
  </si>
  <si>
    <t>Die Bahnsteigdaten enthalten Informationen über Bahnsteighöhe und -länge.</t>
  </si>
  <si>
    <t>Haltestellendaten</t>
  </si>
  <si>
    <t>Übersicht Haltestellen DB Station&amp;Service AG.</t>
  </si>
  <si>
    <t>Die Stationsdaten enthalten eine Liste der Bahnhöfe inkl. Adressen, Aufgabenträger und Link zu Betriebsstellen.</t>
  </si>
  <si>
    <t>Wagenreihungsplan Soll-Daten</t>
  </si>
  <si>
    <t>Juni 2016,Dezember 2016</t>
  </si>
  <si>
    <t xml:space="preserve">FaSta - Station Facilities Status </t>
  </si>
  <si>
    <t>Die API ermöglicht die Abfrage des Betriebszustandes von Aufzügen und Rolltreppen in Bahnhöfen der DB Station &amp; Service AG.
Mit dem Anklicken von dem Button Mehr und dann Herunterladen werden Sie an das Developer Portal der Deutschen Bahn weiter geleitet.</t>
  </si>
  <si>
    <t xml:space="preserve">StaDa - Stationsdaten </t>
  </si>
  <si>
    <t xml:space="preserve">Die API ermöglicht die Abfrage von Stationsdaten der DB Station &amp; Service AG.
Mit dem Anklicken von dem Button Mehr und dann Herunterladen werden Sie an das Developer Portal der Deutschen Bahn weiter geleitet.
</t>
  </si>
  <si>
    <t xml:space="preserve">Luftschadstoffkataster </t>
  </si>
  <si>
    <t>Luftschadstoffkataster Luft2500 V NOX und PM10. Auszug aus dem Bahn-Emissionskatasters Schienenverkehr („BEKS“) zum Luftqualitätsmonitoring.</t>
  </si>
  <si>
    <t>DB Umwelt</t>
  </si>
  <si>
    <t>http://www.deutschebahn.com/de/nachhaltigkeit/oekologie/umweltschutz_interaktiv_n/umweltauftritte_db.html</t>
  </si>
  <si>
    <t>http://download-data.deutschebahn.com/static/datasets/luftqualitaet/Luft_V_Fpl2014.zip</t>
  </si>
  <si>
    <t>2014</t>
  </si>
  <si>
    <t>Die Reisezentren enthalten eine Liste der Verkaufsstellen inkl. Adressen, Koordinaten und Öffnungszeiten.</t>
  </si>
  <si>
    <t>Dezember 2015 bis März 2017</t>
  </si>
  <si>
    <t>Fahrplan API</t>
  </si>
  <si>
    <t>Diese API stellt Fahrplandaten, im ersten Schritt den SOLL-Fahrplan des Fernverkehrs, zur Verfügung.</t>
  </si>
  <si>
    <t>Jahressummen für die diffuse Globalstrahlung</t>
  </si>
  <si>
    <t>Rasterdaten der Jahressumme für die diffuse Strahlung auf die horizontale Ebene
für Deutschland basierend auf Boden- und Satellitenmessungen</t>
  </si>
  <si>
    <t>ftp://ftp-cdc.dwd.de/pub/CDC/grids_germany/annual/radiation_diffuse/</t>
  </si>
  <si>
    <t>Jahressummen für die direkte Globalstrahlung</t>
  </si>
  <si>
    <t>Rasterdaten der Jahressumme für die direkte Strahlung auf die horizontale Ebene
für Deutschland basierend auf Boden- und Satellitenmessungen</t>
  </si>
  <si>
    <t>ftp://ftp-cdc.dwd.de/pub/CDC/grids_germany/annual/radiation_direct/</t>
  </si>
  <si>
    <t>ftp://ftp-cdc.dwd.de/pub/CDC/grids_germany/daily/Project_TRY/air_temperature_mean/</t>
  </si>
  <si>
    <t>NetCDF</t>
  </si>
  <si>
    <t>ftp://ftp-cdc.dwd.de/pub/CDC/grids_germany/daily/Project_TRY/cloud_cover/</t>
  </si>
  <si>
    <t>01.01.1995 bis 31.12.2012</t>
  </si>
  <si>
    <t>ftp://ftp-cdc.dwd.de/pub/CDC/grids_germany/daily/Project_TRY/dew_point/</t>
  </si>
  <si>
    <t>ftp://ftp-cdc.dwd.de/pub/CDC/grids_germany/daily/Project_TRY/humidity/</t>
  </si>
  <si>
    <t>ftp://ftp-cdc.dwd.de/pub/CDC/grids_germany/daily/Project_TRY/pressure/</t>
  </si>
  <si>
    <t>ftp://ftp-cdc.dwd.de/pub/CDC/grids_germany/daily/Project_TRY/radiation_direct/</t>
  </si>
  <si>
    <t>Tagesmittel der stündlichen Raster der langwelligen eingehenden Strahlung für Deutschland (Projekt TRY-Weiterentwicklung)</t>
  </si>
  <si>
    <t>Tagesmittel der stündlichen Raster der Direktstrahlung für Deutschland (Projekt TRY-Weiterentwicklung)</t>
  </si>
  <si>
    <t>Tagesmittel der stündlichen Raster des Luftdrucks in Meereshöhe für Deutschland (Projekt TRY-Weiterentwicklung)</t>
  </si>
  <si>
    <t>Tagesmittel der stündlichen Raster der relativen Feuchte für Deutschland (Projekt TRY-Weiterentwicklung)</t>
  </si>
  <si>
    <t>Tagesmittel der stündlichen Raster der Taupunkttemperatur für Deutschland (Projekt TRY-Weiterentwicklung)</t>
  </si>
  <si>
    <t>Tagesmittel der stündlichen Raster des Bedeckungsgrads für Deutschland (Projekt TRY-Weiterentwicklung)</t>
  </si>
  <si>
    <t>Tagesmittel der stündlichen Raster der Lufttemperatur für Deutschland (Projekt TRY-Weiterentwicklung)</t>
  </si>
  <si>
    <t>ftp://ftp-cdc.dwd.de/pub/CDC/grids_germany/daily/Project_TRY/radiation_downwelling/</t>
  </si>
  <si>
    <t>Tagesmittel der stündlichen Raster der Globalstrahlung für Deutschland (Projekt TRY-Weiterentwicklung)</t>
  </si>
  <si>
    <t>ftp://ftp-cdc.dwd.de/pub/CDC/grids_germany/daily/Project_TRY/radiation_global/</t>
  </si>
  <si>
    <t>Tagesmittel der stündlichen Raster der langwelligen ausgehenden Strahlung für Deutschland (Projekt TRY-Weiterentwicklung)</t>
  </si>
  <si>
    <t>ftp://ftp-cdc.dwd.de/pub/CDC/grids_germany/daily/Project_TRY/radiation_upwelling/</t>
  </si>
  <si>
    <t>Tagesmittel der stündlichen Raster des Wasserdampfgehalts für Deutschland (Projekt TRY-Weiterentwicklung)</t>
  </si>
  <si>
    <t>ftp://ftp-cdc.dwd.de/pub/CDC/grids_germany/daily/Project_TRY/vapor_pressure/</t>
  </si>
  <si>
    <t>Tagesmittel der stündlichen Raster der Windrichtung für Deutschland (Projekt TRY-Weiterentwicklung)</t>
  </si>
  <si>
    <t>ftp://ftp-cdc.dwd.de/pub/CDC/grids_germany/daily/Project_TRY/wind_direction/</t>
  </si>
  <si>
    <t>Tagesmittel der stündlichen Raster der Windgeschwindigkeit für Deutschland (Projekt TRY-Weiterentwicklung)</t>
  </si>
  <si>
    <t>ftp://ftp-cdc.dwd.de/pub/CDC/grids_germany/daily/Project_TRY/wind_speed/</t>
  </si>
  <si>
    <t>Projekt TRY: Tagesmittel Lufttemperatur</t>
  </si>
  <si>
    <t>Projekt TRY: Tagesmittel Wolkenbedeckung</t>
  </si>
  <si>
    <t>Projekt TRY: Tagesmittel Taupunkttemperatur</t>
  </si>
  <si>
    <t>Projekt TRY: Tagesmittel relative Feuchte</t>
  </si>
  <si>
    <t>Projekt TRY: Tagesmittel Luftdruck in Meereshöhe</t>
  </si>
  <si>
    <t>Projekt TRY: Tagesmittel Direktstrahlung</t>
  </si>
  <si>
    <t>Projekt TRY: Tagesmittel langwellige eingehende Strahlung</t>
  </si>
  <si>
    <t>Projekt TRY: Tagesmittel Globalstrahlung</t>
  </si>
  <si>
    <t>Projekt TRY: Tagesmittel langwellige ausgehende Strahlung</t>
  </si>
  <si>
    <t>Projekt TRY: Tagesmittel Wasserdampfgehalt</t>
  </si>
  <si>
    <t>Projekt TRY: Tagesmittel Windrichtung</t>
  </si>
  <si>
    <t>Projekt TRY: Tagesmittel Windgeschwindigkeit</t>
  </si>
  <si>
    <t>Projekt TRY: Stündliche Lufttemperatur</t>
  </si>
  <si>
    <t>Projekt TRY: Stündliche Wolkenbedeckung</t>
  </si>
  <si>
    <t>Projekt TRY: Stündliche Taupunkttemperatur</t>
  </si>
  <si>
    <t>Projekt TRY: Stündliche relative Feuchte</t>
  </si>
  <si>
    <t>Projekt TRY: Stündliche Luftdruck in Meereshöhe</t>
  </si>
  <si>
    <t>Projekt TRY: Stündliche Direktstrahlung</t>
  </si>
  <si>
    <t>Projekt TRY: Stündliche langwellige eingehende Strahlung</t>
  </si>
  <si>
    <t>Projekt TRY: Stündliche Globalstrahlung</t>
  </si>
  <si>
    <t>Projekt TRY: Stündliche langwellige ausgehende Strahlung</t>
  </si>
  <si>
    <t>Projekt TRY: Stündliche Wasserdampfgehalt</t>
  </si>
  <si>
    <t>Projekt TRY: Stündliche Windrichtung</t>
  </si>
  <si>
    <t>Projekt TRY: Stündliche Windgeschwindigkeit</t>
  </si>
  <si>
    <t>Stündliche Raster der Lufttemperatur für Deutschland  (Projekt TRY-Weiterentwicklung)</t>
  </si>
  <si>
    <t>ftp://ftp-cdc.dwd.de/pub/CDC/grids_germany/hourly/Project_TRY/air_temperature_mean/</t>
  </si>
  <si>
    <t>Stündliche Raster des Bedeckungsgrads für Deutschland  (Projekt TRY-Weiterentwicklung)</t>
  </si>
  <si>
    <t>ftp://ftp-cdc.dwd.de/pub/CDC/grids_germany/hourly/Project_TRY/cloud_cover/</t>
  </si>
  <si>
    <t>Stündliche Raster der Taupunkttemperatur für Deutschland  (Projekt TRY-Weiterentwicklung)</t>
  </si>
  <si>
    <t>ftp://ftp-cdc.dwd.de/pub/CDC/grids_germany/hourly/Project_TRY/dew_point/</t>
  </si>
  <si>
    <t>Stündliche Raster der relative Feuchte für Deutschland (Projekt TRY-Weiterentwicklung)</t>
  </si>
  <si>
    <t>ftp://ftp-cdc.dwd.de/pub/CDC/grids_germany/hourly/Project_TRY/humidity/</t>
  </si>
  <si>
    <t>Stündliche Raster des Luftdrucks in Meereshöhe für Deutschland (Projekt TRY-Weiterentwicklung)</t>
  </si>
  <si>
    <t>ftp://ftp-cdc.dwd.de/pub/CDC/grids_germany/hourly/Project_TRY/pressure/</t>
  </si>
  <si>
    <t>Stündliche Raster der Direktstrahlung für Deutschland (Projekt TRY-Weiterentwicklung)</t>
  </si>
  <si>
    <t>ftp://ftp-cdc.dwd.de/pub/CDC/grids_germany/hourly/Project_TRY/radiation_direct/</t>
  </si>
  <si>
    <t>Stündliche Raster der langwelligen eingehenden Strahlung für Deutschland (Projekt TRY-Weiterentwicklung)</t>
  </si>
  <si>
    <t>ftp://ftp-cdc.dwd.de/pub/CDC/grids_germany/hourly/Project_TRY/radiation_downwelling/</t>
  </si>
  <si>
    <t>Stündliche Raster der Globalstrahlung für Deutschland (Projekt TRY-Weiterentwicklung)</t>
  </si>
  <si>
    <t>ftp://ftp-cdc.dwd.de/pub/CDC/grids_germany/hourly/Project_TRY/radiation_global/</t>
  </si>
  <si>
    <t>Stündliche Raster der langwelligen ausgehenden Strahlung für Deutschland (Projekt TRY-Weiterentwicklung)</t>
  </si>
  <si>
    <t>ftp://ftp-cdc.dwd.de/pub/CDC/grids_germany/hourly/Project_TRY/radiation_upwelling/</t>
  </si>
  <si>
    <t>Stündliche Raster des Wasserdampfgehalts für Deutschland (Projekt TRY-Weiterentwicklung)</t>
  </si>
  <si>
    <t>ftp://ftp-cdc.dwd.de/pub/CDC/grids_germany/hourly/Project_TRY/vapor_pressure/</t>
  </si>
  <si>
    <t>Stündliche Raster der Windrichtung für Deutschland (Projekt TRY-Weiterentwicklung)</t>
  </si>
  <si>
    <t>ftp://ftp-cdc.dwd.de/pub/CDC/grids_germany/hourly/Project_TRY/wind_direction/</t>
  </si>
  <si>
    <t>Stündliche Raster der Windgeschwindigkeit für Deutschland (Projekt TRY-Weiterentwicklung)</t>
  </si>
  <si>
    <t>ftp://ftp-cdc.dwd.de/pub/CDC/grids_germany/hourly/Project_TRY/wind_speed/</t>
  </si>
  <si>
    <t>Projekt TRY: Monatsmittel Lufttemperatur</t>
  </si>
  <si>
    <t>Monatsmittel der stündlichen Raster der Lufttemperatur für Deutschland (Projekt TRY-Weiterentwicklung)</t>
  </si>
  <si>
    <t>Projekt TRY: Monatsmittel Wolkenbedeckung</t>
  </si>
  <si>
    <t>Monatsmittel der stündlichen Raster des Bedeckungsgrads für Deutschland (Projekt TRY-Weiterentwicklung)</t>
  </si>
  <si>
    <t>Projekt TRY: Monatsmittel Taupunkttemperatur</t>
  </si>
  <si>
    <t>Monatsmittel der stündlichen Raster der Taupunkttemperatur für Deutschland (Projekt TRY-Weiterentwicklung)</t>
  </si>
  <si>
    <t>Projekt TRY: Monatsmittel relative Feuchte</t>
  </si>
  <si>
    <t>Monatsmittel der stündlichen Raster der relativen Feuchte für Deutschland (Projekt TRY-Weiterentwicklung)</t>
  </si>
  <si>
    <t>Projekt TRY: Monatsmittel Luftdruck in Meereshöhe</t>
  </si>
  <si>
    <t>Monatsmittel der stündlichen Raster des Luftdrucks in Meereshöhe für Deutschland (Projekt TRY-Weiterentwicklung)</t>
  </si>
  <si>
    <t>Projekt TRY: Monatsmittel Direktstrahlung</t>
  </si>
  <si>
    <t>Monatsmittel der stündlichen Raster der Direktstrahlung für Deutschland (Projekt TRY-Weiterentwicklung)</t>
  </si>
  <si>
    <t>Projekt TRY: Monatsmittel langwellige eingehende Strahlung</t>
  </si>
  <si>
    <t>Monatsmittel der stündlichen Raster der langwelligen eingehenden Strahlung für Deutschland (Projekt TRY-Weiterentwicklung)</t>
  </si>
  <si>
    <t>Projekt TRY: Monatsmittel Globalstrahlung</t>
  </si>
  <si>
    <t>Monatsmittel der stündlichen Raster der Globalstrahlung für Deutschland (Projekt TRY-Weiterentwicklung)</t>
  </si>
  <si>
    <t>Projekt TRY: Monatsmittel langwellige ausgehende Strahlung</t>
  </si>
  <si>
    <t>Monatsmittel der stündlichen Raster der langwelligen ausgehenden Strahlung für Deutschland (Projekt TRY-Weiterentwicklung)</t>
  </si>
  <si>
    <t>Projekt TRY: Monatsmittel Wasserdampfgehalt</t>
  </si>
  <si>
    <t>Monatsmittel der stündlichen Raster des Wasserdampfgehalts für Deutschland (Projekt TRY-Weiterentwicklung)</t>
  </si>
  <si>
    <t>Projekt TRY: Monatsmittel Windrichtung</t>
  </si>
  <si>
    <t>Monatsmittel der stündlichen Raster der Windrichtung für Deutschland (Projekt TRY-Weiterentwicklung)</t>
  </si>
  <si>
    <t>Projekt TRY: Monatsmittel Windgeschwindigkeit</t>
  </si>
  <si>
    <t>Monatsmittel der stündlichen Raster der Windgeschwindigkeit für Deutschland (Projekt TRY-Weiterentwicklung)</t>
  </si>
  <si>
    <t>ftp://ftp-cdc.dwd.de/pub/CDC/grids_germany/monthly/Project_TRY/air_temperature_mean/</t>
  </si>
  <si>
    <t>ftp://ftp-cdc.dwd.de/pub/CDC/grids_germany/monthly/Project_TRY/cloud_cover/</t>
  </si>
  <si>
    <t>ftp://ftp-cdc.dwd.de/pub/CDC/grids_germany/monthly/Project_TRY/dew_point/</t>
  </si>
  <si>
    <t>ftp://ftp-cdc.dwd.de/pub/CDC/grids_germany/monthly/Project_TRY/humidity/</t>
  </si>
  <si>
    <t>ftp://ftp-cdc.dwd.de/pub/CDC/grids_germany/monthly/Project_TRY/pressure/</t>
  </si>
  <si>
    <t>ftp://ftp-cdc.dwd.de/pub/CDC/grids_germany/monthly/Project_TRY/radiation_direct/</t>
  </si>
  <si>
    <t>ftp://ftp-cdc.dwd.de/pub/CDC/grids_germany/monthly/Project_TRY/radiation_downwelling/</t>
  </si>
  <si>
    <t>ftp://ftp-cdc.dwd.de/pub/CDC/grids_germany/monthly/Project_TRY/radiation_global/</t>
  </si>
  <si>
    <t>ftp://ftp-cdc.dwd.de/pub/CDC/grids_germany/monthly/Project_TRY/radiation_upwelling/</t>
  </si>
  <si>
    <t>ftp://ftp-cdc.dwd.de/pub/CDC/grids_germany/monthly/Project_TRY/vapor_pressure/</t>
  </si>
  <si>
    <t>ftp://ftp-cdc.dwd.de/pub/CDC/grids_germany/monthly/Project_TRY/wind_direction/</t>
  </si>
  <si>
    <t>ftp://ftp-cdc.dwd.de/pub/CDC/grids_germany/monthly/Project_TRY/wind_speed/</t>
  </si>
  <si>
    <t>1901 bis aktuell</t>
  </si>
  <si>
    <t>1881 bis aktuell</t>
  </si>
  <si>
    <t>1991 bis letzter Monat</t>
  </si>
  <si>
    <t>1951 bis aktuell</t>
  </si>
  <si>
    <t>ftp://ftp-cdc.dwd.de/pub/CDC/grids_germany/multi_annual/radiation_global/</t>
  </si>
  <si>
    <t>Referenzperioden: Globalstrahlung (Version V0.1)</t>
  </si>
  <si>
    <t>Referenzperioden: Globalstrahlung (Version V002)</t>
  </si>
  <si>
    <t>2000 bis aktuell</t>
  </si>
  <si>
    <t>1937 bis Monat vor vorherigem Monat</t>
  </si>
  <si>
    <t>1881 bis letztes Jahr</t>
  </si>
  <si>
    <t>1951 bis letztes Jahr</t>
  </si>
  <si>
    <t>1881 bis letzter Monat</t>
  </si>
  <si>
    <t>1951 bis letzter Monat</t>
  </si>
  <si>
    <t>1881 bis letzte Jahreszeit</t>
  </si>
  <si>
    <t>1951 bis letzte Jahreszeit</t>
  </si>
  <si>
    <t>Bund: Lärmindex Ballungsraum Tag-Abend-Nacht (LDEN)</t>
  </si>
  <si>
    <t>Isophonenbänder: Eine flächenhafte Wiedergabe der Schallausbreitung für den Lärmindex LDEN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</si>
  <si>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http://laermkartierung1.eisenbahn-bundesamt.de/cgi-bin/mapserv64/mapserv.fcgi?REQUEST=GetCapabilities&amp;SERVICE=WMS</t>
  </si>
  <si>
    <t>http://laermkartierung1.eisenbahn-bundesamt.de/mb3/WMTSCapabilities.xml?REQUEST=GetCapabilities&amp;SERVICE=WMTS</t>
  </si>
  <si>
    <t>Eisenbahn-Bundesamt</t>
  </si>
  <si>
    <t>Bund: Lärmstatistik für die Hauptstrecken</t>
  </si>
  <si>
    <t>Bund: Lärmindex Ballungsraum Nacht (LNIGHT)</t>
  </si>
  <si>
    <t>Isophonenbänder: Eine flächenhafte Wiedergabe der Schallausbreitung für den Lärmindex LNIGHT (22 bis 06 Uhr) innerhalb von Ballungsräumen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</si>
  <si>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Bund: Verkehrsweg</t>
  </si>
  <si>
    <t>Bund: Lärmindex Haupstrecke Nacht (LNIGHT)</t>
  </si>
  <si>
    <t>Isophonenbänder: Eine flächenhafte Wiedergabe der Schallausbreitung für den Lärmindex LNIGHT (22 bis 06 Uhr)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</si>
  <si>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Bund: Lärmindex Haupstrecke Tag-Abend-Nacht (LDEN)</t>
  </si>
  <si>
    <t>Isophonenbänder: Eine flächenhafte Wiedergabe der Schallausbreitung für den Lärmindex (24-Stundenwert) entlang der zur karierenden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</si>
  <si>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http://daten-hamburg.de/transport_verkehr/hvv_haltestellennamen/HVV-Haltestellen_HH_2013-08-22.xlsx,
http://suche.transparenz.hamburg.de/localresources/HMDK/C808461E-8AB3-4B43-914C-72ECCEAB3365/HVV-Haltestellen_HH_2013-08-22.zip</t>
  </si>
  <si>
    <t>Hansestadt Rostock Amt für Verkehrsanlagen</t>
  </si>
  <si>
    <t>https://geo.sv.rostock.de/download/opendata/parkautomaten/parkautomaten.csv,
https://geo.sv.rostock.de/download/opendata/parkautomaten/parkautomaten.xlsx,
https://geo.sv.rostock.de/download/opendata/parkautomaten/parkautomaten.json,
https://geo.sv.rostock.de/download/opendata/parkautomaten/parkautomaten.kml,
https://geo.sv.rostock.de/download/opendata/parkautomaten/parkautomaten.gml</t>
  </si>
  <si>
    <t>https://geo.sv.rostock.de/download/opendata/reisebusparkplaetze_terminals/reisebusparkplaetze_terminals.csv,
https://geo.sv.rostock.de/download/opendata/reisebusparkplaetze_terminals/reisebusparkplaetze_terminals.xlsx,
https://geo.sv.rostock.de/download/opendata/reisebusparkplaetze_terminals/reisebusparkplaetze_terminals.json,
https://geo.sv.rostock.de/download/opendata/reisebusparkplaetze_terminals/reisebusparkplaetze_terminals.kml,
https://geo.sv.rostock.de/download/opendata/reisebusparkplaetze_terminals/reisebusparkplaetze_terminals.gml</t>
  </si>
  <si>
    <t>https://geo.sv.rostock.de/download/opendata/radwege/radwege.csv,
https://geo.sv.rostock.de/download/opendata/radwege/radwege.json,
https://geo.sv.rostock.de/download/opendata/radwege/radwege.shp.zip,
https://geo.sv.rostock.de/download/opendata/radwege/radwege.kml,
https://geo.sv.rostock.de/download/opendata/radwege/radwege.gml</t>
  </si>
  <si>
    <t>https://geo.sv.rostock.de/download/opendata/parkmoeglichkeiten/parkmoeglichkeiten.csv,
https://geo.sv.rostock.de/download/opendata/parkmoeglichkeiten/parkmoeglichkeiten.xlsx,
https://geo.sv.rostock.de/download/opendata/parkmoeglichkeiten/parkmoeglichkeiten.json,
https://geo.sv.rostock.de/download/opendata/parkmoeglichkeiten/parkmoeglichkeiten.kml,
https://geo.sv.rostock.de/download/opendata/parkmoeglichkeiten/parkmoeglichkeiten.gml</t>
  </si>
  <si>
    <t>Stadtwerke Rostock AG</t>
  </si>
  <si>
    <t>https://www.swrag.de/</t>
  </si>
  <si>
    <t>https://geo.sv.rostock.de/download/opendata/strassenbahnlinien/strassenbahnlinien.csv,
https://geo.sv.rostock.de/download/opendata/strassenbahnlinien/strassenbahnlinien.json,
https://geo.sv.rostock.de/download/opendata/strassenbahnlinien/strassenbahnlinien.shp.zip,
https://geo.sv.rostock.de/download/opendata/strassenbahnlinien/strassenbahnlinien.kml,
https://geo.sv.rostock.de/download/opendata/strassenbahnlinien/strassenbahnlinien.gml</t>
  </si>
  <si>
    <t>https://geo.sv.rostock.de/download/opendata/stadtbuslinien/stadtbuslinien.csv,
https://geo.sv.rostock.de/download/opendata/stadtbuslinien/stadtbuslinien.json,
https://geo.sv.rostock.de/download/opendata/stadtbuslinien/stadtbuslinien.shp.zip,
https://geo.sv.rostock.de/download/opendata/stadtbuslinien/stadtbuslinien.kml,
https://geo.sv.rostock.de/download/opendata/stadtbuslinien/stadtbuslinien.gml</t>
  </si>
  <si>
    <t>https://geo.sv.rostock.de/download/opendata/tankstellen/tankstellen.csv,
https://geo.sv.rostock.de/download/opendata/tankstellen/tankstellen.xlsx,
https://geo.sv.rostock.de/download/opendata/tankstellen/tankstellen.json,
https://geo.sv.rostock.de/download/opendata/tankstellen/tankstellen.kml,
https://geo.sv.rostock.de/download/opendata/tankstellen/tankstellen.gml</t>
  </si>
  <si>
    <t>https://geo.sv.rostock.de/download/opendata/fahrradabstellanlagen/fahrradabstellanlagen.csv,
https://geo.sv.rostock.de/download/opendata/fahrradabstellanlagen/fahrradabstellanlagen.xlsx,
https://geo.sv.rostock.de/download/opendata/fahrradabstellanlagen/fahrradabstellanlagen.json,
https://geo.sv.rostock.de/download/opendata/fahrradabstellanlagen/fahrradabstellanlagen.kml,
https://geo.sv.rostock.de/download/opendata/fahrradabstellanlagen/fahrradabstellanlagen.gml</t>
  </si>
  <si>
    <t>https://geo.sv.rostock.de/download/opendata/haltestellen/haltestellen.csv,
https://geo.sv.rostock.de/download/opendata/haltestellen/haltestellen.xlsx,
https://geo.sv.rostock.de/download/opendata/haltestellen/haltestellen.json,
https://geo.sv.rostock.de/download/opendata/haltestellen/haltestellen.kml,
https://geo.sv.rostock.de/download/opendata/haltestellen/haltestellen.gml</t>
  </si>
  <si>
    <t>https://geo.sv.rostock.de/download/opendata/strassen/strassen.csv,
https://geo.sv.rostock.de/download/opendata/strassen/strassen.xlsx,
https://geo.sv.rostock.de/download/opendata/strassen/strassen.json,
https://geo.sv.rostock.de/download/opendata/strassen/strassen.shp.zip,
https://geo.sv.rostock.de/download/opendata/strassen/strassen.kml,
https://geo.sv.rostock.de/download/opendata/strassen/strassen.gml</t>
  </si>
  <si>
    <t>Schiffsliegeplätze</t>
  </si>
  <si>
    <t>Dieser Datensatz umfasst die Schiffsliegeplätze in der Hansestadt Rostock mit Informationen zu Bezeichnung und Kurzbezeichnung. Die Ressourcen werden in der Regel im folgenden Zeitabstand aktualisiert: 365 Tage</t>
  </si>
  <si>
    <t>https://geo.sv.rostock.de/download/opendata/schiffsliegeplaetze/schiffsliegeplaetze.csv,
https://geo.sv.rostock.de/download/opendata/schiffsliegeplaetze/schiffsliegeplaetze.xlsx,
https://geo.sv.rostock.de/download/opendata/schiffsliegeplaetze/schiffsliegeplaetze.json,
https://geo.sv.rostock.de/download/opendata/schiffsliegeplaetze/schiffsliegeplaetze.shp.zip,
https://geo.sv.rostock.de/download/opendata/schiffsliegeplaetze/schiffsliegeplaetze.kml,
https://geo.sv.rostock.de/download/opendata/schiffsliegeplaetze/schiffsliegeplaetze.gml</t>
  </si>
  <si>
    <t>https://geo.sv.rostock.de/geodienste/schiffsliegeplaetze/wms</t>
  </si>
  <si>
    <t>https://geo.sv.rostock.de/geodienste/schiffsliegeplaetze/wfs</t>
  </si>
  <si>
    <t>https://geo.sv.rostock.de/download/opendata/faehranleger/faehranleger.csv,
https://geo.sv.rostock.de/download/opendata/faehranleger/faehranleger.xlsx,
https://geo.sv.rostock.de/download/opendata/faehranleger/faehranleger.json,
https://geo.sv.rostock.de/download/opendata/faehranleger/faehranleger.kml,
https://geo.sv.rostock.de/download/opendata/faehranleger/faehranleger.gml</t>
  </si>
  <si>
    <t>Hansestadt Rostock Mobilitätskoordinator</t>
  </si>
  <si>
    <t>https://geo.sv.rostock.de/download/opendata/radmonitore/radmonitore_standorte.csv,
https://geo.sv.rostock.de/download/opendata/radmonitore/radmonitore_standorte.xlsx,
https://geo.sv.rostock.de/download/opendata/radmonitore/radmonitore_standorte.json,
https://geo.sv.rostock.de/download/opendata/radmonitore/radmonitore_standorte.kml,
https://geo.sv.rostock.de/download/opendata/radmonitore/radmonitore_standorte.gml,
https://geo.sv.rostock.de/download/opendata/radmonitore/radmonitore_daten.csv,
https://geo.sv.rostock.de/download/opendata/radmonitore/radmonitore_daten.xlsx</t>
  </si>
  <si>
    <t>Hansestadt Rostock Stadtamt</t>
  </si>
  <si>
    <t>https://geo.sv.rostock.de/download/opendata/baustellen/baustellen.csv,
https://geo.sv.rostock.de/download/opendata/baustellen/baustellen.xlsx,
https://geo.sv.rostock.de/download/opendata/baustellen/baustellen.json,
http://geo.sv.rostock.de/rss/baustellen,
https://geo.sv.rostock.de/download/opendata/baustellen/baustellen.kml,
https://geo.sv.rostock.de/download/opendata/baustellen/baustellen.gml</t>
  </si>
  <si>
    <t>https://geo.sv.rostock.de/download/opendata/bewohnerparkgebiete/bewohnerparkgebiete.csv,
https://geo.sv.rostock.de/download/opendata/bewohnerparkgebiete/bewohnerparkgebiete.xlsx,
https://geo.sv.rostock.de/download/opendata/bewohnerparkgebiete/bewohnerparkgebiete.json,
https://geo.sv.rostock.de/download/opendata/bewohnerparkgebiete/bewohnerparkgebiete.shp.zip,
https://geo.sv.rostock.de/download/opendata/bewohnerparkgebiete/bewohnerparkgebiete.kml,
https://geo.sv.rostock.de/download/opendata/bewohnerparkgebiete/bewohnerparkgebiete.gml</t>
  </si>
  <si>
    <t>https://geo.sv.rostock.de/download/opendata/taxistaende/taxistaende.csv,
https://geo.sv.rostock.de/download/opendata/taxistaende/taxistaende.xlsx,
https://geo.sv.rostock.de/download/opendata/taxistaende/taxistaende.json,
https://geo.sv.rostock.de/download/opendata/taxistaende/taxistaende.kml,
https://geo.sv.rostock.de/download/opendata/taxistaende/taxistaende.gml</t>
  </si>
  <si>
    <t>Freie Pegeldaten über PEGELONLINE</t>
  </si>
  <si>
    <t>PEGELONLINE stellt kostenfrei tagesaktuelle Messwerte verschiedener gewässerkundlicher Parameter (z.B. Wasserstand) der Binnen- und Küstenpegel der Wasserstraßen des Bundes zur Ansicht und zum Download bereit. PEGELONLINE wird in Ilmenau (Thüringen) beim Dienstleistungszentrum Informationstechnik im Geschäftsbereich des Bundesministeriums für Verkehr, Bau und Stadtentwicklung technisch betrieben und betreut. Alle Messwerte werden ungeprüft und ohne Gewähr auf deren Genauigkeit von den fachlich zuständigen Wasser- und Schifffahrtsämter bzw. Direktionen zur Verfügung gestellt.</t>
  </si>
  <si>
    <t>HatSchnittstelle,HatWFS,HatWMS,HatDownload,HatPortal</t>
  </si>
  <si>
    <t>http://www.pegelonline.wsv.de/webservice/wmsAktuell</t>
  </si>
  <si>
    <t>http://www.pegelonline.wsv.de/gast/start</t>
  </si>
  <si>
    <t>http://www.pegelonline.wsv.de/webservice/wfsAktuell</t>
  </si>
  <si>
    <t>GDWS</t>
  </si>
  <si>
    <t>Generaldirektion Wasserstraßen und Schifffahrt (GDWS)</t>
  </si>
  <si>
    <t>http://daten-hamburg.de/transport_verkehr/strassen_hh_sib/Strassen_HH-SIB_2014-11-20.zip,
http://daten-hamburg.de/transport_verkehr/strassen_hh_sib/Strassen_HH-SIB_HH_2017-02-28.zip</t>
  </si>
  <si>
    <t>http://daten-hamburg.de/transport_verkehr/grossraum_und_schwertransport_routen/Grossraum_und_Schwertransport_Routen_HH_2017-02-10.zip,
http://daten-hamburg.de/transport_verkehr/grossraum_und_schwertransport_routen/Grossraum_und_Schwertransport_Routen_HH_2017-03-01.zip</t>
  </si>
  <si>
    <t>Rostocker Straßenbahn AG Stabsstelle Strategische Projekte</t>
  </si>
  <si>
    <t>https://geo.sv.rostock.de/download/opendata/pedelec_verleihstationen/pedelec_verleihstationen.csv,
https://geo.sv.rostock.de/download/opendata/pedelec_verleihstationen/pedelec_verleihstationen.xlsx,
https://geo.sv.rostock.de/download/opendata/pedelec_verleihstationen/pedelec_verleihstationen.json,
https://geo.sv.rostock.de/download/opendata/pedelec_verleihstationen/pedelec_verleihstationen.kml,
https://geo.sv.rostock.de/download/opendata/pedelec_verleihstationen/pedelec_verleihstationen.gml</t>
  </si>
  <si>
    <t>Liste der Ladestationen für Elektrofahrzeuge im Rahmen der eMobility-Initiative mit Geokoordinaten</t>
  </si>
  <si>
    <t>http://www.businesslocationcenter.de/imperia/md/content/blc/mobilitaet/ladestationen.xla</t>
  </si>
  <si>
    <t>&lt;p&gt;Im Rahmen des Baustellenmanagements des Tiefbauamtes der Stadt Bonn werden alle geplanten größeren Tiefbaumaßnahmen in öffentlichen Verkehrsflächen, die mindestens eine Woche dauern und/oder von verkehrlicher Bedeutung sind, in einem Masterplan zusammengefasst. Die geplanten Baustellen werden laufend fortgeschrieben und aktualisiert. Die Termine für Baubeginn und Bauende sind nicht verbindlich, Notfallmaßnahmen, zum Beispiel Schäden an Leitungen oder Kanälen, werden zeitnah aktualisiert.&lt;/p&gt;</t>
  </si>
  <si>
    <t>Fläche im Format GeoJson im SRS EPSG:25832 &lt;br /&gt;&lt;br /&gt; Im März 2007 ist die Verordnung zur Kennzeichnung von Kraftfahrzeugen nach Schadstoffgruppen in Kraft getreten. Gegenstand dieser Regelungen ist einerseits die Einrichtung von "Umweltzonen" und andererseits die Kennzeichnung von Fahrzeugen mit Plaketten nach festgelegten Schadstoffgruppen. &lt;br /&gt;&lt;br /&gt; In ausgewiesenen Umweltzonen dürfen nur noch Fahrzeuge verkehren, die mit der entsprechenden Plakette an der Windschutzscheibe gekennzeichnet sind. Dies gilt nicht nur für den Durchgangsverkehr sondern auch für Anwohner und Besucher in Umweltzonen.&lt;br /&gt;&lt;br /&gt; Die Verordnung gilt für alle Personenkraftwagen und Nutzfahrzeuge, unabhängig von der Antriebsart (mit Verbrennungsmotoren - Benzin, Diesel oder Gas - und mit Elektroantrieb). Auch im Ausland zugelassene Fahrzeuge benötigen die Plakette, um in Umweltzonen einfahren zu dürfen. Diese Kennzeichnung emissionsarmer Fahrzeuge soll vor allem in den Städten zu einer Verringerung der Schadstoffe und dabei insbesondere der Feinstaubbelastung beitragen."</t>
  </si>
  <si>
    <t>http://stadtplan.bonn.de/geojson?Thema=22640&amp;koordsys=25832,
http://stadtplan.bonn.de/geojson?Thema=22640&amp;koordsys=4326</t>
  </si>
  <si>
    <t>&lt;p&gt;Der Datensatz liefert die Standorte der Parkplätze für Reisebusse in Bonn. Eine API-Dokumentation der Geodaten ist hier abrufbar: &lt;a href=http://ogdcockpit.bonn.de/index.php/API_Beschreibungen target="_blank" rel="nofollow"&gt;http://ogdcockpit.bonn.de/index.php/API_Beschreibungen&lt;/a&gt;&lt;/p&gt;</t>
  </si>
  <si>
    <t>&lt;p&gt;Der Datensatz liefert die Standorte der Lichtsignalanlagen (Ampelanlagen) mit Straßenangaben in Bonn. Eine API-Dokumentation der Geodaten ist hier abrufbar: &lt;a href=http://ogdcockpit.bonn.de/index.php/API_Beschreibungen" target="_blank" rel="nofollow"&gt;http://ogdcockpit.bonn.de/index.php/API_Beschreibungen&lt;/a&gt;&lt;/p&gt;</t>
  </si>
  <si>
    <t>&lt;p&gt;Der Datensatz liefert den mittlerer Lärmpegel des ganzen Jahres (Stand 2012). Der resultierenden Lärmpegel wird in dB(A) angegeben. Eine API-Dokumentation der Geodaten ist hier abrufbar: &lt;a href=https://ogdcockpit.bonn.de/index.php/API_Beschreibungen" target="_blank" rel="nofollow"&gt;https://ogdcockpit.bonn.de/index.php/API_Beschreibungen&lt;/a&gt;&lt;/p&gt;</t>
  </si>
  <si>
    <t>http://stadtplan.bonn.de/geojson?Thema=18817&amp;koordsys=25832,
http://stadtplan.bonn.de/geojson?Thema=18817&amp;koordsys=4326</t>
  </si>
  <si>
    <t>&lt;p&gt;Bei den tagesaktuellen Baustellen handelt es sich um Baumaßnahmen verschiedenster Art mit unterschiedlichen Bauherren. Wegen der Vielzahl der Baustellen werden hier auch nur solche Baumaßnahmen aufgeführt, die nennenswerten Einfluss auf das Verkehrsgeschehen haben. Die Termine für Baubeginn und Bauende sind nicht verbindlich, Notfallmaßnahmen, zum Beispiel Schäden an Leitungen oder Kanälen, werden zeitnah aufgeführt.&lt;/p&gt;</t>
  </si>
  <si>
    <t>https://opendata.bonn.de/sites/default/files/fahrzeugzulassungen2016.xlsx</t>
  </si>
  <si>
    <t>Strassenverzeichnis der Stadt Köln in der Standard Ausführung und nach Stadtviertelgliederung</t>
  </si>
  <si>
    <t>https://offenedaten-koeln.de/sites/default/files/2013-01-01_Stra%C3%9Fenverzeichnis_Stadtviertel.csv,
https://offenedaten-koeln.de/sites/default/files/2013-01-01_Stra%C3%9Fenverzeichnis_Standard.csv,
https://offenedaten-koeln.de/sites/default/files/2014-01-01_Stra%C3%9Fenverzeichnis_Stadtviertel.csv,
https://offenedaten-koeln.de/sites/default/files/2014-01-01_Stra%C3%9Fenverzeichnis_Standard.csv,
https://offenedaten-koeln.de/sites/default/files/20150101_stra%C3%9Fenverzeichnis_standtviertel.csv,
https://offenedaten-koeln.de/sites/default/files/20150101_stra%C3%9Fenverzeichnis_standard.csv</t>
  </si>
  <si>
    <t>https://offenedaten-koeln.de/sites/default/files/2012_Kraftfahrzeuge_Insgesamt.csv,
https://offenedaten-koeln.de/sites/default/files/2012_Kraftfahrzeuge_Bezirk.csv,
https://offenedaten-koeln.de/sites/default/files/2012_Kraftfahrzeuge_Stadtteil.csv,
https://offenedaten-koeln.de/sites/default/files/2011_Kraftfahrzeuge_Insgesamt.csv,
https://offenedaten-koeln.de/sites/default/files/2011_Kraftfahrzeuge_Bezirk.csv,
https://offenedaten-koeln.de/sites/default/files/2011_Kraftfahrzeuge_Stadtteil.csv,
https://offenedaten-koeln.de/sites/default/files/2010_Kraftfahrzeuge_Bezirk.csv,
https://offenedaten-koeln.de/sites/default/files/2010_Kraftfahrzeuge_Insgesamt.csv,
https://offenedaten-koeln.de/sites/default/files/2010_Kraftfahrzeuge_Stadtteil.csv,
https://offenedaten-koeln.de/sites/default/files/2013_Kraftfahrzeuge_Gesamt.csv,
https://offenedaten-koeln.de/sites/default/files/2013_Kraftfahrzeuge_Stadtbezirk.csv,
https://offenedaten-koeln.de/sites/default/files/2013_Kraftfahrzeuge_Stadtteil.csv,
https://offenedaten-koeln.de/sites/default/files/2014_Kraftfahrzeuge_Insgesamt.csv,
https://offenedaten-koeln.de/sites/default/files/2014_Kraftfahrzeuge_Stadtbezirk.csv,
https://offenedaten-koeln.de/sites/default/files/2014_Kraftfahrzeuge_Stadtteil.csv,
https://offenedaten-koeln.de/sites/default/files/K%C3%B6ln%20gesamt%20-%20Zugelassene%20Kraftfahrzeuge%20nach%20Fahrzeugart%20und%20PKW-Dichte.csv,
https://offenedaten-koeln.de/sites/default/files/Stadtbezirk%20-%20Zugelassene%20Kraftfahrzeuge%20nach%20Fahrzeugart%20und%20PKW-Dichte.csv,
https://offenedaten-koeln.de/sites/default/files/Stadtteil%20-%20Zugelassene%20Kraftfahrzeuge%20nach%20Fahrzeugart%20und%20PKW-Dichte.csv</t>
  </si>
  <si>
    <t>2012 bis 2015</t>
  </si>
  <si>
    <t>Stadt Köln: Sperrzone LKW Karneval Koeln 2017</t>
  </si>
  <si>
    <t>http://services2.arcgis.com/vLWCCENUEQqGMoPG/ArcGIS/rest/services/LKWFahrverbotZone/FeatureServer/3/query?where=objectid+is+not+null&amp;objectIds=&amp;time=&amp;geometry=&amp;geometryType=esriGeometryEnvelope&amp;inSR=&amp;spatialRel=esriSpatialRelIntersects&amp;resultType=none&amp;distance=0.0&amp;units=esriSRUnit_Meter&amp;returnGeodetic=false&amp;outFields=*&amp;returnGeometry=true&amp;returnCentroid=false&amp;multipatchOption=xyFootprint&amp;maxAllowableOffset=&amp;geometryPrecision=&amp;outSR=4326&amp;returnIdsOnly=false&amp;returnCountOnly=false&amp;returnExtentOnly=false&amp;returnDistinctValues=false&amp;orderByFields=&amp;groupByFieldsForStatistics=&amp;outStatistics=&amp;resultOffset=&amp;resultRecordCount=&amp;returnZ=false&amp;returnM=false&amp;quantizationParameters=&amp;sqlFormat=none&amp;f=pgeojson&amp;token=</t>
  </si>
  <si>
    <t>GeoJSON,KML,Shapefile</t>
  </si>
  <si>
    <t>CSV,GeoJSON,Shapefile,KML,GML,Excel</t>
  </si>
  <si>
    <t>CSV,Shapefile</t>
  </si>
  <si>
    <t>CSV,GeoJSON,Shapefile,KML,GML</t>
  </si>
  <si>
    <t>http://www.vbb.de/de/datei/GTFS_VBB_Okt2012.zip,
http://datenfragen.de/openvbb/GTFS_VBB_Okt2012/agency.txt,
http://datenfragen.de/openvbb/GTFS_VBB_Okt2012/calendar_dates.txt,
http://datenfragen.de/openvbb/GTFS_VBB_Okt2012/calendar.txt,
http://datenfragen.de/openvbb/GTFS_VBB_Okt2012/routes.txt,
http://datenfragen.de/openvbb/GTFS_VBB_Okt2012/stop_times.txt,
http://datenfragen.de/openvbb/GTFS_VBB_Okt2012/stops.txt,
http://datenfragen.de/openvbb/GTFS_VBB_Okt2012/transfers.txt,
http://datenfragen.de/openvbb/GTFS_VBB_Okt2012/trips.txt</t>
  </si>
  <si>
    <t>https://creativecommons.org/licenses/by/4.0/</t>
  </si>
  <si>
    <t>http://www.vbb.de/de/datei/GTF_VBB_20110530.zip,
http://www.datenfragen.de/openvbb/GTFS_VBB_BVG_20110530/agency.txt,
http://www.datenfragen.de/openvbb/GTFS_VBB_BVG_20110530/calendar_dates.txt,
http://www.datenfragen.de/openvbb/GTFS_VBB_BVG_20110530/calendar.txt,
http://www.datenfragen.de/openvbb/GTFS_VBB_BVG_20110530/stops.txt,
http://www.datenfragen.de/openvbb/GTFS_VBB_BVG_20110530/trips.txt</t>
  </si>
  <si>
    <t>http://www.vbb.de/de/datei/GTFS_VBB_Aug2014-Okt2014.zip</t>
  </si>
  <si>
    <t>VBB-Fahrplan 2012</t>
  </si>
  <si>
    <t>VBB-Fahrplandaten 1. Halbjahr 2014</t>
  </si>
  <si>
    <t>http://www.vbb.de/de/datei/GTF_VBB_Dez2013-Aug2014.zip</t>
  </si>
  <si>
    <t>VBB-GTFS-Daten Sep-Dez 2013</t>
  </si>
  <si>
    <t>http://www.vbb.de/de/datei/GTFSOkt2013.zip</t>
  </si>
  <si>
    <t>VBB-Fahrplandaten Januar 2017 bis Dezember 2017</t>
  </si>
  <si>
    <t>http://www.vbb.de/de/datei/GTFS_VBB_Jan_Dez2017.zip</t>
  </si>
  <si>
    <t>24.01.2017</t>
  </si>
  <si>
    <t>VBB-Fahrplandaten Februar 2017 bis Dezember 2017</t>
  </si>
  <si>
    <t>http://www.vbb.de/de/datei/GTFS_VBB_Feb_Dez2017.zip</t>
  </si>
  <si>
    <t>24.02.2017</t>
  </si>
  <si>
    <t>VBB-Fahrplandaten April 2017 bis Dezember 2017</t>
  </si>
  <si>
    <t>http://www.vbb.de/de/datei/GTFS_VBB_Apr_Dez2017.zip</t>
  </si>
  <si>
    <t>11.04.2017</t>
  </si>
  <si>
    <t>VBB-Fahrplandaten Dezember 2016 bis Dezember 2017</t>
  </si>
  <si>
    <t>http://www.vbb.de/de/datei/GTFS_VBB_Dez2016_Dez2017.zip</t>
  </si>
  <si>
    <t>20.12.2016</t>
  </si>
  <si>
    <t>06.12.2016</t>
  </si>
  <si>
    <t>VBB Linienfarben</t>
  </si>
  <si>
    <t>Der Datensatz enthält die Farbwerte der Linien aus Berlin und Brandenburg. Die Fabrwerte sind als CMYK-Angabe, RAL, RGB und Hexadizimal-Wert vorhanden</t>
  </si>
  <si>
    <t>http://www.vbb.de/de/datei/Linienfarben.csv</t>
  </si>
  <si>
    <t>VBB GTFS-Daten</t>
  </si>
  <si>
    <t>http://www.vbb.de/de/datei/GTFS.zip</t>
  </si>
  <si>
    <t>Monatlich</t>
  </si>
  <si>
    <t>http://www.vbb.de/de/datei/UMBW.csv</t>
  </si>
  <si>
    <t>April 2017</t>
  </si>
  <si>
    <t>Dieser Datensatz umfasst die Lichtsignalanlagen (mit den Standorten der jeweiligen Steuergeräte) im Eigentum der Hansestadt Rostock, bewirtschaftet durch die Stadtwerke Rostock AG, mit Informationen zu Nummer, Bezeichnung und Knoten-Nummer. Die Ressourcen werden in der Regel im folgenden Zeitabstand aktualisiert: 30 Tage.</t>
  </si>
  <si>
    <t>https://creativecommons.org/publicdomain/zero/1.0/</t>
  </si>
  <si>
    <t>https://geo.sv.rostock.de/download/opendata/lichtsignalanlagen/lichtsignalanlagen.csv,
https://geo.sv.rostock.de/download/opendata/lichtsignalanlagen/lichtsignalanlagen.xlsx,
https://geo.sv.rostock.de/download/opendata/lichtsignalanlagen/lichtsignalanlagen.kml,
https://geo.sv.rostock.de/download/opendata/lichtsignalanlagen/lichtsignalanlagen.gml</t>
  </si>
  <si>
    <t>https://geo.sv.rostock.de/download/opendata/lichtsignalanlagen/lichtsignalanlagen.json</t>
  </si>
  <si>
    <t>http://daten.wuppertal.de/Transport_Verkehr/Radabstellanlagen_EPSG25832_SHAPE.zip,
http://daten.wuppertal.de/Transport_Verkehr/Radabstellanlagen_EPSG3857_SHAPE.zip,
http://daten.wuppertal.de/Transport_Verkehr/Radabstellanlagen_EPSG4326_KML.zip</t>
  </si>
  <si>
    <t>Shapefile,KML</t>
  </si>
  <si>
    <t>http://daten.wuppertal.de/Transport_Verkehr/BR-Anlagen_EPSG25832_SHAPE.zip,
http://daten.wuppertal.de/Transport_Verkehr/BR-Anlagen_EPSG3857_SHAPE.zip,
http://daten.wuppertal.de/Transport_Verkehr/BR-Anlagen_EPSG4326_KML.zip</t>
  </si>
  <si>
    <t>http://daten.wuppertal.de/Transport_Verkehr/Ladestationen-E-Fahrraeder_EPSG25832_SHAPE.zip,
http://daten.wuppertal.de/Transport_Verkehr/Ladestationen-E-Fahrraeder_EPSG3857_SHAPE.zip,
http://daten.wuppertal.de/Transport_Verkehr/Ladestationen-E-Fahrraeder_EPSG4326_KML.zip</t>
  </si>
  <si>
    <t>http://daten.wuppertal.de/Transport_Verkehr/Radwege_EPSG25832_SHAPE.zip,
http://daten.wuppertal.de/Transport_Verkehr/Radwege_EPSG3857_SHAPE.zip,
http://daten.wuppertal.de/Transport_Verkehr/Radwege_EPSG4326_KML.zip</t>
  </si>
  <si>
    <t>http://daten.wuppertal.de/Transport_Verkehr/Radverkehrsnetz-beleuchtete-Strecken_EPSG25832_SHAPE.zip,
http://daten.wuppertal.de/Transport_Verkehr/Radverkehrsnetz-beleuchtete-Strecken_EPSG3857_SHAPE.zip,
http://daten.wuppertal.de/Transport_Verkehr/Radverkehrsnetz-beleuchtete-Strecken_EPSG4326_KML.zip</t>
  </si>
  <si>
    <t>http://daten.wuppertal.de/Transport_Verkehr/PR-Anlagen_EPSG3857_SHAPE.zip,
http://daten.wuppertal.de/Transport_Verkehr/PR-Anlagen_EPSG25832_SHAPE.zip,
http://daten.wuppertal.de/Transport_Verkehr/PR-Anlagen_EPSG4326_KML.zip</t>
  </si>
  <si>
    <t>http://daten.wuppertal.de/Transport_Verkehr/Zugaenge-Bahntrassenradwege-Punkte_EPSG25832_SHAPE.zip,
http://daten.wuppertal.de/Transport_Verkehr/Zugaenge-Bahntrassenradwege-Punkte_EPSG3857_SHAPE.zip,
http://daten.wuppertal.de/Transport_Verkehr/Zugaenge-Bahntrassenradwege-Punkte_EPSG4326_KML.zip</t>
  </si>
  <si>
    <t>HatAtomFeed,HatDownload</t>
  </si>
  <si>
    <t xml:space="preserve">http://daten.wuppertal.de/Transport_Verkehr/Einbahnstrassen-Radfrei_EPSG25832_SHAPE.zip,
http://daten.wuppertal.de/Transport_Verkehr/Einbahnstrassen-Radfrei_EPSG3857_SHAPE.zip,
http://daten.wuppertal.de/Transport_Verkehr/Einbahnstrassen-Radfrei_EPSG4326_KML.zip
</t>
  </si>
  <si>
    <t>http://daten.wuppertal.de/Transport_Verkehr/Einbahnstrassen_EPSG25832_SHAPE.zip,
http://daten.wuppertal.de/Transport_Verkehr/Einbahnstrassen_EPSG3857_SHAPE.zip,
https://www.offenedaten-wuppertal.de/dataset/f979f9e3-3756-495d-80da-46bc5de22b6f/resource/f979f9e3-3756-495d-80da-46bc5de22b6f</t>
  </si>
  <si>
    <t>http://daten.wuppertal.de/Transport_Verkehr/Tempo30-Schilder_EPSG25832_SHAPE.zip,
http://daten.wuppertal.de/Transport_Verkehr/Tempo30-Schilder_EPSG3857_SHAPE.zip,
http://daten.wuppertal.de/Transport_Verkehr/Tempo30-Schilder_EPSG4326_KML.zip</t>
  </si>
  <si>
    <t>http://daten.wuppertal.de/Transport_Verkehr/Parkscheinautomaten_EPSG25832_SHAPE.zip,
http://daten.wuppertal.de/Transport_Verkehr/Parkscheinautomaten_EPSG3857_SHAPE.zip,
http://daten.wuppertal.de/Transport_Verkehr/Parkscheinautomaten_EPSG4326_KML.zip</t>
  </si>
  <si>
    <t>http://daten.wuppertal.de/Transport_Verkehr/Zugaenge-Bahntrassenradwege-Linien_EPSG25832_SHAPE.zip,
http://daten.wuppertal.de/Transport_Verkehr/Zugaenge-Bahntrassenradwege-Linien_EPSG3857_SHAPE.zip,
http://daten.wuppertal.de/Transport_Verkehr/Zugaenge-Bahntrassenradwege-Linien_EPSG4326_KML.zip</t>
  </si>
  <si>
    <t>http://daten.wuppertal.de/Transport_Verkehr/Ladestationen-E-Autos_EPSG25832_SHAPE.zip,
http://daten.wuppertal.de/Transport_Verkehr/Ladestationen-E-Autos_EPSG3857_SHAPE.zip,
http://daten.wuppertal.de/Transport_Verkehr/Ladestationen-E-Autos_EPSG4326_KML.zip</t>
  </si>
  <si>
    <t>http://daten.wuppertal.de/Transport_Verkehr/Umweltzonen_EPSG25832_SHAPE.zip,
http://daten.wuppertal.de/Transport_Verkehr/Umweltzonen_EPSG3857_SHAPE.zip,
http://daten.wuppertal.de/Transport_Verkehr/Umweltzonen_EPSG4326_KML.zip</t>
  </si>
  <si>
    <t>http://daten.wuppertal.de/Transport_Verkehr/Schwebebahnhoefe_EPSG25832_SHAPE.zip,
http://daten.wuppertal.de/Transport_Verkehr/Schwebebahnhoefe_EPSG3857_SHAPE.zip,
http://daten.wuppertal.de/Transport_Verkehr/Schwebebahnhoefe_EPSG4326_KML.zip</t>
  </si>
  <si>
    <t>http://daten.wuppertal.de/Transport_Verkehr/Radrouten_EPSG25832_SHAPE.zip,
http://daten.wuppertal.de/Transport_Verkehr/Radrouten_EPSG3857_SHAPE.zip,
http://daten.wuppertal.de/Transport_Verkehr/Radrouten_EPSG4326_KML.zip</t>
  </si>
  <si>
    <t>http://daten.wuppertal.de/Transport_Verkehr/Tempo30-Zonen_EPSG25832_SHAPE.zip,
http://daten.wuppertal.de/Transport_Verkehr/Tempo30-Zonen_EPSG3857_SHAPE.zip,
http://daten.wuppertal.de/Transport_Verkehr/Tempo30-Zonen_EPSG4326_KML.zip</t>
  </si>
  <si>
    <t>http://daten.wuppertal.de/Transport_Verkehr/Verleih-E-Fahrraeder_EPSG25832_SHAPE.zip,
http://daten.wuppertal.de/Transport_Verkehr/Verleih-E-Fahrraeder_EPSG3857_SHAPE.zip,
http://daten.wuppertal.de/Transport_Verkehr/Verleih-E-Fahrraeder_EPSG4326_KML.zip</t>
  </si>
  <si>
    <t>http://daten.wuppertal.de/Transport_Verkehr/Radverkehrsnetz-Steigungen_EPSG25832_SHAPE.zip,
http://daten.wuppertal.de/Transport_Verkehr/Radverkehrsnetz-Steigungen_EPSG3857_SHAPE.zip,
http://daten.wuppertal.de/Transport_Verkehr/Radverkehrsnetz-Steigungen_EPSG4326_KML.zip</t>
  </si>
  <si>
    <t>http://daten.wuppertal.de/Transport_Verkehr/Radwege-Bauwerke_EPSG25832_SHAPE.zip,
http://daten.wuppertal.de/Transport_Verkehr/Radwege-Bauwerke_EPSG3857_SHAPE.zip,
http://daten.wuppertal.de/Transport_Verkehr/Radwege-Bauwerke_EPSG4326_KML.zip</t>
  </si>
  <si>
    <t>Der Datensatz enthält die Geodaten (in WGS 84 ) zu Autoladestationen (in städtischen Besitz) in Moers.</t>
  </si>
  <si>
    <t>Der Datensatz enthält Informationen und Geodaten zu Behindertenparkplätzen auf öffentlichen Stellplatzanlagen und im Straßenraum. Die Aktualisierung erfolgt bei Änderung.</t>
  </si>
  <si>
    <t>Die Daten enthalten die Bußgelder (Ordnungswidrigkeiten) für den fließenden Verkehr im Jahr 2011 in Moers.</t>
  </si>
  <si>
    <t>Die Daten enthalten die Bußgelder (Ordnungswidrigkeiten) für den fließenden Verkehr im Jahr 2012 in Moers.</t>
  </si>
  <si>
    <t>Die Daten enthalten die Bußgelder (Ordnungswidrigkeiten) für den fließenden Verkehr im Jahr 2013 in Moers.</t>
  </si>
  <si>
    <t>Die Daten enthalten die Bußgelder (Ordnungswidrigkeiten) für den fließenden Verkehr im Jahr 2014 in Moers.</t>
  </si>
  <si>
    <t>Die Daten enthalten die Bußgelder (Ordnungswidrigkeiten) für den fließenden Verkehr im Jahr 2015 in Moers.</t>
  </si>
  <si>
    <t>Die Daten enthalten die Bußgelder (Ordnungswidrigkeiten) für den ruhenden Verkehr im Jahr 2013 in Moers.</t>
  </si>
  <si>
    <t>Die Daten enthalten die Bußgelder (Ordnungswidrigkeiten) für den ruhenden Verkehr im Jahr 2011 in Moers.</t>
  </si>
  <si>
    <t>Die Daten enthalten die Bußgelder (Ordnungswidrigkeiten) für den ruhenden Verkehr im Jahr 2012 in Moers.</t>
  </si>
  <si>
    <t>Die Daten enthalten die Bußgelder (Ordnungswidrigkeiten) für den ruhenden Verkehr im Jahr 2014 in Moers.</t>
  </si>
  <si>
    <t>Die Daten enthalten die Bußgelder (Ordnungswidrigkeiten) für den ruhenden Verkehr im Jahr 2015 in Moers.</t>
  </si>
  <si>
    <t>Der Datensatz enthält die Standorte der E-Bike-Ladestationen in Moers.</t>
  </si>
  <si>
    <t>Der Datensatz enthält Informationen zu Parkausweisen und Parkberechtigungen</t>
  </si>
  <si>
    <t>Der Datensatz enthält Informationen zu Sondernutzungen und Verkehrlichen Anordnungen.</t>
  </si>
  <si>
    <t>Der Datensatz enthält die Daten zur Verkehrszählung Ackerstraße vom 05. bis 07.11.2014.</t>
  </si>
  <si>
    <t>Der Datensatz enthält die Daten zur Verkehrszählung Aubruchsweg vom 20. bis 22.10.2014.</t>
  </si>
  <si>
    <t xml:space="preserve">Der Datensatz enthält die Daten zur Verkehrszählung Boschheideweg vom 24. bis 26.11.2014.
</t>
  </si>
  <si>
    <t>Der Datensatz enthält die Daten zur Verkehrszählung Endstraße vom 03. bis 05.11.2014.</t>
  </si>
  <si>
    <t>Der Datensatz enthält die Daten zur Verkehrszählung Eupener Straße vom 04. bis 06.06.2014.</t>
  </si>
  <si>
    <t>Der Datensatz enthält die Daten zur Verkehrszählung Friedenstraße vom 14. bis 16.05.2013.</t>
  </si>
  <si>
    <t>Der Datensatz enthält die Daten zur Verkehrszählung Kirchweg vom 08. bis 10.05.2014.</t>
  </si>
  <si>
    <t>Der Datensatz enthält die Daten zur Verkehrszählung Kirschenallee vom 08. bis 10.12.2010.</t>
  </si>
  <si>
    <t>Der Datensatz enthält die Daten zur Verkehrszählung Landwehrstraße vom 15. bis 17.12.2014.</t>
  </si>
  <si>
    <t>Der Datensatz enthält die Daten zur Verkehrszählung Pattbergstraße vom 03. bis 05.12.2014.</t>
  </si>
  <si>
    <t>Der Datensatz enthält die Daten zur Verkehrszählung Römerstraße vom 04. bis 06.06.2014.</t>
  </si>
  <si>
    <t>Der Datensatz enthält die Daten zur Verkehrszählung Ruhrstraße vom 20. bis 22.10.2014.</t>
  </si>
  <si>
    <t>Der Datensatz enthält die Daten zur Verkehrszählung Taubenstraße vom 03. bis 05.11.2014.</t>
  </si>
  <si>
    <t>Der Datensatz enthält die Daten zur Verkehrszählung Vinner Straße vom 27. bis 29.10.2014.</t>
  </si>
  <si>
    <t xml:space="preserve">Dieser Datensatz beinhaltet die Erhebungen der automatischen Zählstellen des Kölner Radverkehrs für das Jahr 2015.
</t>
  </si>
  <si>
    <t>https://geoportal.stadt-koeln.de/arcgis/rest/services/Stadtplanthemen/MapServer/0/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https://geoportal.stadt-koeln.de/arcgis/rest/services/Stadtplanthemen/MapServer/0?f=json&amp;pretty=true</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</si>
  <si>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json,
https://geoportal.stadt-koeln.de/arcgis/rest/services/WebVerkehr_DataOSM/MapServer/7?f=json&amp;pretty=true"</t>
  </si>
  <si>
    <t>http://www.stadt-koeln.de/externe-dienste/open-data/parking.php,
http://www.stadt-koeln.de/externe-dienste/open-data/parking-ts.php</t>
  </si>
  <si>
    <t>https://geoportal.stadt-koeln.de/arcgis/rest/services/LKW_Streckeninfo_66/MapServer/3/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t>
  </si>
  <si>
    <t>https://geoportal.stadt-koeln.de/arcgis/rest/services/LKW_Streckeninfo_66/MapServer/1/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https://geoportal.stadt-koeln.de/arcgis/rest/services/LKW_Streckeninfo_66/MapServer/1?f=json&amp;pretty=true,
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json,
https://geoportal.stadt-koeln.de/arcgis/rest/services/LKW_Streckeninfo_66/MapServer/2?f=json&amp;pretty=true,
https://geoportal.stadt-koeln.de/arcgis/rest/services/LKW_Streckeninfo_66/MapServer/3?f=json&amp;pretty=true</t>
  </si>
  <si>
    <t>Stadt Köln: VRS Verkehrsdaten GTFS</t>
  </si>
  <si>
    <t>VRS</t>
  </si>
  <si>
    <t>VRS - Verkehrsverbund Rhein-Sieg GmbH</t>
  </si>
  <si>
    <t>https://www.vrsinfo.de/</t>
  </si>
  <si>
    <t>http://download.vrsinfo.de/gtfs/google_transit.zip,
http://download.vrsinfo.de/gtfs/google_transit_DB.zip</t>
  </si>
  <si>
    <t>unterstützt durch VRS GmbH</t>
  </si>
  <si>
    <t>HatAtomFeed</t>
  </si>
  <si>
    <t>HatSchnittstelle,HatDownload,HatWFS,HatWMS</t>
  </si>
  <si>
    <t>Downloaddienst</t>
  </si>
  <si>
    <t>OpenDrive,KML</t>
  </si>
  <si>
    <t>OpenDrive Testfeld A9</t>
  </si>
  <si>
    <t>BMVI / Straßenbauverwaltung Bayern</t>
  </si>
  <si>
    <t>LKW-Mautstatistik</t>
  </si>
  <si>
    <t>Seit Jahresbeginn 2005 wird in Deutschland eine streckenbezogene Gebühr für schwere Lkw auf Autobahnen erfolgreich erhoben. Die Mautpflicht gilt für LKW ab einem zulässigen Gesamtgewicht von mindestens 7,5 Tonnen (12 Tonnen bis zum 30.9.2015) grundsätzlich auf allen Bundesautobahnen (BAB) einschließlich Rastanlagen sowie auf einigen Abschnitten von vierstreifigen Bundesstraßen und beginnt mit der Auffahrt auf den Straßenabschnitt. 
Im Rahmen der Mautstatistik werden Daten über die Fahrleistungen und Fahrten der sogenannten Mautfahrzeuge nach verschiedenen Kriterien ausgewertet. Die Statistiken werden in einer monatlichen und jährlichen Erscheinungsfolge publiziert und enthalten jeweils einen Vergleich zu dem vorherigen Zeitraum. Die Darstellung der Ergebnisse beginnt erstmals mit Januar 2008. Die Methodischen Erläuterungen zur Mautstatistik enthält eine ausführliche Beschreibung der Datengrundlagen und weitere Erklärungen zu den dargestellten Tabellen.</t>
  </si>
  <si>
    <t xml:space="preserve">Freie Nutzung / Datenlizenz Deutschland – Namensnennung – Version 2.0  </t>
  </si>
  <si>
    <t>BAG</t>
  </si>
  <si>
    <t>Bundesamt für Güterverkehr (BAG)</t>
  </si>
  <si>
    <t>https://www.bag.bund.de</t>
  </si>
  <si>
    <t>https://www.bag.bund.de/DE/Navigation/Verkehrsaufgaben/Statistik/Mautstatistik/mautstatistik_node.htmlDateidownload</t>
  </si>
  <si>
    <t>Bundesamt für Güterverkehr (Köln)</t>
  </si>
  <si>
    <t>2008 bis letzter Monat</t>
  </si>
  <si>
    <t>Fahrzeugstatistik - Monatliche Neuzulassungen</t>
  </si>
  <si>
    <t>Liste der Einzelgenehmigungsbehörden</t>
  </si>
  <si>
    <t>Monatliche Neuzulassungen von Personenkraftwagen nach Marken und Modellreihen sowie nach Segmenten und Modellreihen</t>
  </si>
  <si>
    <t>Einzelgenehmigungsbehörden für Fahrzeugzulassungen</t>
  </si>
  <si>
    <t>Vervielfältigung und Verbreitung, auch auszugsweise, nur mit Quellenangabe gestattet.</t>
  </si>
  <si>
    <t>http://www.kba.de/DE/Statistik/Fahrzeuge/Neuzulassungen/MonatlicheNeuzulassungen/monatl_neuzulassungen_node.html</t>
  </si>
  <si>
    <t>http://www.kba.de/DE/Typgenehmigung/Fahrzeugtypdaten_amtlDaten_TGV/Fahrzeugzulassung/liste_einzelgenehmigungsbehoerden.xls?__blob=publicationFile&amp;v=5</t>
  </si>
  <si>
    <t>http://atlas.dlz-it.de/mcloud/atom/3DMapping_Testfeld_A9.xml</t>
  </si>
  <si>
    <t>Der Datensatz umfasst die rund 20 kostenfreien, öffentlichen oder halböffentlichen Ladestationen für Elektro-Autos unterschiedlicher Betreiber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</si>
  <si>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&lt;p&gt;Der Datensatz liefert die Standorte der Schiffsanlegestellen am Rhein mit Angabe der Schiffsreederei. Eine API-Dokumentation der Geodaten ist hier abrufbar: &lt;a href=http://ogdcockpit.bonn.de/index.php/API_Beschreibungen" target="_blank" rel="nofollow"&gt;http://ogdcockpit.bonn.de/index.php/API_Beschreibungen&lt;/a&gt;&lt;/p&gt;</t>
  </si>
  <si>
    <t>Der Datensatz umfasst die rund 10 kostenfreien, öffentlichen Akku-Ladestationen für Elektro-Fahrräder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</si>
  <si>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Der Datensatz umfasst die rund 10 Standorte im Wuppertaler Stadtgebiet, an denen Elektro-Fahrräder (Pedelecs) verliehen werden.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</si>
  <si>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Der Datensatz liefert den Lärmpegel der Straßen bei Nacht (Stand 2012). Der resultierenden Lärmpegel wird in dB(A) angegeben. Eine API-Dokumentation der Geodaten ist hier abrufbar: &lt;a href="https://ogdcockpit.bonn.de/index.php/API_Beschreibungen" target="_blank" rel="nofollow"&gt;https://ogdcockpit.bonn.de/index.php/API_Beschreibungen&lt;/a&gt;</t>
  </si>
  <si>
    <t>Der Datensatz enthält die Geodaten (in WGS 84 ) zur räumlichen Ausdehnung des Straßenverkehrslärms und den Hauptlärmquellen in Moers. Die PDF-Dateien zur Lärmkartierung und weitere Informationen finden Sie auf unserer [Seite zur Lärmkartierung für Moers.](&lt;a href="https://www.moers.de/de/stadtentwicklung/laermkartierung-fuer-stadt-moers/" target="_blank" rel="nofollow"&gt;https://www.moers.de/de/stadtentwicklung/laermkartierung-fuer-stadt-moers/&lt;/a&gt;)</t>
  </si>
  <si>
    <t>Der Datensatz enthält die GPS-Daten zur Route 3 - ["Bergmannstour"](&lt;a href="http://moers-radtouren.de/route/route-3-bergmannstour/" target="_blank" rel="nofollow"&gt;http://moers-radtouren.de/route/route-3-bergmannstour/&lt;/a&gt;)</t>
  </si>
  <si>
    <t>Der Datensatz enthält die GPS-Daten zur Route 4 - ["Aktiv &amp; Gesund"] (&lt;a href="http://moers-radtouren.de/route/route-4-aktiv-gesund/" target="_blank" rel="nofollow"&gt;http://moers-radtouren.de/route/route-4-aktiv-gesund/&lt;/a&gt;).</t>
  </si>
  <si>
    <t>Der Datensatz enthält die GPS-Daten zur Route 5 - ["Spurensuche"] (&lt;a href="http://moers-radtouren.de/route/route-5-spurensuche/" target="_blank" rel="nofollow"&gt;http://moers-radtouren.de/route/route-5-spurensuche/&lt;/a&gt;).</t>
  </si>
  <si>
    <t>Die API liefert die Standorte der Dauerzählstellen, die die Nutzung von Radwegen dokumentieren. Hier kann genau festgestellt werden, wann wie viele Radfahrerinnen und Radfahrer unterwegs sind. Diese Daten geben Auskunft über ganz verschiedene Aspekte des Radverkehrsaufkommens. So kann man etwa erkennen, ob an einer bestimmten Dauerzählstelle in der Hauptsache Berufspendler oder Freizeitradler unterwegs sind. Eine API-Dokumentation der Geodaten ist hier abrufbar: &lt;a href="https://ogdcockpit.bonn.de/index.php/API_Beschreibungen" target="_blank" rel="nofollow"&gt;https://ogdcockpit.bonn.de/index.php/API_Beschreibungen&lt;/a&gt;</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</si>
  <si>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August 2014.Für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</si>
  <si>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</si>
  <si>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</si>
  <si>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bis Dezember 2017.Für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</si>
  <si>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</si>
  <si>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</si>
  <si>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Dezember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</si>
  <si>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August 2017.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</si>
  <si>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Sentinel-1 SAR - Level 2 (Ocean Product)</t>
  </si>
  <si>
    <t>ESA</t>
  </si>
  <si>
    <t>European Space Agency</t>
  </si>
  <si>
    <t>http://www.esa.int/Our_Activities/Observing_the_Earth/Copernicus</t>
  </si>
  <si>
    <t>https://code-de.org/de</t>
  </si>
  <si>
    <t xml:space="preserve">Copyright in the material must be recognised by an appropriate on-screen credit in a form such as "European Space Agency - ESA". If a remote sensing product is being used, the credit "produced from ESA remote sensing data" must be added, plus, if applicable, "image processed by (name of the institution as indicated on the Internet Server)". </t>
  </si>
  <si>
    <t>https://www.wsv.de/service/karten_geoinformationen/downloads/VerkNet-BWaStr.zip</t>
  </si>
  <si>
    <t xml:space="preserve">  Nutzungseinschränkungen: Die mathematische Berechnung der Stationierung erfolgt nicht nach den Vorgaben der Verwaltungsvorschrift der Wasserstraßen- und Schifffahrtsverwaltung des Bundes "Geodätische Grundlagen und Ordnungssysteme" (VV-WSV 2601) zur Stationierung. Es sind jedoch keine Abweichungen zu erwarten, wenn die berechneten Objekte auf der Gewässernetzlinie liegen oder wenn die angrenzenden Ordnungsprofile die Gewässernetzlinie orthogonal schneiden.  
Nutzungsbedingungen: Dieser Datensatz kann gemäß den "Nutzungsbestimmungen für die Bereitstellung von Geodaten des Bundes" (https://www.wsv.de/service/karten_geoinformationen/downloads/geonutzv.pdf) genutzt werden. Nutzungsbedingungen: https://www.wsv.de/service/karten_geoinformationen/downloads/nutzungsbedingungen.txt, "quelle" : "Quelle: www.wsv.de", siehe Nutzungsbedingungen </t>
  </si>
  <si>
    <t>Verkehrsnetz der Bundeswasserstraßen, Version 3.8 (VerkNet BWaStr V3.8)</t>
  </si>
  <si>
    <t>http://atlas.wsv.bund.de/bwastr/wms?REQUEST=GetCapabilities&amp;SERVICE=WMS</t>
  </si>
  <si>
    <t>http://atlas.wsv.bund.de/bwastr/wmts/1.0.0/WMTSCapabilities.xml?REQUEST=GetCapabilities&amp;SERVICE=WMTS</t>
  </si>
  <si>
    <t>http://atlas.wsv.bund.de/bwastr-locator/rest,
https://www.wsv.de/service/karten_geoinformationen/downloads/BWaStr-Locator-REST-Doku_V1.0.pdf</t>
  </si>
  <si>
    <t>HatSchnittstelle,HatDownload,HatWMS,HatWMTS</t>
  </si>
  <si>
    <t>Bund: Verkehrsnetzdaten nach INSPIRE-Vorgaben</t>
  </si>
  <si>
    <t>Verkehrsnetzdaten für das INSPIRE Wasserstraßenverkehrsnetz (TN-W) - abgeleitet und aufbereitet aus den Datenbeständen von VerkNet, WADABA und IENC</t>
  </si>
  <si>
    <t>http://atlas.wsv.bund.de/inspire/tn-w/wms?REQUEST=GetCapabilities&amp;SERVICE=wms,
http://atlas.wsv.bund.de/inspire/tn-w/wms?service=wms&amp;request=getcapabilities</t>
  </si>
  <si>
    <t>Bund: Digitales Geländemodell des Wasserlaufs (DGM-W)</t>
  </si>
  <si>
    <t>Digitales Geländemodell des Wasserlaufs für INSPIRE Höhe (EL)</t>
  </si>
  <si>
    <t>Nutzungseinschränkungen: unbekannt, Nutzungsbedingungen: Dieser Datensatz kann gemäß den "Nutzungsbestimmungen für die Bereitstellung von Geodaten des Bundes" (https://www.wsv.de/service/karten_geoinformationen/downloads/geonutzv.pdf) genutzt werden. Siehe auch https://www.wsv.de/service/karten_geoinformationen/downloads/nutzungsbedingungen</t>
  </si>
  <si>
    <t>http://atlas.wsv.bund.de/inspire/el/wms?REQUEST=GetCapabilities&amp;SERVICE=wms,
http://atlas.wsv.bund.de/inspire/el/wms?service=wms&amp;request=getcapabilities</t>
  </si>
  <si>
    <t>Bund: Höhenlinien</t>
  </si>
  <si>
    <t>Schummerungsdaten BWaStr</t>
  </si>
  <si>
    <t>Grauton-Schummerungen des Wasserlaufs an Bundeswasserstraßen</t>
  </si>
  <si>
    <t>GeoTIFF</t>
  </si>
  <si>
    <t>Bund: Elektronische Navigationskarten für Binnenschifffahrtsstraßen (Inland-ENCs)</t>
  </si>
  <si>
    <t>je IENC-Datei unterschiedlich (2011-2017)</t>
  </si>
  <si>
    <t>https://www.elwis.de/</t>
  </si>
  <si>
    <t>Bund: Farbrelief des Wasserlaufs</t>
  </si>
  <si>
    <t>Farbrelief des Wasserlaufs</t>
  </si>
  <si>
    <t xml:space="preserve">14.09.2016 </t>
  </si>
  <si>
    <t>PNG</t>
  </si>
  <si>
    <t>Gewässereinzugsgebiete-WMS der Wasserstraßen- und Schifffahrtsverwaltung des Bundes (www.WSV.de). Dieser Geodatendienst visualisiert die deutschen Gewässereinzugsgebiete für die Zielgewässer Ostsee, Nordsee und Schwarzes Meer (Donau).</t>
  </si>
  <si>
    <t xml:space="preserve"> Die Wasserstraßen- und Schifffahrtsverwaltung des Bundes (WSV) betreibt eine Geodateninfrastruktur (GDI-WSV). In diesem Rahmen werden auch standardisierte Web-Dienste bereitgestellt. Einige Dienste der GDI-WSV sind im Internet kostenfrei verfügbar. Die WSV übernimmt keine Gewähr für die Richtigkeit und Vollständigkeit der Daten. Die Nutzer müssen bei Verwertungen der Dienste jeglicher Art einen deutlich sichtbaren Quellenvermerk an den Daten/Diensten anbringen: (c) Wasserstraßen- und Schifffahrtsverwaltung des Bundes (www.wsv.de). Eine Weiterleitung der hier angebotenen Dienste wie z.B. WMS (Web Mapping Services) darf nur nach Absprache mit dem ITZBund (http://www.itzbund.de) erfolgen. Die WSV besitzt alle Rechte an den von ihr hergestellten und aktuell gehaltenen Daten.  </t>
  </si>
  <si>
    <t>http://atlas.wsv.bund.de/ezg/wms?REQUEST=GetCapabilities&amp;SERVICE=WMS</t>
  </si>
  <si>
    <t>Schneehöhen und Wasseräquivalente für
Deutschland</t>
  </si>
  <si>
    <t>Historische und aktuelle tägliche ausgestochene Schneehöhen und Wasseräquivalente für
Deutschland</t>
  </si>
  <si>
    <t>ftp://ftp-cdc.dwd.de/pub/CDC/observations_germany/climate/daily/water_equiv/</t>
  </si>
  <si>
    <t>1927 bis gestern</t>
  </si>
  <si>
    <t>Nutzungseinschränkungen: DLR not liable for damage resulting from use.
Nutzungsbedingungen: &lt;a href="https://scihub.copernicus.eu/twiki/do/view/SciHubWebPortal/TermsConditions" target="_blank"&gt;https://scihub.copernicus.eu/twiki/do/view/SciHubWebPortal/TermsConditions&lt;/a&gt;
Nutzungshinweise: &lt;a href="https://code-de.org/de/help#- target="_blank"&gt;https://code-de.org/de/help#-&lt;/a&gt;</t>
  </si>
  <si>
    <t>Sentinel-1 SAR - Level 1 (Ground Range Detected)</t>
  </si>
  <si>
    <t>12.04.2014 bis heute</t>
  </si>
  <si>
    <t>Sentinel-2 MSI - Level 1C (Top-of-Atmosphere Reflectance)</t>
  </si>
  <si>
    <t>JPEG2000</t>
  </si>
  <si>
    <t>27.06.2015 bis heute</t>
  </si>
  <si>
    <t>HatPortal,HatDownload,HatWMS</t>
  </si>
  <si>
    <t>https://code-de.org/Sentinel2/,
https://code-de.org/de/view-record/39b6073d-7ef4-4aa9-a3e4-07f079709b52</t>
  </si>
  <si>
    <t>https://geoservice.code-de.org/Sentinel2/wms?service=WMS&amp;version=1.3.0&amp;request=GetCapabilities</t>
  </si>
  <si>
    <t>https://geoservice.code-de.org/Sentinel1/wms?service=WMS&amp;version=1.3.0&amp;request=GetCapabilities</t>
  </si>
  <si>
    <t>https://code-de.org/Sentinel1/,
https://code-de.org/de/view-record/01ca3984-b695-4ffd-ae43-611a3ef314ee</t>
  </si>
  <si>
    <t>https://code-de.org/Sentinel1/,
https://code-de.org/de/view-record/44f2a392-0041-49c0-b943-a96558cbc023</t>
  </si>
  <si>
    <t>Sentinel-1 SAR - Level 1 (Single-Look Complex)</t>
  </si>
  <si>
    <t>https://code-de.org/Sentinel1/,
https://code-de.org/de/view-record/39f11eeb-8aa6-45dc-8703-69d4bb8a4b3e</t>
  </si>
  <si>
    <t>http://data.deutschebahn.com/dataset/flinkster-api</t>
  </si>
  <si>
    <t>http://download-data.deutschebahn.com/static/datasets/bahnsteig/DBSuS-Bahnsteigdaten-Stand2016-03.csv,
http://download-data.deutschebahn.com/static/datasets/bahnsteig/DBSuS-Bahnsteigdaten-Stand2015-10.csv,
http://download-data.deutschebahn.com/static/datasets/bahnsteig/DBSuS-Bahnsteigdaten-Stand2015-10.xlsx,
http://download-data.deutschebahn.com/static/datasets/bahnsteig/DBSuS-Bahnsteigdaten-Stand2017-04.csv</t>
  </si>
  <si>
    <t xml:space="preserve">Geo-Bahnübergang </t>
  </si>
  <si>
    <t>Geoinformationen zu Bahnübergängen des Schienenverkehrsnetzes. Erfassungsdatum: Januar 2017</t>
  </si>
  <si>
    <t>http://download-data.deutschebahn.com/static/datasets/geo-bahnuebergang/geo-bahnuebergang.zip</t>
  </si>
  <si>
    <t>Shapefile, CSV, Excel</t>
  </si>
  <si>
    <t>Januar 2017</t>
  </si>
  <si>
    <t>Geo-Betriebsstelle</t>
  </si>
  <si>
    <t>Geoinformationen zu den Betriebsstellen des Schienenverkehrsnetzes. Erfassungsdatum: Januar 2017</t>
  </si>
  <si>
    <t>http://download-data.deutschebahn.com/static/datasets/geo-betriebsstelle/geo-betriebsstelle.zip</t>
  </si>
  <si>
    <t>Geo-Brücke</t>
  </si>
  <si>
    <t>Geoinformationen zu Brücken des Schienenverkehrsnetzes. Erfassungsdatum: Januar 2017</t>
  </si>
  <si>
    <t>http://download-data.deutschebahn.com/static/datasets/geo-bruecke/geo-bruecken.zip</t>
  </si>
  <si>
    <t xml:space="preserve">Geo-Kilometer </t>
  </si>
  <si>
    <t>Geoinformationen zu Kilometern des Schienenverkehrsnetzes. Erfassungsdatum: Januar 2017</t>
  </si>
  <si>
    <t>http://download-data.deutschebahn.com/static/datasets/geo-kilometer/geo-kilometer.zip</t>
  </si>
  <si>
    <t xml:space="preserve">Geo-Streckennetz </t>
  </si>
  <si>
    <t>Geoinformationen zu Strecken des Schienenverkehrsnetzes. Erfassungsdatum: Januar 2017</t>
  </si>
  <si>
    <t>http://download-data.deutschebahn.com/static/datasets/geo-strecke/geo-strecke.zip</t>
  </si>
  <si>
    <t xml:space="preserve">Geo-Tunnel </t>
  </si>
  <si>
    <t>Geoinformationen zu Tunnel des Schienenverkehrsnetzes. Erfassungsdatum: Januar 2017</t>
  </si>
  <si>
    <t>http://download-data.deutschebahn.com/static/datasets/geo-tunnel/geo-tunnel.zip</t>
  </si>
  <si>
    <t>http://download-data.deutschebahn.com/static/datasets/netzradar/connectivity_2016_11.geojson,
http://download-data.deutschebahn.com/static/datasets/netzradar/ResultOctober-04-11-2016_FOR_OPEN_DATA.tsv,
http://download-data.deutschebahn.com/static/datasets/netzradar/connectivity_2015_09.geojson</t>
  </si>
  <si>
    <t xml:space="preserve">Sprachenmanagement - Fachbegriffe </t>
  </si>
  <si>
    <t>DB AG</t>
  </si>
  <si>
    <t>http://data.deutschebahn.com/organization/dbag</t>
  </si>
  <si>
    <t>http://download-data.deutschebahn.com/static/datasets/sprachenmanagement/Terminologie_DB%20Konzern_DE_EN_Definition.csv,
http://download-data.deutschebahn.com/static/datasets/sprachenmanagement/Terminologie_DB%20Konzern_DE_EN_FR_PL_Doma.csv,
http://download-data.deutschebahn.com/static/datasets/sprachenmanagement/Terminologie_DB%20Konzern_DE_FR_Doma.csv,
http://download-data.deutschebahn.com/static/datasets/sprachenmanagement/Terminologie_DB%20Konzern_DE_PL_Doma.csv</t>
  </si>
  <si>
    <t>Mai 2017</t>
  </si>
  <si>
    <t>http://download-data.deutschebahn.com/static/datasets/stationsdaten/DBSuS-Uebersicht_Bahnhoefe-Stand2016-07.csv,
http://download-data.deutschebahn.com/static/datasets/stationsdaten/DBSuS-Uebersicht_Bahnhoefe-Stand2016-03.csv,
http://download-data.deutschebahn.com/static/datasets/stationsdaten/DBSuS-Uebersicht_Bahnhoefe-Stand2015-10.xlsx,
https://s3.eu-central-1.amazonaws.com/download-data.deutschebahn.com/static/datasets/stationsdaten/DBSuS-Uebersicht_Bahnhoefe-Stand2015-10.csv,
http://download-data.deutschebahn.com/static/datasets/stationsdaten/DBSuS-Uebersicht_Bahnhoefe-Stand2017-04.csv</t>
  </si>
  <si>
    <t xml:space="preserve">Strecken und Bauwerke nach INSPIRE </t>
  </si>
  <si>
    <t>https://s3.eu-central-1.amazonaws.com/download-data.deutschebahn.com/static/datasets/wagenstand/Wagenreihungsplan_RawData_20161215.zip,
http://download-data.deutschebahn.com/static/datasets/wagenstand/Wagenreihungsplan_RawData_20160617.zip,
http://download-data.deutschebahn.com/static/datasets/wagenstand/Datenbeschreibung_Wagenstandssolldaten.pdf,
http://download-data.deutschebahn.com/static/datasets/wagenstand/Wagenreihungsplan_RawData_20170320.zip</t>
  </si>
  <si>
    <t>Luftfahrt</t>
  </si>
  <si>
    <t>Gewässer,Infrastruktur</t>
  </si>
  <si>
    <t>Bahn,Infrastruktur</t>
  </si>
  <si>
    <t>Bahn,Straßen</t>
  </si>
  <si>
    <t>Straßen,Bahn</t>
  </si>
  <si>
    <t>Straßen,Infrastruktur</t>
  </si>
  <si>
    <t>Bahn,Gewässer</t>
  </si>
  <si>
    <t xml:space="preserve">Parkplätze API (Beta) </t>
  </si>
  <si>
    <t>DB Connect GmbH</t>
  </si>
  <si>
    <t>https://www.deutschebahnconnect.com/de</t>
  </si>
  <si>
    <t>Diese API stellt Parkrauminformationen zu Parkeinrichtungen an Bahnhöfen zur Verfügung.</t>
  </si>
  <si>
    <t>http://data.deutschebahn.com/dataset/api-parkplatz</t>
  </si>
  <si>
    <t>http://data.deutschebahn.com/dataset/api-fahrplan</t>
  </si>
  <si>
    <t>http://data.deutschebahn.com/dataset/fasta-station-facilities-status</t>
  </si>
  <si>
    <t>http://data.deutschebahn.com/dataset/stada-stationsdaten</t>
  </si>
  <si>
    <t>HatSchnittstelle,HatDownload,HatPortal</t>
  </si>
  <si>
    <t>http://data.deutschebahn.com/dataset/api-cargo</t>
  </si>
  <si>
    <t>http://data.deutschebahn.com/dataset/api-betriebsstellen</t>
  </si>
  <si>
    <t>http://data.deutschebahn.com/dataset/api-reisezentrum</t>
  </si>
  <si>
    <t>wheelmap.org API</t>
  </si>
  <si>
    <t xml:space="preserve">&lt;p&gt;Die Wheelmap ist eine Karte für rollstuhlgerechte Orte. Unter www.wheelmap.org kann jeder ganz leicht Orte finden, eintragen und über ein Ampelsystem bewerten – weltweit. Die seit 2010 verfügbare Karte soll Rollstuhlfahrer*innen und Menschen mit anderen Mobilitätseinschränkungen helfen, ihren Tag planbarer zu gestalten. Aktuell sind über 750.000 Cafés, Bibliotheken, Schwimmbäder und viele weitere öffentlich zugängliche Orte erfasst. Täglich kommen über 300 neue Einträge hinzu. Die Wheelmap ist auch als kostenlose App für iPhone, Android und Windows Phone verfügbar. So kann die Karte unterwegs bequem über das Smartphone genutzt werden. Wheelmap.org ist ein Projekt der SOZIALHELDEN, eine Gruppe von engagierten jungen Menschen, die seit 2004 gemeinsam kreative Projekte entwickeln, um auf soziale Probleme aufmerksam zu machen und sie im besten Fall zu beseitigen. Mehr Informationen gibt es unter www.sozialhelden.de.&lt;/p&gt;&lt;br&gt;
&lt;p&gt;Developers can use our RESTful API to interact with wheelchair accessible place.&lt;br&gt;
&lt;b&gt;Setup&lt;/b&gt;&lt;br&gt;
Before using the Wheelmap API, please read over the Terms of Service and sign up for a user account including an API Key.&lt;br&gt;
&lt;b&gt;Authentication&lt;/b&gt;&lt;br&gt;
All requests to the Wheelmap API service require an api key which is passed with every request.&lt;br&gt;
&lt;b&gt;Introduction&lt;/b&gt;&lt;br&gt;
The Wheelmap API provides a simple RESTful interface with lightweight JSON-formatted responses to use many of wheelmap.org's website features, including nodes, categories to allow both read and write access. </t>
  </si>
  <si>
    <t>wheelmap.org</t>
  </si>
  <si>
    <t>Sozialhelden e.V.: Wheelmap.org</t>
  </si>
  <si>
    <t>https://wheelmap.org/map</t>
  </si>
  <si>
    <t>https://wheelmap.org/en/api/docs</t>
  </si>
  <si>
    <t>© OpenStreetMap-Contributors</t>
  </si>
  <si>
    <t>JSON,XML</t>
  </si>
  <si>
    <t xml:space="preserve">RNV: Haltestellen mit Linienreferenz </t>
  </si>
  <si>
    <t>Die Haltestellen-Dateien, die Sie in diesem Datensatz herunterladen können, geben Auskunft über alle aktiven Haltestellen, die von unseren rnv-Linien angefahren werden. Die Daten stammen stets aus unseren &lt;a href="http://opendata.rnv-online.de/datensaetze/gtfs-general-transit-feed-specification" target="_blank"&gt;GTFS-Datenpaketen&lt;/a&gt;. Aus welchem GTFS-Datensatz diese Dateien extrahiert wurden, erkennen Sie an der Versionsnummer.&lt;br&gt;&lt;br&gt;
Aktualisiert werden die Dateien circa wöchentlich. Die Gültigkeit der Haltestellenpakete beträgt meist vier Wochen, wobei die Änderungen in der Regel nicht bedeuten, dass es neue Haltestellen gibt oder Bestehende abgeschafft werden. Vielmehr können wegen Umleitungen oder Umbauten Haltestellen hin und wieder nicht angefahren werden. In dieser Zeit würden Sie eine solche Haltestelle auch nicht in der Datei finden.</t>
  </si>
  <si>
    <t>RNV</t>
  </si>
  <si>
    <t>Rhein-Neckar-Verkehr GmbH (rnv)</t>
  </si>
  <si>
    <t>http://www.rnv-online.de/startseite.html</t>
  </si>
  <si>
    <t>https://opendata.rnv-online.de/sites/default/files/Haltestellen_mit_Linienreferenz_49.json,
https://opendata.rnv-online.de/sites/default/files/Haltestellen_mit_Linienreferenz_48.xml</t>
  </si>
  <si>
    <t>https://opendata.rnv-online.de/</t>
  </si>
  <si>
    <t>RNV: GTFS - General Transit Feed Specification</t>
  </si>
  <si>
    <t>&lt;p&gt;GTFS steht für &lt;strong&gt;General Transit Feed Specification (GTFS)&lt;/strong&gt; und stammt urspünglich aus dem Hause Google. Zunächst firmierte dieses Format zur Darstellung von Fahrplandaten daher auch unter "Google Transit Feed Specification". Mittlerweile ist GTFS aber quasi zum de facto-Standard geworden und aus "Google" wurde ein "General". Dies aber nur als Hintergrundschmankerl...&lt;/p&gt;
&lt;p&gt;Hier in diesem Datensatz stellen wir Ihnen ca. wöchentlich neue GTFS-Pakete bereit. Dieser Datensatz lässt also auch "historische" Entwicklungen nachvollziehen. Die jeweiligen Versionen sind durch Jahr, Monat und eine Versionsnummer gekennzeichnet. Zum Beispiel steht 1604v2 für den zweiten GTFS-Datensatz des Aprils 2016. In der Ressource selbst ist deren Gültigkeitszeitraum angegeben. &lt;/p&gt;
&lt;p&gt;In unserer Ressource &lt;a href="https://opendata.rnv-online.de/datensaetze/gtfs-general-transit-feed-specification/resource/rnv-gtfs" target="_blank"&gt;rnv-GTFS&lt;/a&gt; hinterlegen wir hingegen stets nur den aktuellsten Datensatz. Dementsprechend können Sie diesen auch immer direkt über die konstante URL: &lt;a href="https://opendata.rnv-online.de/node/132/download" target="_blank"&gt;https://opendata.rnv-online.de/node/132/download&lt;/a&gt; erreichen...&lt;/p&gt;
&lt;p&gt;Datensätze im GTFS-Format umfassen Informationen zu Linien, Haltestellen, Verläufen, Fahrplandaten usw. und werden unter anderem in Kartendiensten wie google-Maps integriert. Weitere Anbieter von Auskunfts- und Kartendiensten wie Bing, Apple-Karten, moovit, moovel, citymapper, etc. nutzen ebenfalls dieses Format.&lt;/p&gt;
&lt;p&gt;Unsere GTFS-Datenpakete stellen Ihnen &lt;strong&gt;alle wichtigen Fahrplandaten&lt;/strong&gt; unserer rnv-Linien zur Verfügung. Eine ausführliche Dokumentation, wie die GTFS-Datensätze aufgebaut sind, finden Sie direkt bei Google: "&lt;a href="https://developers.google.com/transit/gtfs/" target="_blank"&gt;⇒GTFS Specification&lt;/a&gt;"&lt;/p&gt;
&lt;p&gt;Was Sie sonst noch über unsere GTFS-Pakete wissen sollten:&lt;/p&gt;
&lt;ul&gt;&lt;li&gt;Nicht alle Routen haben ganzjährig Trips. Bestimmte Linien fahren nur in gewissen Zeiträumen. Deshalb gibt es viele Routen, die temporär keine Trips enthalten. Lassen Sie sich davon nicht irritieren, dies ist richtig so.&lt;/li&gt;
    &lt;li&gt;Als &lt;em&gt;route_type&lt;/em&gt; verwenden wir die sogenannten "&lt;a href="https://support.google.com/transitpartners/answer/3520902" target="_blank"&gt;⇒Extended GTFS Route Types&lt;/a&gt;". Die "leeren" Routen haben als Standard den Wert &lt;strong&gt;3&lt;/strong&gt;. Das Merkmal &lt;strong&gt;704&lt;/strong&gt; steht für Buslinien (&lt;em&gt;Regional Bus Service&lt;/em&gt;) und die &lt;strong&gt;900&lt;/strong&gt; steht für Bahn (&lt;em&gt;Tram Service&lt;/em&gt;).&lt;/li&gt;</t>
  </si>
  <si>
    <t>https://opendata.rnv-online.de/datensaetze/gtfs-general-transit-feed-specification</t>
  </si>
  <si>
    <t>RNV: Haltestellen</t>
  </si>
  <si>
    <t>&lt;p&gt;Der Datensatz "Haltestellen" bietet allen, die kein komplexes Fahrplandatenpaket benötigen, eine ganz schlichte Auflistung der Haltestellen, die von rnv-Linien angefahren werden. Der Aufbau der Dateien ist vergleichbar mit den Datenpaketen des Datensatzes &lt;a href="https://opendata.rnv-online.de/datensaetze/haltestellen-mit-linienreferenz" target="_blank"&gt;Haltestellen mit Linienreferenz&lt;/a&gt;.&lt;/p&gt;
&lt;p&gt;Die Haltestellen-Pakete werden wir jeweils in den Formaten XML und JSON aktuell bereitstellen. Eine &lt;em&gt;station&lt;/em&gt;, mit Attribut &lt;em&gt;name&lt;/em&gt; und &lt;em&gt;id&lt;/em&gt;, hat mehrere &lt;em&gt;stops&lt;/em&gt;. Diese sind georeferenziert (&lt;em&gt;lat&lt;/em&gt; und &lt;em&gt;lon&lt;/em&gt;) und haben ebenfalls eine &lt;em&gt;id&lt;/em&gt;, die&lt;em&gt; stop_id&lt;/em&gt;.&lt;/p&gt;</t>
  </si>
  <si>
    <t>https://opendata.rnv-online.de/sites/default/files/Haltestellen_47.json,
https://opendata.rnv-online.de/sites/default/files/Haltestellen_47.xml</t>
  </si>
  <si>
    <t>RNV: Linien mit Haltestellenreferenz</t>
  </si>
  <si>
    <t>&lt;p&gt;Mit diesem Datensatz stellen wir Ihnen stets eine aktuelle Übersicht unserer rnv-Linien bereit. Sie können den Dateien unter anderem entnehmen, aus welchen Fahrten sich unsere Linien zusammensetzen und welche Haltestellen jeweils angefahren werden. Die Struktur der Daten orientiert sich am &lt;a href="https://developers.google.com/transit/gtfs/" target="_blank"&gt;⇒GTFS-Standard&lt;/a&gt;.&lt;/p&gt;
&lt;p&gt;Für den Fahrgast als "Linie" erkennbar, hat jede &lt;em&gt;route&lt;/em&gt; einen &lt;em&gt;route_short_name&lt;/em&gt;. Zum Beispiel besteht die Linie 3 aus mehreren &lt;em&gt;Routen&lt;/em&gt;, diese führen alle den &lt;em&gt;route_short_name&lt;/em&gt;-Wert "3". Dies liegt daran, dass die Linie 3 nicht immer von Sandhofen bis zur Rheingoldhalle fährt, sondern es eben auch fahrplanmäßig kürzere &lt;em&gt;Routen &lt;/em&gt;gibt. &lt;em&gt;Routen&lt;/em&gt; wiederum bestehen in der Regel aus mehreren &lt;em&gt;Trips&lt;/em&gt;.&lt;/p&gt;
&lt;p&gt;Der &lt;em&gt;route_type&lt;/em&gt;, den Sie hier in den Dateien finden, entspricht den "&lt;a href="https://support.google.com/transitpartners/answer/3520902" target="_blank"&gt;⇒Extended GTFS Route Types&lt;/a&gt;". Zusätzlich hat jeder &lt;em&gt;Trip&lt;/em&gt; einen &lt;em&gt;Verlauf&lt;/em&gt;, der die &lt;em&gt;stop_id&lt;/em&gt; (siehe &lt;a href="http://opendata.rnv-online.de/datensaetze/haltestellen-mit-linienreferenz" target="_blank"&gt;Haltestellen mit Linienreferenz&lt;/a&gt;) referenziert. Die &lt;em&gt;Sequenz&lt;/em&gt; gibt die Reihenfolge der Haltestellen eines &lt;em&gt;Trips&lt;/em&gt; an.&lt;/p&gt;</t>
  </si>
  <si>
    <t>https://opendata.rnv-online.de/sites/default/files/Linien_mit_Haltestellenreferenz_46.json,
https://opendata.rnv-online.de/sites/default/files/Linien_mit_Haltestellenreferenz_46.xml</t>
  </si>
  <si>
    <t>RNV: Linien</t>
  </si>
  <si>
    <t>&lt;p&gt;Ein ganz schlanker Datensatz. Hier stellen wir Ihnen jeweils in den Formaten XML und JSON Dateien zu unseren rnv-Linien bereit, ganz reduziert, auch ohne Verlauf. Viel mehr gibt es zu diesem Datensatz auch nicht zu sagen, denn ansonsten ist der Datensatz identisch zusammengestellt wie unsere Datensätze &lt;a href="http://opendata.rnv-online.de/datensaetze/linien-mit-haltestellenreferenz" target="_blank"&gt;Linien mit Haltestellenreferenz&lt;/a&gt;.&lt;/p&gt;</t>
  </si>
  <si>
    <t>https://opendata.rnv-online.de/sites/default/files/Linien_46.json,
https://opendata.rnv-online.de/sites/default/files/Linien_46.xml</t>
  </si>
  <si>
    <t>RNV: Verkaufsstellen und Kundenzentren</t>
  </si>
  <si>
    <t>&lt;p&gt;In diesem Datensatz finden Sie Informationen zu unseren Kundenzentren und Verkaufsstellen, aufgegliedert in einzelne Tabellendateien. Sie enthalten jeweils Adressangaben, Geokoordinaten und - soweit die Inhaber der Weitergabe zugestimmt haben - auch die Telefonnummer der jeweiligen Verkaufsstelle.&lt;/p&gt;
&lt;p&gt;Natürlich finden Sie in den Listen auch die Öffnungszeiten. Diese unterteilen sich pro Tag immer in vier Spalten. Der erste Wert gibt dabei die erste Öffnung des Tages an, es folgt die erste Schließung. Die zweite Öffnung wird immer dann ausgewiesen, wenn nach einer Mittagspause nochmals geöffnet wird und natürlich muss dann das Geschäft auch wieder schließen. So kommt es also zu bis zu vier Uhrzeiten pro Wochentag. Alle anderen Spalten dürften selbsterklärend sein.&lt;/p&gt;
&lt;p&gt;Falls Ihnen hier und da Abweichungen zu Ihren Wissensständen auffallen, würden wir uns natürlich über eine Info freuen. Schreiben Sie uns bei allen Fragen, Fehlern und Anregungen an &lt;a href="mailto:opendata@rnv-online.de"&gt;opendata@rnv-online.de&lt;/a&gt;&lt;/p&gt;</t>
  </si>
  <si>
    <t>https://opendata.rnv-online.de/sites/default/files/17_06_29_Verkaufsstellen_und_Kundenzentren.csv,
https://opendata.rnv-online.de/sites/default/files/17_06_29_Verkaufsstellen_und_Kundenzentren.xlsx</t>
  </si>
  <si>
    <t>CSV,Excel</t>
  </si>
  <si>
    <t>RNV: Linienfarben</t>
  </si>
  <si>
    <t>&lt;p&gt;In diesem Datensatz stellen wir Ihnen die jeweils in &lt;strong&gt;Heidelberg&lt;/strong&gt; sowie in &lt;strong&gt;Mannheim&lt;/strong&gt; und &lt;strong&gt;Ludwigshafen&lt;/strong&gt; gültigen Farbwerte unserer rnv-Linien zur Verfügung. In den entsprechenden Tabellen finden Sie die Farbwerte als &lt;strong&gt;CMYK-Angabe&lt;/strong&gt; für den Druck und einen &lt;strong&gt;hexadezimalen Wert &lt;/strong&gt;für die digitale Verwendung. Der Kontrastwert für die Textfarbe wird ebenfalls in genannten Formaten angegeben.&lt;/p&gt;
&lt;p&gt;Mit diesen Farben können Sie in Ihrer Anwendung also das Erscheinungsbild an unsere Farbgebung anpassen. Sieht doch viel besser aus, wenn zum Beispiel eine Linie 4 immer in sattem Rot oder eine Linie 24 stets in sonnigem Gelb dargestellt wird.&lt;/p&gt;</t>
  </si>
  <si>
    <t>https://opendata.rnv-online.de/sites/default/files/16_06_20_linienfarben_ma_lu_cmyk_hexadezimal.csv,
https://opendata.rnv-online.de/sites/default/files/16_06_20_linienfarben_ma_lu_cmyk_hexadezimal.xlsx,
https://opendata.rnv-online.de/sites/default/files/16_06_20_linienfarben_hd_cmyk_hexadezimal.csv,
https://opendata.rnv-online.de/sites/default/files/16_06_20_linienfarben_hd_cmyk_hexadezimal.xlsx,
https://opendata.rnv-online.de/sites/default/files/16_06_12_linienfarben_ma_lu_cmyk_hexadezimal_0.csv,
https://opendata.rnv-online.de/sites/default/files/16_06_12_linienfarben_ma_lu_cmyk_hexadezimal_0.xlsx,
https://opendata.rnv-online.de/sites/default/files/16_03_17_linienfarben_hd_cmyk_hexadezimal.csv,
https://opendata.rnv-online.de/sites/default/files/16_03_17_linienfarben_hd_cmyk_hexadezimal.xlsx,
https://opendata.rnv-online.de/sites/default/files/16_03_17_linienfarben_ma_lu_cmyk_hexadezimal.csv,
https://opendata.rnv-online.de/sites/default/files/16_03_17_linienfarben_ma_lu_cmyk_hexadezimal.xlsx</t>
  </si>
  <si>
    <t xml:space="preserve">RNV: Start.Info API </t>
  </si>
  <si>
    <t>&lt;p&gt;Unsere API bietet Entwicklern Zugriff auf alle Daten, die auch in unserer App &lt;a href="http://www.rnv-online.de/service/mobile-services/rnv-startinfo.html" target="_blank"&gt;rnv Start.Info&lt;/a&gt; verarbeitet werden. Es gibt also jede Menge Informationen zum öffentlichen Personennahverkehr in der Metropolregion Rhein-Neckar.&lt;/p&gt;
&lt;p&gt;Abfragen können Sie über die API zum Beispiel die aktuellen Abfahrtszeiten für alle rnv-Haltestellen (Echtzeit), Informationen zu Störungen und Sonderverkehren in unserem Liniennetz oder auch aktuelle News. Was Sie daraus machen, obliegt vor allem Ihrer Kreativität, einzig unsere &lt;a href="https://opendata.rnv-online.de/nutzungsbedingungen" target="_blank"&gt;Nutzungsbedingungen&lt;/a&gt; müssen natürlich eingehalten werden. Unsere Daten können Sie auf Basis der „Datenlizenz Deutschland – Namensnennung – Version 2.0" (dl-de/by-2-0) nutzen. Um auf unsere Schnittstelle zugreifen zu können, müssen Sie lediglich nachstehendes Formular an uns senden.&lt;/p&gt;
&lt;p&gt;Damit Sie zudem auch darüber informiert sind, was alles möglich ist, finden Sie hier die Doku zu unserer API: &lt;a href="https://opendata.rnv-online.de/sites/default/files/2016-07-14_RNV-API-Doku_v1.11.pdf" target="_blank"&gt;&lt;strong&gt;Dokumentation - API für rnv Start.Info-Daten&lt;/strong&gt;&lt;/a&gt;. Wenn Sie weitere Fragen haben, sind wir unter &lt;a href="mailto:opendata@rnv-online.de"&gt;opendata@rnv-online.de&lt;/a&gt; gerne für Sie da. Über Rückmeldungen zu Ihren Umsetzungen auf Basis unserer API würden wir uns sehr freuen.&lt;/p&gt;</t>
  </si>
  <si>
    <t>https://opendata.rnv-online.de/startinfo-api</t>
  </si>
  <si>
    <t>Aktuelle monatliche Gradtage nach VDI 3807 für Deutschland, Qualitätskontrolle
noch nicht vollständig durchlaufen</t>
  </si>
  <si>
    <t>Beachten Sie die Nutzungsbedingungen in &lt;a href="ftp://ftp-cdc.dwd.de/pub/CDC/Nutzungsbedingungen_German.pdf" target="_blank"&gt;ftp://ftp-cdc.dwd.de/pub/CDC/Nutzungsbedingungen_German.pdf&lt;/a&gt;. Auf der Webseite des
Deutschen Wetterdienstes sind die Nutzungsbedingungen und Quellenangaben ausführlich erklärt.</t>
  </si>
  <si>
    <t>ftp://ftp-cdc.dwd.de/pub/CDC/derived_germany/techn/monthly/heating_degreedays/hdd_3807/recent/</t>
  </si>
  <si>
    <t>DWD Climate Data Center (CDC): Aktuelle monatliche Gradtage nach VDI 3807 für Deutschland,
Qualitätskontrolle noch nicht vollständig durchlaufen, Version recent, abgerufen am &lt;Datum&gt;.</t>
  </si>
  <si>
    <t>01.01.2017 bis letzter Monat</t>
  </si>
  <si>
    <t>http://www.pegelonline.wsv.de/webservice/guideRestapi,
http://www.pegelonline.wsv.de/webservice/dokuInteraktivVis, 
http://www.pegelonline.wsv.de/webservice/dokuVis, 
http://www.pegelonline.wsv.de/gast/karte/standard_mini,
http://www.pegelonline.wsv.de/svgz/pegelstaende_neu.xml, 
http://www.pegelonline.wsv.de/webservices/version2_3/2007/10/31/PegelonlineWebservice?WSDL</t>
  </si>
  <si>
    <t>http://www.pegelonline.wsv.de/gast/pegelinformationen,
http://www.pegelonline.wsv.de/webservices/files</t>
  </si>
  <si>
    <t>&lt;p&gt;Die API liefert in Echtzeit die aktuelle Verkehrslage auf den drei Rheinbrücken und wichtigen innerstädtischen Hauptverkehrsstraßen im Stadtgebiet Bonn. Die Verkehrslageinformationen werden alle 5 Minuten aktualisiert. Hintergrundinformationen zu der technischen Erfassung der Verkehrslage: &lt;a href=http://www.bonn.de/umwelt_gesundheit_planen_bauen_wohnen/verkehrs_infos/15985/index.html?lang=de" target="_blank" rel="nofollow"&gt;http://www.bonn.de/umwelt_gesundheit_planen_bauen_wohnen/verkehrs_infos/15985/index.html?lang=de&lt;/a&gt;&lt;/p&gt;
&lt;p&gt;Lizenzhinweis: Als Namensnennung ist folgender Text zu verwenden:Datenquelle: Bundesstadt Bonn, Amt 66, &lt;a href="https://www.opendata.bonn.de" target="_blank" rel="nofollow"&gt;https://www.opendata.bonn.de&lt;/a&gt; 
Eine API-Dokumentation der Geodaten ist hier abrufbar: &lt;a href="https://ogdcockpit.bonn.de/index.php/API_Beschreibungen" target="_blank" rel="nofollow"&gt;https://ogdcockpit.bonn.de/index.php/API_Beschreibungen&lt;/a&gt;&lt;/p&gt;</t>
  </si>
  <si>
    <t>&lt;p&gt;This collection contains Sentinel-1 Level-2 Ocean (OCN) products for wind, wave and currents applications which may consist of the following geophysical components: Ocean Wind field (OWI), Ocean Swell spectra (OSW), and Surface Radial Velocity (RVL). The availability of components depends on the acquisition mode.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Level-2 OCN Products Overview&lt;br /&gt;
&lt;a href="https://earth.esa.int/web/sentinel/technical-guides/sentinel-1-sar/products-algorithms/level-2-algorithms"&gt;https://earth.esa.int/web/sentinel/technical-guides/sentinel-1-sar/produ...&lt;/a&gt;&lt;/p&gt;
&lt;p&gt;Spatial resolution of Sentinel-1 Level-2 OCN data:&lt;br /&gt;
&lt;a href="https://sentinels.copernicus.eu/web/sentinel/user-guides/sentinel-1-sar/resolutions/level-2-ocean"&gt;https://sentinels.copernicus.eu/web/sentinel/user-guides/sentinel-1-sar/...&lt;/a&gt;&lt;/p&gt;
&lt;p&gt;File format of measurement data: netCDF&lt;br /&gt;
Suggested software: ESA SNAP/Sentinel Toolbox (&lt;a href="http://step.esa.int/main/download/"&gt;http://step.esa.int/main/download/&lt;/a&gt;) Please note: Support for OCN-data is still limited.&lt;/p&gt;
&lt;p&gt;Sentinel-1 acquisition plans:&lt;br /&gt;
&lt;a href="https://sentinel.esa.int/web/sentinel/missions/sentinel-1/observation-scenario/acquisition-segments"&gt;https://sentinel.esa.int/web/sentinel/missions/sentinel-1/observation-sc...&lt;/a&gt;&lt;/p&gt;</t>
  </si>
  <si>
    <t>&lt;p&gt;This collection contains Sentinel-1 Level-1 Ground Range Detected (GRD) products which consist of focused SAR data that have been detected, multi-looked and projected to ground range using an Earth ellipsoid model.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Archive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GRD Products Overview&lt;br /&gt;
&lt;a href="https://earth.esa.int/web/sentinel/technical-guides/sentinel-1-sar/products-algorithms/level-1-algorithms/ground-range-detected"&gt;https://earth.esa.int/web/sentinel/technical-guides/sentinel-1-sar/produ...&lt;/a&gt;&lt;/p&gt;
&lt;p&gt;Spatial resolution of Sentinel-1 Level-1 GRD data&lt;br /&gt;
&lt;a href="https://sentinels.copernicus.eu/web/sentinel/user-guides/sentinel-1-sar/resolutions/level-1-ground-range-detected"&gt;https://sentinels.copernicus.eu/web/sentinel/user-guides/sentinel-1-sar/...&lt;/a&gt;&lt;/p&gt;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</si>
  <si>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&lt;p&gt;This collection contains Sentinel-2 Level-1C products which consist of top-of-atmosphere reflectances in cartographic geometry. Sentinel-2 is a wide-swath, high-resolution, multi-spectral imaging mission developed by ESA as part of the Copernicus Programme, supporting the Copernicus Land Monitoring services, including the monitoring of vegetation, soil and water cover, as well as the observation of inland waterways and coastal areas. The full Sentinel-2 mission comprises two polar-orbiting satellites in the same orbit, phased at 180° to each other.&lt;/p&gt;
&lt;p&gt;Sensor: MSI (Multispectral Instrument)&lt;br /&gt;
Repeat rate: 10 days&lt;br /&gt;
Launch date: 23 June 2015&lt;br /&gt;
Archiving start date: 27 June 2015&lt;br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&lt;p&gt;Sentinel-2 Mission Overview&lt;br /&gt;
&lt;a href="https://sentinel.esa.int/web/sentinel/missions/sentinel-2"&gt;https://sentinel.esa.int/web/sentinel/missions/sentinel-2&lt;/a&gt;&lt;/p&gt;
&lt;p&gt;Sentinel-2 Level-1C Processing Overview&lt;br /&gt;
&lt;a href="https://earth.esa.int/web/sentinel/technical-guides/sentinel-2-msi/level-1c-processing"&gt;https://earth.esa.int/web/sentinel/technical-guides/sentinel-2-msi/level...&lt;/a&gt;&lt;/p&gt;
&lt;p&gt;Sentinel-2 Level-1C spatial resolution&lt;br /&gt;
&lt;a href="https://sentinels.copernicus.eu/web/sentinel/user-guides/sentinel-2-msi/resolutions/spatial"&gt;https://sentinels.copernicus.eu/web/sentinel/user-guides/sentinel-2-msi/...&lt;/a&gt;&lt;/p&gt;
&lt;p&gt;Sentinel-2 Level-1C radiometric resolution and band numbering&lt;br /&gt;
&lt;a href="https://sentinels.copernicus.eu/web/sentinel/user-guides/sentinel-2-msi/resolutions/radiometric"&gt;https://sentinels.copernicus.eu/web/sentinel/user-guides/sentinel-2-msi/...&lt;/a&gt;&lt;/p&gt;
&lt;p&gt;File format of measurement data: JPEG2000&lt;br /&gt;
Suggested software: ESA SNAP/Sentinel Toolbox (&lt;a href="http://step.esa.int/main/download/"&gt;http://step.esa.int/main/download/&lt;/a&gt;)&lt;/p&gt;
&lt;p&gt;Sentinel-2 acquisition plans:&lt;br /&gt;
&lt;a href="https://sentinels.copernicus.eu/web/sentinel/missions/sentinel-2/acquisition-plans"&gt;https://sentinels.copernicus.eu/web/sentinel/missions/sentinel-2/acquisi...&lt;/a&gt;&lt;/p&gt;</t>
  </si>
  <si>
    <t>&lt;p&gt;This collection contains Sentinel-1 Level-1 Single Look Complex (SLC) products which consist of focused SAR data that are geo-referenced using orbit and attitude data from the satellite, and provided in slant-range geometry. Sentinel-1 is a polar-orbiting, all-weather, day-and-night C-band radar imaging mission funded by the European Union and carried out by the ESA within the Copernicus Programme, consisting of a constellation of two satellites. &lt;/p&gt;
&lt;p&gt;Sensor: C-SAR (Synthetic Aperture Radar)&lt;br /&gt;
Repeat rate: 12 days (1 satellite), 6 days (2 satellites)&lt;br /&gt;
Launch date: 03 April 2014&lt;br /&gt;
Archiving start date: 12 April 2014&lt;br /&gt;
Mission Status: ongoing&lt;/p&gt;
&lt;p&gt;Terms and conditions for the use of Sentinel data&lt;br /&gt;
&lt;a href="https://scihub.copernicus.eu/twiki/pub/SciHubWebPortal/TermsConditions/TC_Sentinel_Data_31072014.pdf"&gt;https://scihub.copernicus.eu/twiki/pub/SciHubWebPortal/TermsConditions/T...&lt;/a&gt;&lt;/p&gt;
&lt;p&gt;Sentinel-1 Mission Overview&lt;br /&gt;
&lt;a href="https://sentinel.esa.int/web/sentinel/missions/sentinel-1"&gt;https://sentinel.esa.int/web/sentinel/missions/sentinel-1&lt;/a&gt;&lt;/p&gt;
&lt;p&gt;Sentinel-1 Level-1 SLC Products Overview&lt;br /&gt;
&lt;a href="https://earth.esa.int/web/sentinel/technical-guides/sentinel-1-sar/products-algorithms/level-1-algorithms/single-look-complex"&gt;https://earth.esa.int/web/sentinel/technical-guides/sentinel-1-sar/produ...&lt;/a&gt;&lt;/p&gt;
&lt;p&gt;Spatial resolution of Sentinel-1 Level-1 SLC data&lt;br /&gt;
&lt;a href="https://sentinels.copernicus.eu/web/sentinel/user-guides/sentinel-1-sar/resolutions/level-1-single-look-complex"&gt;https://sentinels.copernicus.eu/web/sentinel/user-guides/sentinel-1-sar/...&lt;/a&gt;&lt;/p&gt;
&lt;p&gt;File format of measurement data: GeoTIFF&lt;br /&gt;
Suggested software: ESA SNAP/Sentinel Toolbox (&lt;a href="http://step.esa.int/main/download/"&gt;http://step.esa.int/main/download/&lt;/a&gt;)&lt;/p&gt;
&lt;p&gt;Sentinel-1 acquisition plans:&lt;br /&gt;
&lt;a href="https://sentinel.esa.int/web/sentinel/missions/sentinel-1/observation-scenario/acquisition-segments"&gt;https://sentinel.esa.int/web/sentinel/missions/sentinel-1/observation-sc...&lt;/a&gt;&lt;/p&gt;</t>
  </si>
  <si>
    <t>COSMO-REA6</t>
  </si>
  <si>
    <t>Stündliche ausgewählte Parameter der regionalen Reanalyse COSMO-REA6. Die Jahre 1995 – 2015 sind durch stündliche Felder abgedeckt, das Modellgebiet erstreckt sich über Europa (EURO-CORDEX-Region), mit einem Gitter von ca. 6km x 6km Auflösung.</t>
  </si>
  <si>
    <t xml:space="preserve">Nutzungsbedingungen unter Verzeichnis /REA/ &lt;br&gt;
Nutzungsbedingungen unter Verzeichnis ftp://ftp-rea.dwd.de/pub/REA/ &lt;br&gt;
Nutzungsbedingungen unter Verzeichnis ftp://opendata.dwd.de/climate/REA &lt;br&gt;
&lt;p&gt;Alle Daten im frei zugänglichen Bereich gehören zu den Open Data-Angebot des DWD und sind urheberrechtlich geschützt. Sie dürfen entsprechend der "Verordnung zur Festlegung der Nutzungsbestimmungen für die Bereitstellung von Geodaten des Bundes (GeoNutzV)" unter Beigabe eines Quellenvermerks ohne Einschränkungen weiterverwendet werden. &lt;/p&gt;
&lt;p&gt;In diesen Verzeichnissen werden ausgewählte Parameter der regionalen Reanalyse COSMO-REA6 bereitgestellt. &lt;/p&gt;
&lt;p&gt;Die COSMO-REA6 Regionale Reanalyse wurde für 1995-2014 von der Universität Bonn innerhalb des Hans-Ertel-Zentrum für Wetterforschung (HErZ, Teilbereich „Klimamonitoring und Diagnostik“, siehe https://www.herz-tb4.uni-bonn.de/) produziert. Die Erweiterung ab 2015 wurde vom DWD durchgeführt. &lt;/p&gt;
&lt;p&gt;Auch die Universität Bonn gestattet die Nutzung der Datensätze gemäß der „Verordnung zur Festlegung der  Nutzungsbestimmungen für die Bereitstellung von Geodaten des Bundes (GeoNutzV)“ (siehe dazu auch: https://www.herz-tb4.uni-bonn.de/images/Articles/herz%20datennutzung%20-%20terms%20of%20use%202016-09-12%20-%20german.pdf). Der Datensatz darf daher bei Angabe des Quellenvermerks ohne Einschränkungen genutzt werden. Es gelten somit vereinheitlichten Nutzungsbedingungen für den kompletten Datensatz. &lt;/p&gt;
&lt;p&gt;Die hier bereitgestellten Daten wurden durch den DWD extrahiert, es gelten die allgemeinen Nutzungsbedingungen des Climate Data Center des DWD: ftp://ftp-cdc.dwd.de/pub/CDC/Nutzungsbedingungen_German.pdf&lt;/p&gt;
Kontakt: cdc.rea@dwd.de
Wenn diese Daten benutzt werden, sollte folgende wissenschaftliche Veröffentlichung zitiert werden:
Bollmeyer,  C.,  Keller,  J.  D.,  Ohlwein,  C.,  Wahl,  S.,  Crewell,  S., Friederichs,  P.,  Hense,  A.,  Keune,  J.,  Kneifel,  S.,  Pscheidt,  I., Redl, S., and Steinke, S.:  Towards a high-resolution regional re-analysis for the European CORDEX domain,  Q. J. Roy. Meteorol. Soc., 141, 1–15, doi:10.1002/qj.2486, 2014.
</t>
  </si>
  <si>
    <t>ftp://ftp-rea.dwd.de/pub/REA/</t>
  </si>
  <si>
    <t>GRIB</t>
  </si>
  <si>
    <t>1995-2015</t>
  </si>
  <si>
    <t>Raster- und Gebietswerte der monatlichen Niederschlagshöhe ab 1891</t>
  </si>
  <si>
    <t>ftp://ftp-cdc.dwd.de/pub/CDC/grids_germany/monthly/regnie/</t>
  </si>
  <si>
    <t>1891 bis heute</t>
  </si>
  <si>
    <t>REGNIE: Regionalisierte Niederschläge monatlich</t>
  </si>
  <si>
    <t>REGNIE: Regionalisierte Niederschläge Referenzperioden</t>
  </si>
  <si>
    <t>Raster- und Gebietswerte der monatlichen und jährlichen Niederschlagshöhe, bezogen auf den 30-jährigen Zeitraum 1961 bis 1990 und 1971 bis 2000</t>
  </si>
  <si>
    <t>ftp://ftp-cdc.dwd.de/pub/CDC/grids_germany/multi_annual/regnie/</t>
  </si>
  <si>
    <t>1961-1990, 1971-2000, 1981-2010</t>
  </si>
  <si>
    <t>ftp://ftp-cdc.dwd.de/pub/CDC/grids_germany/multi_annual/wind_parameters/resol_1000x1000/</t>
  </si>
  <si>
    <t>1km x 1km Rasterdaten der mittleren jährlichen Windgeschwindigkeiten in 10 m bis 100 m Höhe (in 10m Stufen) und Weibullparameter für Deutschland</t>
  </si>
  <si>
    <t>Windkarten und Winddaten für Deutschland Bezugszeitraum 1981 – 2000 (1 km)</t>
  </si>
  <si>
    <t>Windkarten und Winddaten für Deutschland Bezugszeitraum 1981 – 2000 (200 m)</t>
  </si>
  <si>
    <t>200m x 200m Rasterdaten der mittleren jährlichen Windgeschwindigkeiten in 10 m bis 100 m Höhe (in 10m Stufen) und Weibullparameter für Deutschland</t>
  </si>
  <si>
    <t>ftp://ftp-cdc.dwd.de/pub/CDC/grids_germany/multi_annual/wind_parameters/resol_200x200/</t>
  </si>
  <si>
    <t>KOSTRA-DWD - Starkniederschlagsstatistiken (Rohdaten)</t>
  </si>
  <si>
    <t>KOSTRA-DWD - Starkniederschlagsstatistiken (GIS-Daten)</t>
  </si>
  <si>
    <t>http://www.bezreg-koeln.nrw.de/brk_internet/geobasis/index.html</t>
  </si>
  <si>
    <t>https://www.portalnok.de/</t>
  </si>
  <si>
    <t>HatWMS,HatWMTS</t>
  </si>
  <si>
    <t>Straßen,Bahn,Infrastruktur</t>
  </si>
  <si>
    <t xml:space="preserve">Creative Commons Zero (CC0) </t>
  </si>
  <si>
    <t>Creative Commons Namensnennung 3.0 DE</t>
  </si>
  <si>
    <t>CreativeCommonsNamensnennung3</t>
  </si>
  <si>
    <t>Creative Commons Namensnennung 3.0 Deutschland</t>
  </si>
  <si>
    <t>cc by 3.0 de</t>
  </si>
  <si>
    <t>https://creativecommons.org/licenses/by/3.0/de/</t>
  </si>
  <si>
    <t>Stadt Bonn: Elektrotankstellen</t>
  </si>
  <si>
    <t>Der Datensatz enthält eine Liste der Standorte von Elektrotankstellen der Stadtwerke Bonn im Bonner Stadtgebiet</t>
  </si>
  <si>
    <t xml:space="preserve">Creative Commons Namensnennung (CC BY 4.0) </t>
  </si>
  <si>
    <t>Stadtwerke Bonn</t>
  </si>
  <si>
    <t>http://www.stadtwerke-bonn.de/stadtwerke-bonn.html</t>
  </si>
  <si>
    <t>https://opendata.bonn.de/sites/default/files/elektrotrankstellenstadtwerkebonn062016.csv</t>
  </si>
  <si>
    <t>Parkplatz-API in Echtzeit mit Ausgabe der Parkplatzbelegung in den Bonner Parkhäuser des Betreibers Bonner City Parkraum GmbH.</t>
  </si>
  <si>
    <t>BCP GmbH</t>
  </si>
  <si>
    <t>Bonner City Parkraum GmbH</t>
  </si>
  <si>
    <t>http://bcp-bonn.de/</t>
  </si>
  <si>
    <t>http://www.bcp-bonn.de/stellplatz/bcpinfo.xml</t>
  </si>
  <si>
    <t>HatDownload,HatSchnittstelle,HatPortal</t>
  </si>
  <si>
    <t>https://opendata.bonn.de/</t>
  </si>
  <si>
    <t>Erlaubte Datennutzung (Lizenz): Sofern diese Dienste durch dritte Anbieter kostenfrei sind, ist auch eine Nutzung durch gewerbliche Anbieter möglich. Kostenpflichtige Apps oder jegliche kostenpflichtige Webangebote/ Software sind nicht zulässig, bzw. nur nach ausdrücklicher Zustimmung durch die BCP GmbH zulässig. &lt;br /&gt;&lt;br /&gt;
Zu verwenden ist immer "Bonner City Parkraum GmbH" als Datenquelle in der Namensnennung. &lt;br /&gt;&lt;br /&gt;
XML-Aufbau:&lt;br /&gt;
Parkhaus &lt;br /&gt;
lfdnr &lt;br /&gt;
Bezeichnung &lt;br /&gt;
gesamt &lt;br /&gt;
frei &lt;br /&gt;
Status 0 = geöffnet, 1= geschlossen &lt;br /&gt;
zeitstempel 18.08.2014 11:18 zeitstempel &lt;br /&gt;
Tendenz&lt;br /&gt; 
/Parkhaus &lt;br /&gt;&lt;br /&gt;
Hinweis für Tendenz: &lt;br /&gt;
1= gleichbleibend, 3=“Freie Plätze“ fallend, 2 = “Freie Plätze“ steigend</t>
  </si>
  <si>
    <t>Stadt Bonn: Standorte der Parkplätze (PKW-, Motorrad-, Wohnmobil/Wohnwagen- und Busparkplätze)</t>
  </si>
  <si>
    <t>Die API liefert die Standorte mit Bezeichnung der öffentlichen Parkplätze im Bonner Stadtgebiet. Eine API-Dokumentation der Geodaten ist hier abrufbar:&lt;a href="http://ogdcockpit.bonn.de/index.php/API_Beschreibungen" title="http://ogdcockpit.bonn.de/index.php/API_Beschreibungen"&gt; http://ogdcockpit.bonn.de/index.php/API_Beschreibungen&lt;/a&gt;</t>
  </si>
  <si>
    <t>http://stadtplan.bonn.de/geojson?Thema=21090&amp;koordsys=25832,
http://stadtplan.bonn.de/geojson?Thema=21090&amp;koordsys=4326</t>
  </si>
  <si>
    <t>Stadt Bonn: Standorte der Motorradparkplätze</t>
  </si>
  <si>
    <t>Die API liefert die öffentlichen Standorte der Motorradparkplätze mit Bezeichnung im Bonner Stadtgebiet. Eine API-Dokumentation der Geodaten ist hier abrufbar: &lt;a href="http://ogdcockpit.bonn.de/index.php/API_Beschreibungen" title="http://ogdcockpit.bonn.de/index.php/API_Beschreibungen"&gt;http://ogdcockpit.bonn.de/index.php/API_Beschreibungen&lt;/a&gt;</t>
  </si>
  <si>
    <t>http://stadtplan.bonn.de/geojson?Thema=24940&amp;koordsys=25832,
http://stadtplan.bonn.de/geojson?Thema=24940&amp;koordsys=4326</t>
  </si>
  <si>
    <t>Stadt Bonn: Standorte der Fahrradstellplätze</t>
  </si>
  <si>
    <t>Die API liefert die Standorte mit Bezeichnung der öffentlichen Fahrradstellplätze im Bonner Stadtgebiet.</t>
  </si>
  <si>
    <t>http://stadtplan.bonn.de/geojson?Thema=24840&amp;koordsys=25832,
http://stadtplan.bonn.de/geojson?Thema=24840&amp;koordsys=4326</t>
  </si>
  <si>
    <t>Stadt Bonn: Bußgelder fließender Verkehr 2016</t>
  </si>
  <si>
    <t>Der Datensatz enthält die Bußgelder aus dem fließenden Straßenverkehr (Ordnungswidrigkeiten) mit Angabe zum Tag, Ort, Zeit, Tatbestandsnummer und Bußgeldhöhe im Bonner Stadtgebiet für das Jahr 2016. Die Erklärung zu den einzelnen Tatbestandsnummern sind im bundeseinheitlichen Tatbestandskatalog aufgelistet: &lt;a href="https://www.kba.de/" title="https://www.kba.de/"&gt;https://www.kba.de/&lt;/a&gt;</t>
  </si>
  <si>
    <t>https://opendata.bonn.de/sites/default/files/OWI2016.csv</t>
  </si>
  <si>
    <t>Der Datensatz enthält die Messergebnisse der Verkehrsdatenerfassungen mit dem Seitenradarmesssystem (SDR &lt;a href="http://www.datacollect.com" title="http://www.datacollect.com"&gt;http://www.datacollect.com&lt;/a&gt;) im Bonner Stadtgebiet. In der ZIP-Datei umfasst Angaben zum Ort, der gemessenen Geschwindigkeit, Tagesdatum und Uhrzeit der Messung. Die Messorte umfassen einzelne Punkte in Bonn und sind nicht flächendeckend. Die Messorte und Messzeiträume können jährlich variieren.</t>
  </si>
  <si>
    <t>Stadt Köln: Bußgelddaten Koeln 2016</t>
  </si>
  <si>
    <t>&lt;p&gt;Erfasste Bußgeldtatbestände für das Jahr 2016, unter anderem nach Datum, Strasse, Fahrzeugart und Tatbestand.&lt;/p&gt;
&lt;p&gt;Eine Aufschlüsselung der Tatbestandsnummern kann über den "Bundeseinheitlichen Tatbestandskatalog - Straßenverkehrsordnungswidrigkeiten" eingesehen werden: &lt;a href="https://www.kba.de/DE/ZentraleRegister/FAER/BT_KAT_OWI/btkat_start_inhalt.html"&gt;https://www.kba.de/DE/ZentraleRegister/FAER/BT_KAT_OWI/btkat_start_inhalt.html&lt;/a&gt;&lt;/p&gt;</t>
  </si>
  <si>
    <t>https://www.offenedaten-koeln.de/sites/default/files/2016_01.csv,
https://www.offenedaten-koeln.de/sites/default/files/2016_02.csv,
https://www.offenedaten-koeln.de/sites/default/files/2016_03.csv,
https://www.offenedaten-koeln.de/sites/default/files/2016_04.csv,
https://www.offenedaten-koeln.de/sites/default/files/2016_05.csv,
https://www.offenedaten-koeln.de/sites/default/files/2016_06.csv,
https://www.offenedaten-koeln.de/sites/default/files/2016_07.csv,
https://www.offenedaten-koeln.de/sites/default/files/2016_08.csv,
https://www.offenedaten-koeln.de/sites/default/files/2016_09.csv,
https://www.offenedaten-koeln.de/sites/default/files/2016_10.csv,
https://www.offenedaten-koeln.de/sites/default/files/2016_11.csv,
https://www.offenedaten-koeln.de/sites/default/files/2016_12.csv,
https://www.offenedaten-koeln.de/api/action/datastore/search.json?resource_id=65df3024-5da7-479f-888d-8c7d2a35f267,
https://www.offenedaten-koeln.de/api/action/datastore/search.json?resource_id=27d3e7a5-cd3b-4862-af11-57ae8e989e70,
https://www.offenedaten-koeln.de/api/action/datastore/search.json?resource_id=bdc0410d-016f-41c4-a717-b6f81502e17f,
https://www.offenedaten-koeln.de/api/action/datastore/search.json?resource_id=57daf827-cf23-4b13-89cf-31577821c469,
https://www.offenedaten-koeln.de/api/action/datastore/search.json?resource_id=dd5fead1-929a-48eb-8a03-fefe54931d2c,
https://www.offenedaten-koeln.de/api/action/datastore/search.json?resource_id=94864298-1e1c-499b-be8f-b684384c8837,
https://www.offenedaten-koeln.de/api/action/datastore/search.json?resource_id=1a0f338d-1c06-4729-9ca1-1392813b84b7,
https://www.offenedaten-koeln.de/api/action/datastore/search.json?resource_id=81aa61e9-5123-4874-95d8-b93ee7da794f,
https://www.offenedaten-koeln.de/api/action/datastore/search.json?resource_id=41f4adb4-27b4-4229-ad04-7a63491e0589,
https://www.offenedaten-koeln.de/api/action/datastore/search.json?resource_id=6e7d76f3-3984-4e8d-bd38-abeae9f11901,
https://www.offenedaten-koeln.de/api/action/datastore/search.json?resource_id=f74a51d3-a6d6-484f-b6dd-b8b71f51ea3f,
https://www.offenedaten-koeln.de/api/action/datastore/search.json?resource_id=fe303737-ebce-456e-bdfa-9019bdb45704</t>
  </si>
  <si>
    <t>CSV,JSON</t>
  </si>
  <si>
    <t>https://www.offenedaten-koeln.de/</t>
  </si>
  <si>
    <t>Stadt Köln: Aufzüge KVB Köln</t>
  </si>
  <si>
    <t>Liste der Aufzüge und der Aufzugsstörungen, bereitgestellt durch die Kölner Verkehrs-Betriebe AG.</t>
  </si>
  <si>
    <t>&lt;p&gt;&lt;a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
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
&lt;p&gt;
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</si>
  <si>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Infrastruktur,Bahn</t>
  </si>
  <si>
    <t>alle 15 Minuten</t>
  </si>
  <si>
    <t>Stadt Köln: Fahrtreppen KVB Köln</t>
  </si>
  <si>
    <t>Liste der Fahrtreppen und der Fahrtreppenstörungen, bereitgestellt durch die Kölner Verkehrs-Betriebe AG.</t>
  </si>
  <si>
    <t>Stadt Köln: Haltestellen Stadtbahn und Bus KVB Koeln</t>
  </si>
  <si>
    <t>Liste der Haltestellen (Stadtbahn und Bus) der Kölner Verkehrs-Betriebe AG inklusive Betriebsbereich und Linien.</t>
  </si>
  <si>
    <t>Infrastruktur,Bahn,Straßen</t>
  </si>
  <si>
    <t>Stadt Köln: Vertriebsstellen Ansprechpartner KVB Koeln</t>
  </si>
  <si>
    <t>Liste von Vertriebstellen und spezifischen Ansprechpartnern der Kölner Verkehrs-Betriebe AG.</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</si>
  <si>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kmz,
https://offenedaten-koeln.de/sites/default/files/psa_2016.csv,
https://www.offenedaten-koeln.de/sites/default/files/23082016_PSA_Handyparkzonen.csv,
https://www.offenedaten-koeln.de/sites/default/files/20170801_PSA_Handyparkzonen.csv</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</si>
  <si>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json,
http://offenedaten-koeln.de/api/action/datastore/search.json?resource_id=25a785d7-2793-4475-aa81-993ac33493a5,
http://www.offenedaten-koeln.de/api/action/datastore/search.json?resource_id=adb4c503-1e47-43b8-84fd-64beae1338fe,
https://www.offenedaten-koeln.de/api/action/datastore/search.json?resource_id=83d7e939-1a5e-40b9-928c-6734c65c524b</t>
  </si>
  <si>
    <t>http://api.nextbike.net/maps/nextbike-official.xml?city=14,
http://api.nextbike.net/maps/nextbike-live.xml?city=14</t>
  </si>
  <si>
    <t>Stadt Köln: Fahrradfoerderung</t>
  </si>
  <si>
    <t>https://geoportal.stadt-koeln.de/arcgis/rest/services/Fahrradverkehr_Ma%C3%9Fnahmen/MapServer/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</si>
  <si>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JSON</t>
  </si>
  <si>
    <t>30.06.2017</t>
  </si>
  <si>
    <t>Stadt Köln: Verkehrsunfallentwicklung Stadtgebiet Koeln 2016</t>
  </si>
  <si>
    <t>Polizei NRW Koeln</t>
  </si>
  <si>
    <t>Polizei NRW Köln</t>
  </si>
  <si>
    <t>https://koeln.polizei.nrw/</t>
  </si>
  <si>
    <t>https://www.offenedaten-koeln.de/sites/default/files/Getoetete_Personen_Koeln_2016.csv,
https://www.offenedaten-koeln.de/sites/default/files/Verungluecktenhaeufigkeitszahl_Koeln_2016_0.csv,
https://www.offenedaten-koeln.de/sites/default/files/Hauptunfallursache_von_Rad_Fahrenden_bei_Verkehrsunfaellen_mit_Verunglueckten_Koeln_2016.csv,
https://www.offenedaten-koeln.de/sites/default/files/Hauptunfallursachen_Fu%C3%9Fgaenger_Verunglueckte_Koeln_2016.csv,
https://www.offenedaten-koeln.de/sites/default/files/Schwerverletzte_Personen_Koeln_2016.csv,
https://www.offenedaten-koeln.de/sites/default/files/Unfallursach_Geschwindigkeit_bei_Kfz_Koeln_2016.csv,
https://www.offenedaten-koeln.de/sites/default/files/Unfallursach_Geschwindigkeit_bei_Kfz_Koeln_2016_0.csv,
https://www.offenedaten-koeln.de/sites/default/files/Unfallursache_Alkohol_Koeln_2016.csv,
https://www.offenedaten-koeln.de/sites/default/files/Unfallursache_Alkohol_Verkehrsbeteiligung_Koeln_2016.csv,
https://www.offenedaten-koeln.de/sites/default/files/Unfallursache_BTM_Koeln_2016.csv,
https://www.offenedaten-koeln.de/sites/default/files/Unfallursache_BTM_Verkehrsbeteiligung_Koeln_2016.csv,
https://www.offenedaten-koeln.de/sites/default/files/Unfallursache_Geschwindigkeit_Kfz_Verkehrsbeteiligung_Koeln_2016.csv,
https://www.offenedaten-koeln.de/sites/default/files/Unfallursache_Rotlicht_Koeln_2016.csv,
https://www.offenedaten-koeln.de/sites/default/files/Unfallursache_Rotlicht_Verkehrsbeteiligung_Unfallverursacher_Koeln_2016.csv,
https://www.offenedaten-koeln.de/sites/default/files/Unfallursachen_Verkehrsunfaellen_Verunglueckten_Koeln_2016.csv,
https://www.offenedaten-koeln.de/sites/default/files/Verkehrsunfallentwicklung_Verunglueckten_Koeln_2016.csv,
https://www.offenedaten-koeln.de/sites/default/files/Verungl%C3%BCcktenentwicklung_Koeln_2016.csv,
https://www.offenedaten-koeln.de/sites/default/files/Verunglueckte_Verkehrsunfaellen_Stra%C3%9Fenbahn_Koeln_2016.csv,
https://www.offenedaten-koeln.de/sites/default/files/Verunglueckte_Strassenbahn_Koeln_2016.csv,
https://www.offenedaten-koeln.de/sites/default/files/Verunglueckte_Senioren_Verkehrsbeteiligung_Koeln_2016.csv,
https://www.offenedaten-koeln.de/sites/default/files/Verunglueckte_Senioren_Koeln_2016.csv,
https://www.offenedaten-koeln.de/sites/default/files/Verunglueckte_Kinder_Verkehrsbeteiligung_Koeln_2016.csv,
https://www.offenedaten-koeln.de/sites/default/files/Verunglueckte_Kinder_Koeln_2016.csv,
https://www.offenedaten-koeln.de/sites/default/files/Verunglueckte_Junge_Erwachsene_Verkehrsbeteiligung_Koeln_2016.csv,
https://www.offenedaten-koeln.de/sites/default/files/Verunglueckte_Junge_Erwachsene_Koeln_2016.csv,
https://www.offenedaten-koeln.de/sites/default/files/Verunglueckte_Fu%C3%9Fgaenger_Koeln_2016.csv,
https://www.offenedaten-koeln.de/sites/default/files/Verunglueckte_Fahrrad_Koeln_2016.csv,
https://www.offenedaten-koeln.de/sites/default/files/Verungl%C3%BCcktenentwicklung_Koeln_2016_0.csv</t>
  </si>
  <si>
    <t>https://www.offenedaten-koeln.de/dataset/942a35c2-233b-447f-aaef-153ef29c7aad/resource/c4e6afd3-d4e8-461e-a0f7-4f0da86ecb89,
https://www.offenedaten-koeln.de/dataset/942a35c2-233b-447f-aaef-153ef29c7aad/resource/75c5b8b6-8f8f-477e-bb6c-23378137cf21,
https://www.offenedaten-koeln.de/dataset/942a35c2-233b-447f-aaef-153ef29c7aad/resource/d99d2ba5-8230-4ef6-9706-503e5574ba05,
https://www.offenedaten-koeln.de/dataset/942a35c2-233b-447f-aaef-153ef29c7aad/resource/597e1bff-732c-4965-81b1-6838c6841afe,
https://www.offenedaten-koeln.de/dataset/942a35c2-233b-447f-aaef-153ef29c7aad/resource/e6a9d9be-c25f-4304-a0f3-8c798b07ae04,
https://www.offenedaten-koeln.de/dataset/942a35c2-233b-447f-aaef-153ef29c7aad/resource/8807941a-e1b3-4b5e-9a60-8b0e1d81075b,
https://www.offenedaten-koeln.de/dataset/942a35c2-233b-447f-aaef-153ef29c7aad/resource/a27785bc-80a1-4e28-9835-a4ea1df3aba8,
https://www.offenedaten-koeln.de/dataset/942a35c2-233b-447f-aaef-153ef29c7aad/resource/28162717-bd9f-4575-a674-57cc1be4891d,
https://www.offenedaten-koeln.de/dataset/942a35c2-233b-447f-aaef-153ef29c7aad/resource/69876236-a8f1-436e-ab42-ab43d76dac6a,
https://www.offenedaten-koeln.de/dataset/942a35c2-233b-447f-aaef-153ef29c7aad/resource/ed8b757f-76cf-4c00-af1c-a1d563543e7b,
https://www.offenedaten-koeln.de/dataset/942a35c2-233b-447f-aaef-153ef29c7aad/resource/5b479d0a-1dca-42d7-b67f-a1c56b599fc8,
https://www.offenedaten-koeln.de/dataset/942a35c2-233b-447f-aaef-153ef29c7aad/resource/ca240b71-a207-4341-a0b3-4de95370bde9,
https://www.offenedaten-koeln.de/dataset/942a35c2-233b-447f-aaef-153ef29c7aad/resource/d7046040-a88c-4454-8419-60b7c0e2dd47,
https://www.offenedaten-koeln.de/dataset/942a35c2-233b-447f-aaef-153ef29c7aad/resource/0ee28712-85e3-4be7-b4fb-31f952a1805b,
https://www.offenedaten-koeln.de/dataset/942a35c2-233b-447f-aaef-153ef29c7aad/resource/595baa57-03a2-48f2-a06b-d72e6aed9b7d,
https://www.offenedaten-koeln.de/dataset/942a35c2-233b-447f-aaef-153ef29c7aad/resource/513780d8-3b2e-4ba9-a330-cf8eb3f2d721,
https://www.offenedaten-koeln.de/dataset/942a35c2-233b-447f-aaef-153ef29c7aad/resource/ddad9a88-a868-451e-81b8-177cdc8d3dca,
https://www.offenedaten-koeln.de/dataset/942a35c2-233b-447f-aaef-153ef29c7aad/resource/4a5fa492-ffd9-4622-aff9-f1b3a74a918f,
https://www.offenedaten-koeln.de/dataset/942a35c2-233b-447f-aaef-153ef29c7aad/resource/3587779b-c287-4924-885a-756ed364ef50,
https://www.offenedaten-koeln.de/dataset/942a35c2-233b-447f-aaef-153ef29c7aad/resource/67454b72-f2ad-48e9-a199-c08b88c036c9,
https://www.offenedaten-koeln.de/dataset/942a35c2-233b-447f-aaef-153ef29c7aad/resource/66cffc8c-d3b6-4ce2-8e03-41afc5dafec9,
https://www.offenedaten-koeln.de/dataset/942a35c2-233b-447f-aaef-153ef29c7aad/resource/58bba38b-f73b-4b61-b141-3cb569681317,
https://www.offenedaten-koeln.de/dataset/942a35c2-233b-447f-aaef-153ef29c7aad/resource/ee9e717b-4f92-492b-a276-d73108b44e48,
https://www.offenedaten-koeln.de/dataset/942a35c2-233b-447f-aaef-153ef29c7aad/resource/bd8c7633-2fbb-430a-a5fc-4e44273d95cd,
https://www.offenedaten-koeln.de/dataset/942a35c2-233b-447f-aaef-153ef29c7aad/resource/62343110-0ac8-4c11-a08b-d7a379d2463c,
https://www.offenedaten-koeln.de/dataset/942a35c2-233b-447f-aaef-153ef29c7aad/resource/2e6e1a37-6f65-46e3-8c20-23f1af9852d9,
https://www.offenedaten-koeln.de/dataset/942a35c2-233b-447f-aaef-153ef29c7aad/resource/81adf7bc-872b-4982-a2aa-25d427e7d2fe</t>
  </si>
  <si>
    <t>29.09.2017</t>
  </si>
  <si>
    <t>Datenhaltende Stelle 2 (Link)</t>
  </si>
  <si>
    <t>2003 bis 2016</t>
  </si>
  <si>
    <t>http://www.bast.de/DE/Verkehrstechnik/Fachthemen/v2-verkehrszaehlung/Daten/2016_1/Jawe2016.csv?view=renderTcDataExportCSV&amp;cms_strTyp=A,
http://www.bast.de/DE/Verkehrstechnik/Fachthemen/v2-verkehrszaehlung/Daten/2015_1/Jawe2015.csv?view=renderTcDataExportCSV&amp;cms_strTyp=A,
http://www.bast.de/DE/Verkehrstechnik/Fachthemen/v2-verkehrszaehlung/Daten/2014_1/Jawe2014.csv?view=renderTcDataExportCSV&amp;cms_strTyp=A,
http://www.bast.de/DE/Verkehrstechnik/Fachthemen/v2-verkehrszaehlung/Daten/2013_1/Jawe2013.csv?view=renderTcDataExportCSV&amp;cms_strTyp=A,
http://www.bast.de/DE/Verkehrstechnik/Fachthemen/v2-verkehrszaehlung/Daten/2012_1/Jawe2012.csv?view=renderTcDataExportCSV&amp;cms_strTyp=A,
http://www.bast.de/DE/Verkehrstechnik/Fachthemen/v2-verkehrszaehlung/Daten/2011_1/Jawe2011.csv?view=renderTcDataExportCSV&amp;cms_strTyp=A,
http://www.bast.de/DE/Verkehrstechnik/Fachthemen/v2-verkehrszaehlung/Daten/2010_1/Jawe2010.csv?view=renderTcDataExportCSV&amp;cms_strTyp=A,
http://www.bast.de/DE/Verkehrstechnik/Fachthemen/v2-verkehrszaehlung/Daten/2009_1/Jawe2009.csv?view=renderTcDataExportCSV&amp;cms_strTyp=A,
http://www.bast.de/DE/Verkehrstechnik/Fachthemen/v2-verkehrszaehlung/Daten/2008_1/Jawe2008.csv?view=renderTcDataExportCSV&amp;cms_strTyp=A,
http://www.bast.de/DE/Verkehrstechnik/Fachthemen/v2-verkehrszaehlung/Daten/2007_1/Jawe2007.csv?view=renderTcDataExportCSV&amp;cms_strTyp=A,
http://www.bast.de/DE/Verkehrstechnik/Fachthemen/v2-verkehrszaehlung/Daten/2006_1/Jawe2006.csv?view=renderTcDataExportCSV&amp;cms_strTyp=A,
http://www.bast.de/DE/Verkehrstechnik/Fachthemen/v2-verkehrszaehlung/Daten/2005_1/Jawe2005.csv?view=renderTcDataExportCSV&amp;cms_strTyp=A,
http://www.bast.de/DE/Verkehrstechnik/Fachthemen/v2-verkehrszaehlung/Daten/2004_1/Jawe2004.csv?view=renderTcDataExportCSV&amp;cms_strTyp=A,
http://www.bast.de/DE/Verkehrstechnik/Fachthemen/v2-verkehrszaehlung/Daten/2003_1/Jawe2003.csv?view=renderTcDataExportCSV&amp;cms_strTyp=A</t>
  </si>
  <si>
    <t>0</t>
  </si>
  <si>
    <t>Echtzeitdaten / regelmäßig aktualisierte Daten</t>
  </si>
  <si>
    <t>1901 bis letztes Jahr</t>
  </si>
  <si>
    <t>Aktualisierungsdatum: bei statischen Daten Aktualisierung der Daten, bei Echtzeitdaten oder regelmäßig aktualisierten Daten Aktualisierung der Metadaten</t>
  </si>
  <si>
    <t>1995 bis letztes Jahr</t>
  </si>
  <si>
    <t>ftp://ftp-cdc.dwd.de/pub/CDC/grids_germany/annual/precipGE10mm_days/</t>
  </si>
  <si>
    <t>ftp://ftp-cdc.dwd.de/pub/CDC/grids_germany/annual/precipGE20mm_days/</t>
  </si>
  <si>
    <t>ftp://ftp-cdc.dwd.de/pub/CDC/grids_germany/annual/precipGE30mm_days/</t>
  </si>
  <si>
    <t>1991 bis letztes Jahr</t>
  </si>
  <si>
    <t>1992 bis letztes Jahr</t>
  </si>
  <si>
    <t>1882 bis vor einem halben Jahr</t>
  </si>
  <si>
    <t>Rasterdaten der Monatssummen für die Globalstrahlung auf die horizontale Ebene für Deutschland basierend auf Boden- und Satellitenmessungen (Deutschland, gerastert)</t>
  </si>
  <si>
    <t>ftp://ftp-cdc.dwd.de/pub/CDC/grids_germany/monthly/radiation_global/</t>
  </si>
  <si>
    <t>ftp://ftp-cdc.dwd.de/pub/CDC/grids_germany/multi_annual/precipGE10mm_days/</t>
  </si>
  <si>
    <t>ftp://ftp-cdc.dwd.de/pub/CDC/grids_germany/multi_annual/precipGE20mm_days/</t>
  </si>
  <si>
    <t>ftp://ftp-cdc.dwd.de/pub/CDC/grids_germany/multi_annual/precipGE30mm_days/</t>
  </si>
  <si>
    <t>https://www.eba.bund.de/SharedDocs/Downloads/DE/Laerm/Laerm_EU_Report/Gemeindestatistik.xlsx?__blob=publicationFile&amp;amp;v=2</t>
  </si>
  <si>
    <t>(C) Eisenbahn-Bundesamt 2015</t>
  </si>
  <si>
    <t>&lt;p&gt;Das Eisenbahn-Bundesamt stellt ein Ergebnis der Lärmkartierung – die Lärmstatistik – nicht nur im Kartendienst dar, sondern zusätzlich eine Zusammenfassung der Daten nach Bundesländern aufbereitet zur Verfügung. Neben dieser beinhaltet die Tabelle Angaben zur kommunalen Lärmkennziffer.&lt;/p&gt;
&lt;p&gt;Die Tabelle beinhaltet – gegliedert nach Bundesländern – die Lärmstatistik und die Lärmkennziffer nach Gemeinden innerhalb des Kartierungsumfanges entlang der Haupteisenbahnstrecken des Bundes für die Lärmindizes Tag-Abend-Nacht-Lärmindex (LDEN) bzw. Nacht-Lärmindex (LNIGHT).&lt;/p&gt;
&lt;p&gt;Die Lärmstatistik gibt Auskunft über die von Lärm belasteten Einwohner, die belastete Fläche und die geschätzte Zahl der Wohnungen, Schul- und Krankenhausgebäude in den entsprechenden Pegelklassen. Die Lärmkennziffer beschreibt die Lärmsituation bezogen auf den Lärmpegel und die davon belasteten Einwohner. &lt;/p&gt;</t>
  </si>
  <si>
    <t>02.07.2017</t>
  </si>
  <si>
    <t>2017</t>
  </si>
  <si>
    <t>Schallschutzwand</t>
  </si>
  <si>
    <t>Schallschutzwände (SSW) mit relativer Höhe. Bezugswert der relativen Höhe ist die Schienenoberkante. Die Schallschutzwände liegen als linienhafte Vektorgeometrie innerhalb eines Abstandes von 25 m im Bereich des Kartierungsumfangs vor. Der Kartierungsumfang ist mit mehr als 30.000 Zugfahrten im Jahr definiert, weiter sind sämtliche Eisenbahnstrecken innerhalb der Ballungsräume mit mehr als 100.000 Einwohnern erfasst. Rechtliche Grundlage ist die Umgebungslärmkartierung der Runde 3 gemäß der Richtlinie 2002/49/EG über die Bewertung und Bekämpfung von Umgebungslärm (sog. EG-Umgebungslärmrichtlinie - UmLRiLi) vom 25.06.2002.</t>
  </si>
  <si>
    <t>http://laermkartierung1.eisenbahn-bundesamt.de/cgi-bin/mapserv64/mapserv.fcgi?map=c:/srv/mapfiles/schallschutzwaende.map&amp;REQUEST=GetCapabilities&amp;SERVICE=WMS&amp;VERSION=1.1.1</t>
  </si>
  <si>
    <t>http://laermkartierung1.eisenbahn-bundesamt.de/deegree/services/wfs?service=WFS&amp;version=2.0.0&amp;request=GetCapabilities</t>
  </si>
  <si>
    <t>CO2-Emissionen des Zugverkehrs in Deutschland</t>
  </si>
  <si>
    <t xml:space="preserve"> &lt;p&gt;CO2-Emissionen des Zugverkehrs in Deutschland (ohne Rangieren)&lt;/p&gt;
&lt;p&gt;CO2-Emissionen des Schienenverkehrs in Deutschland (in kg/Jahr; direkte+indirekte Emissionen, DB+Dritte sowie Elektrotraktion+Dieseltraktion) in räumlicher Auflösung in Form von Summenwerten innerhalb eines 2500m x2500m Rasters&lt;/p&gt;
&lt;p&gt;Auszug aus dem Bahn-Emissionskatasters Schienenverkehr („BEKS“) zum Luftqualitäts- und Klimaschutzmonitoring&lt;/p&gt;
&lt;p&gt;(Zeitraum: Fahrplan 2014)&lt;/p&gt;
</t>
  </si>
  <si>
    <t>http://download-data.deutschebahn.com/static/datasets/co2/EiD_CO2_kg_WTW_Fpl2014_Grid2500_GK3.zip</t>
  </si>
  <si>
    <t>09.11.2017</t>
  </si>
  <si>
    <t>S-Bahn Stuttgart RIS-Archiv-Daten</t>
  </si>
  <si>
    <t>Lizenzbeschreibung
&lt;p&gt;Dieser Datensatz wird bereitgestellt unter der Lizenz 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</si>
  <si>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 xml:space="preserve"> &lt;p&gt;RIS-Archivdaten S-Bahn Stuttgart&lt;/p&gt;
&lt;p&gt;Archiv-Datensätze CSV zu Soll-, Ist- und berechneter Prognose Fahrten S-Bahn-Stuttgart für den Zeitraum 01.09.-19.10.2017 Stand: 20. Oktober 2017&lt;/p&gt;
</t>
  </si>
  <si>
    <t>Lizenzbeschreibung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</si>
  <si>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S-Bahn Stuttgart</t>
  </si>
  <si>
    <t>http://www.s-bahn-stuttgart.de/s-stuttgart/start/</t>
  </si>
  <si>
    <t>http://download-data.deutschebahn.com/static/datasets/sbahn_stuttgart/S-BahnStuttgartDaten.zip,
http://download-data.deutschebahn.com/static/datasets/sbahn_stuttgart/20170901-20170915_Alle_Prognosen_S-Bahn_Stuttgart.csv,
http://download-data.deutschebahn.com/static/datasets/sbahn_stuttgart/20170901-20171019_Alle_Ausf%C3%A4lle_S-Bahn_Stuttgart.csv,
http://download-data.deutschebahn.com/static/datasets/sbahn_stuttgart/20170901-20171019_Alle_Istmeldungen_S-Bahn_Stuttgart.csv,
http://download-data.deutschebahn.com/static/datasets/sbahn_stuttgart/20170901-20171019_Alle_Sollereignisse_S-Bahn_Stuttgart.csv,
http://download-data.deutschebahn.com/static/datasets/sbahn_stuttgart/20170901-20171019_Alle_Zusatzz%C3%BCge_S-Bahn_Stuttgart.csv,
http://download-data.deutschebahn.com/static/datasets/sbahn_stuttgart/20170916-20170930_Alle_Prognosen_S-Bahn_Stuttgart.csv,
http://download-data.deutschebahn.com/static/datasets/sbahn_stuttgart/20171001-20171008_Alle_Prognosen_S-Bahn_Stuttgart.csv,
http://download-data.deutschebahn.com/static/datasets/sbahn_stuttgart/20171009-20171019_Alle_Prognosen_S-Bahn_Stuttgart.csv,
http://download-data.deutschebahn.com/static/datasets/sbahn_stuttgart/Bahnhofsdaten.csv</t>
  </si>
  <si>
    <t xml:space="preserve">01.09.-19.10.2017 </t>
  </si>
  <si>
    <t>24.10.2017</t>
  </si>
  <si>
    <t>S-Bahn Hamburg</t>
  </si>
  <si>
    <t>http://www.s-bahn-hamburg.de/s_hamburg/view/index.shtml</t>
  </si>
  <si>
    <t>Passagierzählung S-Bahn Hamburg</t>
  </si>
  <si>
    <t xml:space="preserve">&lt;p&gt;Daten zu Ein- und Aussteigern an den Hamburger S-Bahn Stationen aus Zählfahrten. 
(Rohdaten aus den Meßfahrten - exemplarische Werte, keine Gesamtpassagierzahlen)&lt;/p&gt;
&lt;p&gt;&lt;strong&gt;Zeitraum 11.12.2016 - 31.03.2017  und Vergleichzeitraum 13.12.2008 - 31.03.2009.
Stand: Oktober 2017&lt;/strong&gt;&lt;/p&gt;
</t>
  </si>
  <si>
    <t>Lizenzbeschreibung
&lt;p&gt;Dieser Datensatz wird bereitgestellt unter der Lizenz Creative Commons Attribution 4.0 International (CC BY 4.0).&lt;/p&gt;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</si>
  <si>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http://download-data.deutschebahn.com/static/datasets/personenzahlen/Passagierzahlen.zip,
http://download-data.deutschebahn.com/static/datasets/personenzahlen/Passagierzahlen.csv,
http://download-data.deutschebahn.com/static/datasets/personenzahlen/passagierzahlen2009.csv,
http://download-data.deutschebahn.com/static/datasets/personenzahlen/passagierzahlen2009.zip</t>
  </si>
  <si>
    <t>Oktober 2017</t>
  </si>
  <si>
    <t>17.10.2017</t>
  </si>
  <si>
    <t>http://download-data.deutschebahn.com/static/datasets/haltestellen/D_Bahnhof_2016_01_alle.csv,
http://download-data.deutschebahn.com/static/datasets/haltestellen/D_Bahnhof_2017_09.csv</t>
  </si>
  <si>
    <t xml:space="preserve">Betriebsstellen-API </t>
  </si>
  <si>
    <t xml:space="preserve">&lt;p&gt;Das Betriebsstellenverzeichnis (DS 100) ist eine Liste aller “Betriebsstellen” der Deutschen Bahn.&lt;/p&gt;
&lt;p&gt;Die Datengrundlage ist Äquivalent zum Datensatz &lt;a href="http://data.deutschebahn.com/dataset/data-betriebsstellen"&gt;Betriebsstellen&lt;/a&gt;&lt;/p&gt;
</t>
  </si>
  <si>
    <t>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</si>
  <si>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01.04.2017</t>
  </si>
  <si>
    <t>1</t>
  </si>
  <si>
    <t>12.05.2017</t>
  </si>
  <si>
    <t>10.02.2017</t>
  </si>
  <si>
    <t>15.11.2016</t>
  </si>
  <si>
    <t>Flinkster</t>
  </si>
  <si>
    <t xml:space="preserve"> &lt;p&gt;Reportingdaten zu Flinkster.
Dokmentation zur Datenlieferung: &lt;a href="http://download-data.deutschebahn.com/static/datasets/flinkster/20170516/20171605 DokumentationDatenOpenData.pdf"&gt;20170516_Doku&lt;/a&gt;&lt;/p&gt;
</t>
  </si>
  <si>
    <t>&lt;p&gt;Creative Commons Attribution 4.0 International CC BY 4.0.   &lt;/p&gt;
&lt;p&gt;Wenn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t>
  </si>
  <si>
    <t>http://data.deutschebahn.com/dataset/data-flinkster</t>
  </si>
  <si>
    <t>15.06.2016</t>
  </si>
  <si>
    <t>16.12.2016</t>
  </si>
  <si>
    <t>Juni 2016, Juli 2016, Mai 2017</t>
  </si>
  <si>
    <t>17.10.2016</t>
  </si>
  <si>
    <t>XML/JSON</t>
  </si>
  <si>
    <t>01.02.2017</t>
  </si>
  <si>
    <t>17.11.2017</t>
  </si>
  <si>
    <t>Gefahrgutstraßen Hamburg</t>
  </si>
  <si>
    <t>Dieser Datensatz beinhaltet die in der Hamburger Straßeninformationsbank (HH_SIB) ausgewiesenen Gefahrgutstraßen in Hamburg. Sie beruhen auf der Bekanntmachung der Behörde für Inneres und Sport (BIS) über die Beförderung gefährlicher Güter auf Straßen im Stadtgebiet Hamburgs.</t>
  </si>
  <si>
    <t>https://geodienste.hamburg.de/HH_WFS_Gefahrgutstrassen?SERVICE=WFS&amp;VERSION=1.1.0&amp;REQUEST=GetFeature&amp;typename=app:gefahrgutstrassen</t>
  </si>
  <si>
    <t>http://geodienste.hamburg.de/HH_WMS_Gefahrgutstrassen?REQUEST=GetCapabilities&amp;SERVICE=WMS</t>
  </si>
  <si>
    <t>http://www.geoportal-hamburg.de/Geoportal/geo-online/index.html</t>
  </si>
  <si>
    <t>http://geodienste.hamburg.de/HH_WFS_Gefahrgutstrassen?REQUEST=GetCapabilities&amp;SERVICE=WFS</t>
  </si>
  <si>
    <t>10.09.2017</t>
  </si>
  <si>
    <t>HH BUE</t>
  </si>
  <si>
    <t>HH Innenbehörde</t>
  </si>
  <si>
    <t>HH Innenbehörde Pressestelle</t>
  </si>
  <si>
    <t>HH Stadtentwicklung und Umwelt</t>
  </si>
  <si>
    <t>HH BSW Landesplanung und Stadtentwicklung</t>
  </si>
  <si>
    <t>HH BWVI</t>
  </si>
  <si>
    <t>HH BWVI Innovation</t>
  </si>
  <si>
    <t>HH BWVI Verkehr und Straßenwesen</t>
  </si>
  <si>
    <t>Bayerische Straßenbauverwaltung - Zentralstelle für Verkehrsmanagement</t>
  </si>
  <si>
    <t>http://www.abdsb.bayern.de/</t>
  </si>
  <si>
    <t>Bayerische Straßenbauverwaltung</t>
  </si>
  <si>
    <t>BMVI,Bayerische Straßenbauverwaltung</t>
  </si>
  <si>
    <t>Hansestadt Rostock Katasteramt</t>
  </si>
  <si>
    <t>NRW Landesbetrieb Straßenbau</t>
  </si>
  <si>
    <t>HH Landesbetrieb Straßen</t>
  </si>
  <si>
    <t>HH LBV</t>
  </si>
  <si>
    <t>HH Landesbetrieb Geoinformation und Vermessung</t>
  </si>
  <si>
    <t>Berlin Senatsverwaltung für Wirtschaft</t>
  </si>
  <si>
    <t>HH Statistisches Amt für Hamburg und Schleswig-Holstein</t>
  </si>
  <si>
    <t>TÜV Rheinland GmbH</t>
  </si>
  <si>
    <t>https://www.tuv.com/germany/de/</t>
  </si>
  <si>
    <t>VBB</t>
  </si>
  <si>
    <t>HH Hamburger Hochbahn AG</t>
  </si>
  <si>
    <t>HH Hamburger Verkehrsverbund GmbH</t>
  </si>
  <si>
    <t>ITZBund,GDWS</t>
  </si>
  <si>
    <t>http://atlas.wsv.bund.de/ienc/wms?REQUEST=GetCapabilities&amp;SERVICE=WMS,
http://atlas.wsv.bund.de/ienc/single/wms?REQUEST=GetCapabilities&amp;SERVICE=WMS</t>
  </si>
  <si>
    <t>1992 bis Vorjahr</t>
  </si>
  <si>
    <t>GVU - Gewässerverunreinigung</t>
  </si>
  <si>
    <t>Die Daten umfassen die im deutschen Hoheitsgebiet und der ausschließlichen Wirtschaftszone (AWZ) festgestellten Gewässerverunreinigungen. Erfasst werden die u.a. Position, Art, Verursacher der Gewässerverunreinigungen.</t>
  </si>
  <si>
    <t xml:space="preserve">Schweinswale, Dichte 6 x 10 </t>
  </si>
  <si>
    <t>Der Dienst stellt die Dichteklassen der Schweinswale jahreszeitlich gegliedert in einem Raster von 6 x 10 dar.</t>
  </si>
  <si>
    <t>Der für das Fachinformationssystem "Erdmagnetische Informationen" angebotene Kartendienst "Magnetic Variation Lines" zeigt Linien gleicher Missweisung (Isogonen) für den größten Teil Europas und angrenzende Gebiete. Die Isogonen basieren auf dem World Magnetic Model (WMM) und sind für das aktuelle Jahr vorausberechnet. Landkonturen sind nicht Bestandteil des Dienstes.</t>
  </si>
  <si>
    <t>Statistiken Ordnungsamt Wuppertal 2016</t>
  </si>
  <si>
    <t>Der Datensatz enthält die Jahresstatistik 2016 sowie Statistiken des ruhenden und fließenden Verkehrs für die Jahre 2015 und 2016.</t>
  </si>
  <si>
    <t>https://www.offenedaten-wuppertal.de/sites/default/files/Ordnungsamt_Jahresstatistik_Ordnungsdienst_2016.xls,
https://www.offenedaten-wuppertal.de/sites/default/files/Ordnungsamt_Jahresstatistik_fliessender_Verkehr_2015-2016_0.xls,
https://www.offenedaten-wuppertal.de/sites/default/files/Ordnungsamt_Jahresstatistik_ruhender_Verkehr_2015-2016.xls</t>
  </si>
  <si>
    <t>Gewässerbauwerke</t>
  </si>
  <si>
    <t>Bauwerke in und an Gewässern der FHH</t>
  </si>
  <si>
    <t>http://daten-hamburg.de/infrastruktur_bauen_wohnen/gewaesserbauwerke/Gewaesserbauwerke_HH_2014-09-11.zip</t>
  </si>
  <si>
    <t>https://geodienste.hamburg.de/HH_WMS_Gewaesserbauwerk?REQUEST=GetCapabilities&amp;SERVICE=WMS</t>
  </si>
  <si>
    <t>https://geodienste.hamburg.de/HH_WFS_Gewaesserbauwerk?REQUEST=GetCapabilities&amp;SERVICE=WFS</t>
  </si>
  <si>
    <t>19.04.2017</t>
  </si>
  <si>
    <t>Pegel an Binnengewässern</t>
  </si>
  <si>
    <t>Der Datensatz enthält die Messdaten von ca. 400 Pegel-Messstellen, die kontinuierlich den Wasserstand von Oberflächengewässern messen (ohne Elbe). Sie haben eine feine Auflösung (5 Minuten Taktzeit), um den Scheitel einer Flutwelle korrekt zu erfassen Die Datenübermittlung erfolgt bei ca. 100 dieser Messstellen täglich online / per DFÜ, bei den anderen 300 werden die Daten von einem Datensammler aufgezeichnet und regelmäßig abgeholt. In der interaktiven Kartendarstellung werden die Standorte der Messstellen dargestellt. Bei jeder Messstelle sind Verweise zu den jeweiligen Messdaten der Pegelstände hinterlegt. Der Download-Dienst stellt die Standorte der Pegel-Messstellen und die Verweise auf die Messdaten-Dateien in maschinenlesbarer Form bereit.</t>
  </si>
  <si>
    <t>http://hmbtg.geronimus.info/geoserver/ows?request=getfeature&amp;service=WFS&amp;typename=HmbTG_Oberflaechengewaesser_Pegel</t>
  </si>
  <si>
    <t>http://hmbtg.geronimus.info/geoserver/wms?REQUEST=GetCapabilities&amp;SERVICE=WMS</t>
  </si>
  <si>
    <t>http://www.wabiha.de/pegel/karte</t>
  </si>
  <si>
    <t>http://hmbtg.geronimus.info/geoserver/wfs?REQUEST=GetCapabilities&amp;SERVICE=WFS</t>
  </si>
  <si>
    <t>04.10.2017</t>
  </si>
  <si>
    <t>Oberflächen-Wasserkörper mit Erhebungen gemäß Wasserrahmenrichtlinie</t>
  </si>
  <si>
    <t>Es werden Daten von Hamburger Oberflächen-Wasserkörpern bereitgestellt, für die Bewertungsereignisse und Maßnahmen gemäß EG-Wasserrahmenrichtlinie (EG-WRRL) erfasst werden. Für die Bewertung schreibt die Wasserrahmenrichtlinie bestimmte, bis 2015 zu erzielende Gütewerte in verschiedenen Bewertungsklassen vor: - Bewertung Chemie (erfolgt durch das Institut für Hygiene und Umwelt, HU) - Bewertung Biologie: Flora und Fauna (BSU) - Hydromorphologie, Gewässerstrukturgüte (BSU) Jede Bewertung erfolgt anhand vorgegebener Attribute. Ermittelte Messwerte werden in der Regel zu Zustandswerten zusammengefasst (gut ; mittel ; schlecht). Bei bestimmten Attributen gibt es nur zwei Werte: Grenzwert eingehalten bzw. Grenzwert überschritten. Die erforderlichen Meldungen an den Bund erfolgen zu bestimmten Stichtagen über ein normiertes XML-Schema und als Shape-Dateien. Die Wasserwirtschaftlichen Maßnahmen beschreiben Aktivitäten, die auf bestimmten Gewässerabschnitten stattfinden, um die Qualität dort zu verbessern und die Vorgaben der Wasserrahmenrichtlinie zu erreichen. Die Zuordnung zu den Gewässern und Gewässerabschnitten erfolgt auf Basis der Stammdaten des Topologischen Gewässernetzes (RW SEG GEOM). Die Daten werden hier als WMS-Darstellungsdienst und WFS-Downloaddienst bereitgestellt. Die Bewertungen und Maßnahmen nach Wasserrahmenrichtlinie sind in Form von Steckbriefen und csv-Dateien mit den Wasserkörper-Objekten verlinkt.</t>
  </si>
  <si>
    <t>Basis-Gewässernetz für Hamburg</t>
  </si>
  <si>
    <t>Das Basis-Gewässernetz für Hamburg wird hier als WMS-Darstellungsdienst und WFS-Downloaddienst bereitgestellt.</t>
  </si>
  <si>
    <t>http://hmbtg.geronimus.info/geoserver/ows?request=getfeature&amp;service=WFS&amp;typename=HmbTG_Basis_Gewaessernetz_FHH</t>
  </si>
  <si>
    <t>18.10.2017</t>
  </si>
  <si>
    <t>Grundwasser-Wasserkörper mit Erhebungen gemäß Wasserrahmenrichtlinie</t>
  </si>
  <si>
    <t>Es werden Daten von Hamburger Grundwasser-Wasserkörpern bereitgestellt, für die Erhebungen gemäß EG-Wasserrahmenrichtlinie (EG-WRRL) erfasst werden. Die Daten werden hier als WMS-Darstellungsdienst und WFS-Downloaddienst bereitgestellt. Die Erhebungen gemäß Wasserrahmenrichtlinie sind in Form von Steckbriefen und csv-Dateien mit den Wasserkörper-Objekten verlinkt.</t>
  </si>
  <si>
    <t>http://hmbtg.geronimus.info/geoserver/ows?request=getfeature&amp;service=WFS&amp;typename=HmbTG_Grundwasser_Wasserkoerper</t>
  </si>
  <si>
    <t>28.09.2017</t>
  </si>
  <si>
    <t>Grundwassergleichen Mittel 2010</t>
  </si>
  <si>
    <t>Grundwassergleichen in m NN des hydrologischen Jahres 2010 (mittlere Grundwasserstände im 1. Hauptgrundwasserleiter). Die Daten werden als WMS-Darstellungsdienst und als WFS-Downloaddienst bereitgestellt.</t>
  </si>
  <si>
    <t>http://daten-hamburg.de/umwelt_klima/grundwassergleichen_mittel_2010/GrundwassergleichenMittel2010_HH_2014-09-12.zip,
http://daten-hamburg.de/umwelt_klima/grundwassergleichen_mittel_2010/GrundwassergleichenMittel2010_HH_2015-08-20.zip,
http://daten-hamburg.de/umwelt_klima/grundwassergleichen_mittel_2010/GrundwassergleichenMittel2010_HH_2017-02-20.zip,
http://daten-hamburg.de/umwelt_klima/grundwassergleichen_mittel_2010/GrundwassergleichenMittel2010_HH_2017-11-09.zip</t>
  </si>
  <si>
    <t>https://geodienste.hamburg.de/HH_WMS_Grundwasserschutz?REQUEST=GetCapabilities&amp;SERVICE=WMS</t>
  </si>
  <si>
    <t>https://geodienste.hamburg.de/HH_WFS_Grundwasserschutz?REQUEST=GetCapabilities&amp;SERVICE=WFS</t>
  </si>
  <si>
    <t>http://hmbtg.geronimus.info/geoserver/ows?request=getfeature&amp;service=WFS&amp;typename=HmbTG_Oberflaechen_Wasserkoerper</t>
  </si>
  <si>
    <t>Stadt Bonn: Kraftfahrzeuge (KFZ) der Stadtverwaltung</t>
  </si>
  <si>
    <t>Gesamtliste aller Fahrzeuge, motorbetriebenen Geräte und Anbaugeräte der Stadtverwaltung Bonn und eigenbetriebsähnlichen Einrichtungen.</t>
  </si>
  <si>
    <t>https://opendata.bonn.de/sites/default/files/GesamtlisteFahrzeugeStadtverwaltungBonn2016.xlsx</t>
  </si>
  <si>
    <t>09.01.2017</t>
  </si>
  <si>
    <t>Stadt Bonn: Cambio Carsharing Stationen in Bonn</t>
  </si>
  <si>
    <t>Die API enthält Angaben zu Carsharing Standorte/ Stationen der Firma Cambio in Bonn mit Adressangaben, Geopositionen und einer Standortbeschreibungen.</t>
  </si>
  <si>
    <t xml:space="preserve">Creative Commons Namensnennung (CC BY 3.0) </t>
  </si>
  <si>
    <t>https://cwapi.cambio-carsharing.com/pub/BNN/stations</t>
  </si>
  <si>
    <t>Stadt Bonn: Verkehrsdaten PKW LKW Bus SDR Messergebnisse</t>
  </si>
  <si>
    <t>Stadt Bonn: Cambio Carsharing Fahrzeuge</t>
  </si>
  <si>
    <t>Die API enthalt Daten zu Carsharing Fahrzeuge der Firma Cambio in Bonn mit Angaben zum Fahrzeugtyp, Fahrzeugausstattung, Preisklasse. Hierbei handelt es sich um stationenbasiertes Carsharing. Die API liefert keine Ergebnisse über die aktuelle Verfügbarkeit der Fahrzeuge an den Stationen.</t>
  </si>
  <si>
    <t>https://cwapi.cambio-carsharing.com/pub/BNN/vehicles</t>
  </si>
  <si>
    <t>01.01.2007 - 31.12.2016</t>
  </si>
  <si>
    <t>Grundwassergleichen Min 1996</t>
  </si>
  <si>
    <t>Grundwassergleichen in m NN des hydrologischen Jahres 1996 (minimale/niedrige Grundwasserstände im 1. Hauptgrundwasserleiter). Die Daten werden als WMS-Darstellungsdienst und als WFS-Downloaddienst bereitgestellt.</t>
  </si>
  <si>
    <t>http://daten-hamburg.de/umwelt_klima/grundwassergleichen_min_1996/GrundwassergleichenMin1996_HH_2014-09-12.zip,
http://daten-hamburg.de/umwelt_klima/grundwassergleichen_min_1996/GrundwassergleichenMin1996_HH_2015-08-20.zip,
http://daten-hamburg.de/umwelt_klima/grundwassergleichen_min_1996/GrundwassergleichenMin1996_HH_2017-02-17.zip,
http://daten-hamburg.de/umwelt_klima/grundwassergleichen_min_1996/GrundwassergleichenMin1996_HH_2017-11-09.zip</t>
  </si>
  <si>
    <t>1996</t>
  </si>
  <si>
    <t>Grundwassergleichen Max 2008</t>
  </si>
  <si>
    <t>Grundwassergleichen in m NN des hydrologischen Jahres 2008 (maximale/höchste Grundwasserstände im 1. Hauptgrundwasserleiter). Die Daten werden als WMS-Darstellungsdienst und als WFS-Downloaddienst bereitgestellt.</t>
  </si>
  <si>
    <t>http://daten-hamburg.de/umwelt_klima/grundwassergleichen_max_2008/GrundwassergleichenMax2008_HH_2015-08-20.zip,
http://daten-hamburg.de/umwelt_klima/grundwassergleichen_max_2008/GrundwassergleichenMax2008_HH_2017-02-20.zip,
http://daten-hamburg.de/umwelt_klima/grundwassergleichen_max_2008/GrundwassergleichenMax2008_HH_2017-11-09.zip,
http://daten-hamburg.de/umwelt_klima/grundwassergleichen_max_2008/GrundwassergleichenMax2008_HH_2014-09-12.zip</t>
  </si>
  <si>
    <t>Grundwasserflurabstand Max 1996</t>
  </si>
  <si>
    <t>Hoher Flurabstand zur Grundwasseroberfläche des hydrologischen Jahres 1996 (=niedrige Grundwasserstände). Die Daten werden als WMS-Darstellungsdienst und als WFS-Downloaddienst bereitgestellt.</t>
  </si>
  <si>
    <t>http://daten-hamburg.de/umwelt_klima/grundwasserflurabstand_max_1996/GrundwasserflurabstandMax1996_HH_2014-09-15.zip,
http://daten-hamburg.de/umwelt_klima/grundwasserflurabstand_max_1996/GrundwasserflurabstandMax1996_HH_2015-08-20.zip,
http://daten-hamburg.de/umwelt_klima/grundwasserflurabstand_max_1996/GrundwasserflurabstandMax1996_HH_2017-02-24.zip,
http://daten-hamburg.de/umwelt_klima/grundwasserflurabstand_max_1996/GrundwasserflurabstandMax1996_HH_2017-11-09.zip</t>
  </si>
  <si>
    <t>Abwasserschmutzfrachten des Klärwerksverbundes Köhlbrandhöft/Dradenau in Hamburg</t>
  </si>
  <si>
    <t>http://fhh1.hamburg.de/Behoerden/Umweltbehoerde/OpenData/Abwasserfrachten.csv</t>
  </si>
  <si>
    <t>Abwasserreinigung des Klärwerkverbundes Köhlbrandhöft/Dradenau in Hamburg</t>
  </si>
  <si>
    <t>http://fhh1.hamburg.de/Behoerden/Umweltbehoerde/OpenData/Abwasserreinigung.csv</t>
  </si>
  <si>
    <t>Schadstofffrachten, die in den Klärwerksverbund (Zulauf) und nach der Reinigung in die Elbe (Ablauf) eingeleitet wurden. Es handelt sich um folgenden Schadstoffe: CSB, BSB5, NH4-N, Nanorg, Ngesamt, PO4-P, Pgesamt, AOX, Pb, Cd, Cr, Cu, Ni, HG und Zn für die Jahre 2007-2016.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</si>
  <si>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2007-2016</t>
  </si>
  <si>
    <t>20.07.2017</t>
  </si>
  <si>
    <t>2005-2016</t>
  </si>
  <si>
    <t>Durchschnittliche Konzentration von Schadstoffen vor (Zulauf) und nach der Reinigung (Ablauf) im Klärwerksverbund Köhlbrandhöft/Dradenau. Es handelt sich um folgende Schadstoffe: CSB, BSB5, NH4-N, Nanorg, Ngesamt, PO4-P, Pgesamt, AOX, Pb, Cd, Cr, Cu, Ni, HG und Zn für die Jahre 2005-2016. Alle weiteren Informationen zu den Zahlen finden Sie auf der Seite 
&lt;a href="http://www.hamburg.de/abwasser/134918/" rel="nofollow" target="_blank"&gt;Abwasserbeseitigung in Hamburg&lt;/a&gt; und speziell im 
&lt;a href="http://www.hamburg.de/contentblob/4511006/data/lagebericht-2014.pdf" rel="nofollow" target="_blank"&gt;Abwasser - Lagebericht&lt;/a&gt;.</t>
  </si>
  <si>
    <t>Hochwasser / Überschwemmungsgebiete (festgesetzte)</t>
  </si>
  <si>
    <t>Fachliche Beschreibung: Darstellung der festgesetzten Überschwemmungsgebiete der Freien und Hansestadt Hamburg. Rechtlicher Hintergrund: Das Wasserhaushaltsgesetz mit seiner Verpflichtung zur Festsetzung von Überschwemmungsgebieten, das Hamburgische Wassergesetz und die jeweilige Senatsverordnung zur Festsetzung des Überschwemmungsgebietes.</t>
  </si>
  <si>
    <t>http://daten-hamburg.de/umwelt_klima/hochwasser_ueberschwemmungsgebiete_festgesetzt/hochwasser_ueberschwemmungsgebiete_festgesetzt_HH_2015-07-17.zip,
http://daten-hamburg.de/umwelt_klima/hochwasser_ueberschwemmungsgebiete_festgesetzt/hochwasser_ueberschwemmungsgebiete_festgesetzt_HH_2014-09-24.zip,
http://daten-hamburg.de/umwelt_klima/hochwasser_ueberschwemmungsgebiete_festgesetzt/hochwasser_ueberschwemmungsgebiete_festgesetzt_HH_2015-12-21.zip,
http://daten-hamburg.de/umwelt_klima/hochwasser_ueberschwemmungsgebiete_festgesetzt/hochwasser_ueberschwemmungsgebiete_festgesetzt_HH_2016-05-12.zip,
http://daten-hamburg.de/umwelt_klima/hochwasser_ueberschwemmungsgebiete_festgesetzt/hochwasser_ueberschwemmungsgebiete_festgesetzt_HH_2016-06-16.zip,
http://daten-hamburg.de/umwelt_klima/hochwasser_ueberschwemmungsgebiete_festgesetzt/hochwasser_ueberschwemmungsgebiete_festgesetzt_HH_2016-07-26.zip,
http://daten-hamburg.de/umwelt_klima/hochwasser_ueberschwemmungsgebiete_festgesetzt/hochwasser_ueberschwemmungsgebiete_festgesetzt_HH_2016-03-03.zip,
http://daten-hamburg.de/umwelt_klima/hochwasser_ueberschwemmungsgebiete_festgesetzt/hochwasser_ueberschwemmungsgebiete_festgesetzt_HH_2016-09-22.zip,
http://daten-hamburg.de/umwelt_klima/hochwasser_ueberschwemmungsgebiete_festgesetzt/hochwasser_ueberschwemmungsgebiete_festgesetzt_HH_2016-10-06.zip</t>
  </si>
  <si>
    <t>https://geodienste.hamburg.de/HH_WMS_UESG?REQUEST=GetCapabilities&amp;SERVICE=WMS</t>
  </si>
  <si>
    <t>https://geodienste.hamburg.de/HH_WFS_UESG?REQUEST=GetCapabilities&amp;SERVICE=WFS,
https://geodienste.hamburg.de/HH_WFS_UESG?SERVICE=WFS&amp;VERSION=1.1.0&amp;REQUEST=GetFeature&amp;typename=BSU_U_UESG:Blattschnitte,festgesetzte_UESG</t>
  </si>
  <si>
    <t>http://www.geoportal-hamburg.de/Geoportal/geo-online/index.html,
http://www.landesrecht-hamburg.de/jportal/portal/page/bshaprod.psml?nid=0&amp;showdoccase=1&amp;doc.id=jlr-WasGHA2005rahmen&amp;st=null</t>
  </si>
  <si>
    <t>24.09.2014-06.10.2016</t>
  </si>
  <si>
    <t>08.10.2017</t>
  </si>
  <si>
    <t>Hochwasser / Überschwemmungsgebiete (vorläufig gesicherte)</t>
  </si>
  <si>
    <t>Fachliche Beschreibung: Darstellung der vorläufig gesicherten Überschwemmungsgebiete der Freien und Hansestadt Hamburg. Rechtlicher Hintergrund: Das Wasserhaushaltsgesetz (WHG) in der Fassung vom 31.07.2009 enthält die Verpflichtung zur Ermittlung, Festsetzung und Bekanntgabe von Überschwemmungsgebieten (ÜSG). Die nach der Neufassung des WHG für Hamburg zusätzlich zu den bereits bestehenden Gebieten erforderlichen ÜSG wurden in Karten dargestellt und der Öffentlichkeit bekannt gegeben. Damit sind sie bis zur formalen Festsetzung durch Rechtsverordnung "vorläufig gesichert" und es gelten hier die selben Schutzbestimmungen wie in festgesetzten Gebieten.</t>
  </si>
  <si>
    <t>http://daten-hamburg.de/umwelt_klima/hochwasser_ueberschwemmungsgebiete_vorlaeufig_gesicherte/hochwasser_ueberschwemmungsgebiete_vorlaeufig_gesicherte_HH_2016-07-26.zip,
http://daten-hamburg.de/umwelt_klima/hochwasser_ueberschwemmungsgebiete_vorlaeufig_gesicherte/hochwasser_ueberschwemmungsgebiete_vorlaeufig_gesicherte_HH_2016-09-22.zip,
http://daten-hamburg.de/umwelt_klima/hochwasser_ueberschwemmungsgebiete_vorlaeufig_gesicherte/hochwasser_ueberschwemmungsgebiete_vorlaeufig_gesicherte_HH_2016-10-06.zip,
http://daten-hamburg.de/umwelt_klima/hochwasser_ueberschwemmungsgebiete_vorlaeufig_gesicherte/hochwasser_ueberschwemmungsgebiete_vorlaeufig_gesicherte_HH_2016-11-24.zip,
http://daten-hamburg.de/umwelt_klima/hochwasser_ueberschwemmungsgebiete_vorlaeufig_gesicherte/hochwasser_ueberschwemmungsgebiete_vorlaeufig_gesicherte_HH_2014-09-24.zip,
http://daten-hamburg.de/umwelt_klima/hochwasser_ueberschwemmungsgebiete_vorlaeufig_gesicherte/hochwasser_ueberschwemmungsgebiete_vorlaeufig_gesicherte_HH_2015-07-17.zip,
http://daten-hamburg.de/umwelt_klima/hochwasser_ueberschwemmungsgebiete_vorlaeufig_gesicherte/hochwasser_ueberschwemmungsgebiete_vorlaeufig_gesicherte_HH_2015-12-21.zip,
http://daten-hamburg.de/umwelt_klima/hochwasser_ueberschwemmungsgebiete_vorlaeufig_gesicherte/hochwasser_ueberschwemmungsgebiete_vorlaeufig_gesicherte_HH_2016-03-03.zip,
http://daten-hamburg.de/umwelt_klima/hochwasser_ueberschwemmungsgebiete_vorlaeufig_gesicherte/hochwasser_ueberschwemmungsgebiete_vorlaeufig_gesicherte_HH_2016-05-12.zip,
http://daten-hamburg.de/umwelt_klima/hochwasser_ueberschwemmungsgebiete_vorlaeufig_gesicherte/hochwasser_ueberschwemmungsgebiete_vorlaeufig_gesicherte_HH_2016-06-16.zip</t>
  </si>
  <si>
    <t>https://geodienste.hamburg.de/HH_WFS_UESG?REQUEST=GetCapabilities&amp;SERVICE=WFS,
https://geodienste.hamburg.de/HH_WFS_UESG?SERVICE=WFS&amp;VERSION=1.1.0&amp;REQUEST=GetFeature&amp;typename=BSU_U_UESG:Blattschnitte_neu,vorlaeufig_gesicherte_UESG</t>
  </si>
  <si>
    <t>10.06.2014-24.11.2016</t>
  </si>
  <si>
    <t>Stadt Köln: Verkehrskalender der Stadt Köln</t>
  </si>
  <si>
    <t>&lt;p&gt;Über die Daten des Verkehrskalenders bietet sich Ihnen verschiedene Möglichkeiten, einen Überblick über die Verkehrslage in Köln zu erhalten.&lt;/p&gt; 
&lt;p&gt;&amp;nbsp;&lt;/p&gt; 
&lt;ul&gt;
 &lt;li&gt;[IDENTIFIER] =&amp;gt; ID Bsp.: ST035&lt;/li&gt; 
 &lt;li&gt;[NAME] =&amp;gt; NAME - Bsp:Gürtel - A 57 - Ausfahrt Ehrenfeld bis Aachener Straße&lt;/li&gt; 
 &lt;li&gt;[AUSLASTUNG] =&amp;gt; AUSLASTUNG - Bsp. (0,1 oder 2) 0 = frei 1 = zähfließend 2 = Stau 16 = keine Anzeige, vermutlich wegen defekter Sensoren 32 = zusätzlicher Hinweis im Feld Link (etwa bei Großveranstaltungen)&lt;/li&gt; 
 &lt;li&gt;[LINK] =&amp;gt; LINK - Bsp. Link zu weiteren Informationen&lt;/li&gt; 
 &lt;li&gt;[geometryType] =&amp;gt; esriGeometryPolyline [spatialReference] =&amp;gt; stdClass Object&lt;/li&gt; 
&lt;/ul&gt;
&lt;p&gt;&amp;nbsp;&lt;/p&gt; 
&lt;p&gt;Die Aktualisierungszeiten betragen in etwa 5 bis 10 Minuten.&lt;/p&gt;</t>
  </si>
  <si>
    <t>http://www.stadt-koeln.de/externe-dienste/open-data/traffic.php</t>
  </si>
  <si>
    <t>HatDownload,HatPortal,HatSchnittstelle</t>
  </si>
  <si>
    <t>http://www.offenedaten-koeln.de/api/action/datastore/search.json?resource_id=f41c7a15-460c-42c8-8d6e-2ba3ea17fef6,
http://www.offenedaten-koeln.de/api/action/datastore/search.json?resource_id=1a5f4e53-c146-42b1-bf59-9181ad0d1972,
http://www.offenedaten-koeln.de/api/action/datastore/search.json?resource_id=50b598b8-d852-44aa-aaeb-63f3e1407004,
http://www.offenedaten-koeln.de/api/action/datastore/search.json?resource_id=c4478c8c-5ec7-4b88-b627-1575655c73f8,
http://www.offenedaten-koeln.de/api/action/datastore/search.json?resource_id=30e1992e-102d-4a13-9b78-4859b2dcb102,
http://www.offenedaten-koeln.de/api/action/datastore/search.json?resource_id=8d129adf-32a6-44d4-871e-8624ade81994,
http://www.offenedaten-koeln.de/api/action/datastore/search.json?resource_id=f04ec9a5-0c60-4287-b34b-6d815fd36502,
http://www.offenedaten-koeln.de/api/action/datastore/search.json?resource_id=0c34aa56-06a3-4286-968c-33e6427f8ac8,
http://www.offenedaten-koeln.de/api/action/datastore/search.json?resource_id=3aa54336-00e3-43b4-8266-270eb89a98c3,
http://www.offenedaten-koeln.de/api/action/datastore/search.json?resource_id=4829618a-caeb-4fd9-b2de-71476c420dd8,
http://www.offenedaten-koeln.de/api/action/datastore/search.json?resource_id=39ad00e7-07a6-4c48-8d9a-d22adc8c524b,
http://www.offenedaten-koeln.de/api/action/datastore/search.json?resource_id=39c5f6db-f9fc-4f12-b463-cbeeca01f29d</t>
  </si>
  <si>
    <t>20.08.2017</t>
  </si>
  <si>
    <t>https://offenedaten-koeln.de/sites/default/files/cambio%20Stationen%20Stand%20Februar%202016_0.csv,
https://offenedaten-koeln.de/sites/default/files/cambio%20Stationen%20Stand%20August%202016_0.csv,
https://offenedaten-koeln.de/sites/default/files/cambio_Carsharing_Stationen_Koeln%20_August_2017.csv</t>
  </si>
  <si>
    <t>http://www.offenedaten-koeln.de/api/action/datastore/search.json?resource_id=6c95b73f-5c70-4ed5-affe-c48188c66b4b,
http://www.offenedaten-koeln.de/api/action/datastore/search.json?resource_id=d35418eb-573f-42a7-bf90-456a711fe9c3,
https://offenedaten-koeln.de/api/action/datastore/search.json?resource_id=67bc09a5-d268-4b2a-a754-7c4ac792df2d,
https://cwapi.cambio-carsharing.com/pub/KOE/stations</t>
  </si>
  <si>
    <t>Stadt Moers: Strassenverzeichnis 2016</t>
  </si>
  <si>
    <t>Straßenverzeichnis der Stadt Moers nach Stadtteilen, Wohnplätzen und Postleitzahlengebieten Stand: 31.12.2016 Satzaufbau: * AGS Amtlicher Gemeindeschlüssel * STAND Datum des Dateiabzugs * STADTTL Stadtteil numerisch * STADTTL_k Stadtteilname * WOHNPL Wohnplätze numerisch * WOHNPL_k Wohnplatznamen * PLZ Postleitzzahlgebiete * Stimmbezirk * STR_NAME Straßenname * HV Hausnummer von * HV_zus Hausnummernzusatz für HV * HB Hausnummer bis * HB_zus Hausnummernzusatz für HB * HSKENN Hausnummernkennziffer (1 = ungerader, 2 = gerader, 3 = gemischter Hausnummernbereich)</t>
  </si>
  <si>
    <t>https://www.offenesdatenportal.de/dataset/131e56d4-0a1d-4bd1-b9ab-306044d7647c/resource/4e82e1f3-e54d-4962-a9ac-26fc742fd04a/download/lw2017.csv</t>
  </si>
  <si>
    <t>17.06.2017</t>
  </si>
  <si>
    <t>Stadt Moers: Verkehrszählungen 2017</t>
  </si>
  <si>
    <t>Der Fachdienst 8.2 - Verkehr/ Straße führt regelmäßig Geschwindigkeitsmessungen auf öffentlichen Straßen im Stadtgebiet Moers durch. Für die Verkehrsmessungen wird ein Messgerät (Impactor der Firma Impact systems GmbH) verwendet, das sich in einem kleinen grauen Kasten befindet und unauffällig für die Verkehrsteilnehmer an Schilder- oder Laternenmasten befestigt wird. Das Messgerät kann durchgängig mehrtägige Zählungen und Geschwindigkeitsmessungen vornehmen, so dass sich die Verkehrssituation bewerten lässt. Das Messgerät führt die Messungen mittels Radar durch. Die Daten die aufgezeichnet werden sind: Datum, Uhrzeit, Platzhalter (00), Geschwindigkeit, Fahrzeuglänge und Fahrtrichtung Beispiel: 26.02.16 10:05:46;00;034;02;1 26.02.16 10:07:06;00;043;01;0 26.02.16 10:07:22;00;018;01;1 26.02.16 10:07:27;00;047;01;0 Hier gibt es 2 Besonderheiten: Über die Fahrzeuglänge im Messstrahl wird über ein gesondertes Programm die Unterscheidung zwischen Pkw und Lkw getroffen. Mindestlänge Pkw 1 m Mindestlänge Lkw 8 m Mindestlänge Lastzüge 12 m Bei der Fahrtrichtung wird die dem Messgerät am nächsten liegende Fahrspur zuerst genannt, die im Ascii-Format mit 0 und die gerätfernere Fahrspur mit 1 bezeichnet werden. Dem jeweiligen Dateinamen (z.B. Landwehrstraße57_T30_15122014) sind der Straßenname, Haus-Nr., die dort zulässige Höchstgeschwindigkeit (T 30-30 km/h; T50-50 km/h usw.) und das Anfangsdatum der Messung zu entnehmen.</t>
  </si>
  <si>
    <t>https://www.offenesdatenportal.de/dataset/6a6f06d3-326c-4320-8abb-df3eb41e7e14/resource/13f94157-d936-4820-9a42-0f459f8f0e07/download/cecilienstrasse-29t3016012017.txt,
https://www.offenesdatenportal.de/dataset/6a6f06d3-326c-4320-8abb-df3eb41e7e14/resource/be88dee9-15c0-488a-963e-28b908188bbc/download/eichenstrasse-80t3011012017.txt,
https://www.offenesdatenportal.de/dataset/6a6f06d3-326c-4320-8abb-df3eb41e7e14/resource/49a95bb4-065c-43d6-b6f5-08348ef55a5a/download/eichenstrasse-212t3009012017.txt,
https://www.offenesdatenportal.de/dataset/6a6f06d3-326c-4320-8abb-df3eb41e7e14/resource/458bff73-2ec7-4cb8-847b-884a2c39e7e4/download/eupener-strasse-gegenuber-26t3023012017.txt,
https://www.offenesdatenportal.de/dataset/6a6f06d3-326c-4320-8abb-df3eb41e7e14/resource/101c07e9-5bc5-4e8b-a43d-d2cb33e723be/download/joachimstrasse-29t3018012017.txt,
https://www.offenesdatenportal.de/dataset/6a6f06d3-326c-4320-8abb-df3eb41e7e14/resource/948bb5c7-99ac-43b7-a3b3-ed93b9f13c16/download/kirschenallee117t30250117.txt,
https://www.offenesdatenportal.de/dataset/6a6f06d3-326c-4320-8abb-df3eb41e7e14/resource/7183dff9-8818-41ae-ab20-eabdd3bdf0bc/download/kornstrasse-4t30250117.txt,
https://www.offenesdatenportal.de/dataset/6a6f06d3-326c-4320-8abb-df3eb41e7e14/resource/e6e20984-0ed3-4f2e-9c07-8662583b004d/download/lindenstrasse-35t3023012017.txt,
https://www.offenesdatenportal.de/dataset/6a6f06d3-326c-4320-8abb-df3eb41e7e14/resource/a24f58ae-3443-4198-b198-d690855a1178/download/westerbruchstrasse-zw.-brieger--und-franz-haniel-strasset5030012017.txt,
https://www.offenesdatenportal.de/dataset/6a6f06d3-326c-4320-8abb-df3eb41e7e14/resource/0ae74230-de8b-4611-b6a6-b780bcf1c39b/download/landwehrstrasse-63-75t3012062017.txt</t>
  </si>
  <si>
    <t>23.06.2017</t>
  </si>
  <si>
    <t>Stadt Moers: Verkehrszählungen 2016</t>
  </si>
  <si>
    <t>https://www.offenesdatenportal.de/dataset/d50a28fa-91ae-48d5-a7f8-69771f72e4df/resource/2a60141c-cdd0-4c34-b34a-8559a0ba4591/download/gleiwitzer-strasse-23t3026022016.txt,
https://www.offenesdatenportal.de/dataset/d50a28fa-91ae-48d5-a7f8-69771f72e4df/resource/8ee76fbf-c09f-475c-8599-74c4fee298c5/download/hattropstrasse-ggu-26t3015022016.txt,
https://www.offenesdatenportal.de/dataset/d50a28fa-91ae-48d5-a7f8-69771f72e4df/resource/485cd1a1-628a-479a-bdb0-fd873a0dd4c8/download/kronprinzenstrasse-6b-8t3014092016.txt,
https://www.offenesdatenportal.de/dataset/d50a28fa-91ae-48d5-a7f8-69771f72e4df/resource/14b41391-a232-4553-abae-d0f25023fbcc/download/niederfeldweg-3bt3028112016.txt,
https://www.offenesdatenportal.de/dataset/d50a28fa-91ae-48d5-a7f8-69771f72e4df/resource/133e7d74-e521-4c55-9036-218ec91754eb/download/romerstrasse-415t3024102016.txt,
https://www.offenesdatenportal.de/dataset/d50a28fa-91ae-48d5-a7f8-69771f72e4df/resource/39a2de27-64a8-447a-9414-32cde29f07b8/download/stormstrasse-hohe-schulet3009112016.txt</t>
  </si>
  <si>
    <t>01.03.2017</t>
  </si>
  <si>
    <t>27.08.2017</t>
  </si>
  <si>
    <t>21.08.2017</t>
  </si>
  <si>
    <t>Tempo-30-Zonen Hamburg</t>
  </si>
  <si>
    <t>Verkehrsstärken Hamburg</t>
  </si>
  <si>
    <t>Auf dem Gebiet Hamburgs werden in regelmäßigen Abständen Verkehrszählungen durchgeführt. Die Ergebnisse aus diesen Zählungen dienen in erster Linie der Verkehrsplanung sowie der Ermittlung der Verkehrsentwicklung in Hamburg. Für jedes Jahr werden die durchschnittlichen täglichen Verkehrsstärken als Kenngröße der durchschnittlichen Verkehrsbelastung eines Straßenquerschnitts ermittelt und auf einer Karte dargestellt. Unter Verwendung von mathematisch-statistischen Verfahren wird nach Durchschnittswerten aller Tage (DTV) und aller Werktage (Mo.-Fr., DTVw) unterschieden. Die Karten stehen jedermann im digitalen Format (pdf) im Internet unter http://www.hamburg.de/bwvi/start-verkehrsbelastung zur Verfügung. Grundlagen für die Durchschnittswerte bilden 30 Dauerzählstellen und rund 300 Pegel, an denen der fließende Kfz-Verkehr an repräsentativen Tagen stichprobenartig erhoben wird. Verkehrsstärken unterschiedlicher Aktualität liegen auch in der Straßeninformationsbank TT-SIB als Punktinformation georeferenziert vor.</t>
  </si>
  <si>
    <t>http://daten-hamburg.de/transport_verkehr/durchschnittliche_verkehrsstaerken/durchschnittliche_verkehrsstaerken_HH_2016-11-14.zip,
http://daten-hamburg.de/transport_verkehr/verkehrsstaerken/DTV_DTVw_Download.xlsx,
http://suche.transparenz.hamburg.de/localresources/HMDK/6520CBEF-D2A6-11D5-88C8-000102DCCF41/DTV_DTVw_Download.zip</t>
  </si>
  <si>
    <t>https://geodienste.hamburg.de/HH_WMS_Verkehrsstaerken?REQUEST=GetCapabilities&amp;SERVICE=WMS</t>
  </si>
  <si>
    <t>http://www.hamburg.de/bwvi/start-verkehrsbelastung/</t>
  </si>
  <si>
    <t>https://geodienste.hamburg.de/HH_WFS_Verkehrsstaerken?REQUEST=GetCapabilities&amp;SERVICE=WFS,
https://geodienste.hamburg.de/HH_WFS_Verkehrsstaerken?SERVICE=WFS&amp;VERSION=1.1.0&amp;REQUEST=GetFeature&amp;typename=app:verkehrsstaerken</t>
  </si>
  <si>
    <t>GML,Excel</t>
  </si>
  <si>
    <t>19.11.2017</t>
  </si>
  <si>
    <t>Hauptverkehrsstraßen Hamburg</t>
  </si>
  <si>
    <t>Der Datensatz enthält die Hauptverkehrsstraßen der Stadt Hamburg. Zum Netz der Hauptverkehrsstraßen gehören die Bundesstraßen (Freie Strecke und Ortsdurchfahrt) sowie sonstige Straßen, die für die Stadt von übergeordneter Bedeutung sind. Sie werden nach Zuständigkeit (BWVI, Bezirke, HPA) unterteilt.</t>
  </si>
  <si>
    <t>http://geodienste.hamburg.de/HH_WMS_Hauptverkehrsstrassen?REQUEST=GetCapabilities&amp;SERVICE=WMS</t>
  </si>
  <si>
    <t>29.08.2017</t>
  </si>
  <si>
    <t>ZEB-Netz der Hauptverkehrsstraßen und Bezirksstraßen mit gesamtstädtischer Bedeutung</t>
  </si>
  <si>
    <t>Dieser Datensatz zeigt ein Netz mit übergeordneter Bedeutung für das Erhaltungsmanagement, welches durch den Landesbetrieb Straßen, Brücken und Gewässer (LSBG) regelmäßig zum Zwecke der ZustandsErfassung und Bewertung (ZEB) befahren wird. Es setzt sich zusammen aus den Hauptverkehrsstraßen und Bezirksstraßen mit gesamtstädtischer Bedeutung der Freien und Hansestadt Hamburg.</t>
  </si>
  <si>
    <t>http://geodienste.hamburg.de/HH_WMS_ZEB_Netz_HVS_BGSB?REQUEST=GetCapabilities&amp;SERVICE=WMS</t>
  </si>
  <si>
    <t>http://geodienste.hamburg.de/HH_WFS_ZEB_Netz_HVS_BGSB?REQUEST=GetCapabilities&amp;SERVICE=WFS</t>
  </si>
  <si>
    <t>Fahrradstraßen Hamburg</t>
  </si>
  <si>
    <t>Dieser Datensatz beschreibt Straßen, die durch das Verkehrszeichen Nr. 244.1 (Beginn der Fahrradstraße) bzw. Nr. 244.2 (Ende der Fahrradstraße) gekennzeichnet sind.</t>
  </si>
  <si>
    <t>https://geodienste.hamburg.de/HH_WMS_Fahrradstrassen?REQUEST=GetCapabilities&amp;SERVICE=WMS</t>
  </si>
  <si>
    <t>https://geodienste.hamburg.de/HH_WFS_Fahrradstrassen?REQUEST=GetCapabilities&amp;SERVICE=WFS</t>
  </si>
  <si>
    <t>https://geodienste.hamburg.de/HH_WFS_Fahrradstrassen?SERVICE=WFS&amp;VERSION=1.1.0&amp;REQUEST=GetFeature&amp;typename=app:fahrradstrassen</t>
  </si>
  <si>
    <t>https://geodienste.hamburg.de/HH_WFS_ZEB_Netz_HVS_BGSB?SERVICE=WFS&amp;VERSION=1.1.0&amp;REQUEST=GetFeature&amp;typename=ZEB_Netz_HVS_BGSB:ZEB_Netz_HVS_BGSB</t>
  </si>
  <si>
    <t>http://geodienste.hamburg.de/HH_WFS_Hauptverkehrsstrassen?REQUEST=GetCapabilities&amp;SERVICE=WFS</t>
  </si>
  <si>
    <t>https://geodienste.hamburg.de/HH_WFS_Hauptverkehrsstrassen?SERVICE=WFS&amp;VERSION=1.1.0&amp;REQUEST=GetFeature&amp;typename=app:hauptverkehrsstrassen</t>
  </si>
  <si>
    <t>Bezirksstraßen mit gesamtstädtischer Bedeutung (BGSB) Hamburg</t>
  </si>
  <si>
    <t>Der Datensatz umfasst nicht klassifizierte Straßen mit gesamtstädtischer Bedeutung, die keine Hauptverkehrsstraßen sind. Diese Straßen werden z.B. im Rahmen des Erhaltungsmanagements des Landesbetriebs Straßen, Brücken und Gewässer zusätzlich zu den Hauptverkehrsstraßen regelmäßig zur Zustandserfassung befahren.</t>
  </si>
  <si>
    <t>https://geodienste.hamburg.de/HH_WFS_BGSB_Netz?SERVICE=WFS&amp;VERSION=1.1.0&amp;REQUEST=GetFeature&amp;typename=BGSB_Netz:Bezirksstrassen_mit_gesamtstaedtischer_Bedeutung</t>
  </si>
  <si>
    <t>http://geodienste.hamburg.de/HH_WMS_BGSB_Netz?REQUEST=GetCapabilities&amp;SERVICE=WMS</t>
  </si>
  <si>
    <t>http://geodienste.hamburg.de/HH_WFS_BGSB_Netz?REQUEST=GetCapabilities&amp;SERVICE=WFS</t>
  </si>
  <si>
    <t>Lichtsignalanlagen Hamburg</t>
  </si>
  <si>
    <t>Der Datensatz enthält Lage, Namen und Knotennummer aller Lichtsignalanlagen im Hamburger Stadtgebiet.</t>
  </si>
  <si>
    <t>https://geodienste.hamburg.de/HH_WFS_Lichtsignalanlagen?SERVICE=WFS&amp;VERSION=1.1.0&amp;REQUEST=GetFeature&amp;typename=Lichtsignalanlagen:Lichtsignalanlagen</t>
  </si>
  <si>
    <t>https://geodienste.hamburg.de/HH_WMS_Lichtsignalanlagen?REQUEST=GetCapabilities&amp;SERVICE=WMS</t>
  </si>
  <si>
    <t>http://geodienste.hamburg.de/HH_WFS_Lichtsignalanlagen?REQUEST=GetCapabilities&amp;SERVICE=WFS</t>
  </si>
  <si>
    <t>HVV-Fahrplandaten (GTFS)</t>
  </si>
  <si>
    <t>Der Hamburger Verkehrsverbund (HVV) stellt hier die Fahrplandaten des Verbundgebietes monatlich im GTFS-Format zur Verfügung. Die Daten beinhalten Informationen zu Linien, Haltestellen, Abfahrtszeiten usw.</t>
  </si>
  <si>
    <t>http://daten.transparenz.hamburg.de/Dataport.HmbTG.ZS.Webservice.GetRessource100/GetRessource100.svc/37eacfaf-9cbd-45fd-ad0a-edb6901d87a4/Upload__HVV_Rohdaten_GTFS_Fpl_20171103.zip,
http://daten.transparenz.hamburg.de/Dataport.HmbTG.ZS.Webservice.GetRessource100/GetRessource100.svc/9051400f-fe4f-45c0-8c04-c46c36dfa291/Upload__HVV-Symbole.zip,
http://daten.transparenz.hamburg.de/Dataport.HmbTG.ZS.Webservice.GetRessource100/GetRessource100.svc/1f45a49b-8878-41d3-9c62-7aae982d115f/Upload__HVV_Rohdaten_GTFS_Fpl_20170810.zip,
http://daten.transparenz.hamburg.de/Dataport.HmbTG.ZS.Webservice.GetRessource100/GetRessource100.svc/c3c14fad-1cda-4696-83d5-0dc77eab22d3/Upload__HVV_Rohdaten_GTFS_Fpl_20171006.zip,
http://daten.transparenz.hamburg.de/Dataport.HmbTG.ZS.Webservice.GetRessource100/GetRessource100.svc/1fd45eb0-1f44-4f4d-82b4-26a9c3f49255/Upload__HVV_Rohdaten_GTFS_Fpl_20170907.zip</t>
  </si>
  <si>
    <t>03.11.2017</t>
  </si>
  <si>
    <t>ParkraumGIS Hamburg (Veraltet!)</t>
  </si>
  <si>
    <t>Dieser Datensatz aus dem Jahr 2011 wurde vom LBV in der derzeit einsehbaren Form übernommen und seither nicht aktualisiert. Ein neuer, erweiterter Datensatz zum öffentlichen Parkraum Hamburgs sowie den Parkscheinautomaten befindet sich im Aufbau und soll noch 2017 veröffentlicht werden. Es sind Parkstandserfassungen für verdichtete Bereiche, sowie Informationen zu Park- und P+R Anlagen enthalten. Folgende Gliederung ist vorgesehen: - Darstellung der öffentlichen Parkstände nach Straßenabschnitten mit den Kenngrößen: - Standort, Anzahl, Bewirtschaftungsart und Erhebungsdatum - Farbliche Differenzierung bei der Darstellung in der Karte in folgende Kategorien: a) öffentliche Parkstände im Straßenraum - unbewirtschaftet b) öffentliche Parkstände im Straßenraum - bewirtschaftet c) Parkhäuser - öffentlich zugänglich d) P+R-Plätze (mit zusätzlicher Kenngröße Auslastung) e) Bewohnerparkstände - Daten sind über Straßenschlüssel und Karte abrufbar.</t>
  </si>
  <si>
    <t>02.09.2017</t>
  </si>
  <si>
    <t>VBB-Fahrplandaten August 2017 bis Dezember 2017</t>
  </si>
  <si>
    <t>http://www.vbb.de/de/datei/GTFS_VBB_Aug_Dez2017.zip</t>
  </si>
  <si>
    <t>August 2017 bis Dezember 2017</t>
  </si>
  <si>
    <t>VBB-Fahrplandaten Juni 2017 bis Dezember 2017</t>
  </si>
  <si>
    <t>http://www.vbb.de/de/datei/GTFS_VBB_Jun_Dez2017.zip</t>
  </si>
  <si>
    <t>Juni 2017 bis Dezember 2017</t>
  </si>
  <si>
    <t>07.06.2017</t>
  </si>
  <si>
    <t>VBB-Fahrplandaten Oktober 2017 bis Dezember 2017</t>
  </si>
  <si>
    <t>http://www.vbb.de/de/datei/GTFS_VBB_Okt_Dez2017.zip</t>
  </si>
  <si>
    <t>Oktober 2017 bis Dezember 2017</t>
  </si>
  <si>
    <t>VBB-Fahrplandaten Juli 2017 bis Dezember 2017</t>
  </si>
  <si>
    <t>http://www.vbb.de/de/datei/GTFS_VBB_Jul_Dez2017.zip</t>
  </si>
  <si>
    <t>Juli 2017 bis Dezember 2017</t>
  </si>
  <si>
    <t>18.07.2017</t>
  </si>
  <si>
    <t>Koordinaten der Zugangsmöglichkeiten zu Stationen</t>
  </si>
  <si>
    <t>Der Verkehrsverbund Berlin-Brandenburg (VBB) stellt Daten zu seinen Haltestellen zur Verfügung. Enthalten sind die Koordinaten der Zugangsmöglichkeiten zu Bahn-, Tram- und Bussteige, zu Aufzüge, Rampen etc., um testen zu können, wie diese Daten für die Kunden aufbereitet und mit weiteren Informationen verknüpft werden können. Die Stationen enthalten auch die IDs der API und des GTFS-Datensatzes.</t>
  </si>
  <si>
    <t>Berlin Senatsverwaltung für Stadtentwicklung</t>
  </si>
  <si>
    <t>Berlin: Senatsverwaltung für Stadtentwicklung und Umwelt</t>
  </si>
  <si>
    <t>http://www.stadtentwicklung.berlin.de/</t>
  </si>
  <si>
    <t xml:space="preserve">&lt;p&gt;Die Karte dient einer ersten, visuellen Information über gegenwärtig im Berliner Straßennetz existierende Aufgrabeverbote wie sie von den dafür zuständigen bezirklichen Straßen- und Grünflächenämtern mitgeteilt worden sind (ohne Gewähr für Richtigkeit und Vollständigkeit). Wenn sie auch in der Realität eine (i.d.R. längliche) Fläche darstellen, so sind sie in dieser Karte zur ersten Orientierung lediglich durch eine Linie kenntlich gemacht. Sie geben noch keine exakte Information bezüglich der genauen Lage und flächenmäßigen Ausdehnung. Hierzu ist im Bedarfsfalle das betreffende Straßen- und Grünflächenamt zu kontaktieren; die Kontaktdaten finden sich auf der Internetseite &lt;a href="http://www.stadtentwicklung.berlin.de/bauen/strassen/aufgrabeverbot/"&gt;www.stadtentwicklung.berlin.de/bauen/strassen/aufgrabeverbot/&lt;/a&gt; .&lt;br /&gt;
Angaben nach bestem Wissenstand. Keine Gewähr für Richtigkeit und Vollständigkeit.&lt;/p&gt;
</t>
  </si>
  <si>
    <t>GeoNutzV-Berlin</t>
  </si>
  <si>
    <t>Verordnung zur Festlegung der Nutzungsbestimmungen für die Bereitstellung von Geodaten des Bundes (GeoNutzV) für Berlin</t>
  </si>
  <si>
    <t>http://www.stadtentwicklung.berlin.de/geoinformation/download/nutzIII.pdf</t>
  </si>
  <si>
    <t>http://fbinter.stadt-berlin.de/fb/wms/senstadt/wmsk_aufgrabeverbote/?service=wms&amp;request=GetCapabilities</t>
  </si>
  <si>
    <t xml:space="preserve">Senatsverwaltung für Stadtentwicklung und Umwelt Berlin </t>
  </si>
  <si>
    <t>In der Karte werden die Radverkehrsanlagen bestehend aus Radwegen, Radfahrstreifen, Schutzstreifen und Bussonderfahrstreifen, mit und ohne Mitbenutzung durch den Radverkehr, dargestellt.</t>
  </si>
  <si>
    <t>http://fbinter.stadt-berlin.de/fb/wms/senstadt/wmsk_radverkehrsanlagen/?service=wms&amp;request=GetCapabilities</t>
  </si>
  <si>
    <t>10.11.2015</t>
  </si>
  <si>
    <t>Darstellung der Verkehrsteilzellen Berlin auf Grundlage der Meldung durch das statistische Landesamt.</t>
  </si>
  <si>
    <t>http://fbinter.stadt-berlin.de/fb/wfs/geometry/senstadt/re_vkz_teil/?service=wfs&amp;request=GetCapabilities</t>
  </si>
  <si>
    <t>19.08.2013</t>
  </si>
  <si>
    <t>Verkehrsbedingte Luftbelastung 2015 sowie Trendberechnungen für 2020 auf Grundlage der Geometrien ausgewählter Straßenabschnitte</t>
  </si>
  <si>
    <t>HatWFS</t>
  </si>
  <si>
    <t>HatWFS,HatPortal</t>
  </si>
  <si>
    <t>http://fbinter.stadt-berlin.de/fb?loginkey=alphaDataStart&amp;alphaDataId=s03_11_2luftbelastverkehr2015@senstadt</t>
  </si>
  <si>
    <t>http://fbinter.stadt-berlin.de/fb/wfs/geometry/senstadt/re_03_11_2luftbelastverkehr2015/?service=wfs&amp;request=GetCapabilities</t>
  </si>
  <si>
    <t>10.06.2016</t>
  </si>
  <si>
    <t>Amtliches Straßenverzeichnis und Gewannnamen der Stadt Ulm</t>
  </si>
  <si>
    <t>Das amtliche Straßenverzeichnis von 2012 umfasst die amtliche Schreibweise der Ulmer Straßen und Gewanne. Die Tabelle führt zudem den amtlichen Straßenschlüssel (Spalte STR_SCHL) sowie den 8-stelligen amtlichen Gemeindeschlüssel mit. Die Spalte Kennung unterscheidet Straßennamen (KENNUNG=STR) von Gewann-Namen (KENNUNG=Gewann). Die Straßendaten für 2013 enthalten keine Gewanne, dafür eine Zuordnung zu Stadtteilnamen</t>
  </si>
  <si>
    <t>Stadt Ulm</t>
  </si>
  <si>
    <t>http://ulm.de/</t>
  </si>
  <si>
    <t>http://daten.ulm.de/sites/default/files/Lagebezeichnungen_Strassen.xls,
http://daten.ulm.de/sites/default/files/13_11_Strassenliste.zip</t>
  </si>
  <si>
    <t>http://daten.ulm.de/</t>
  </si>
  <si>
    <t>Stadt Ulm, Abteilung Vermessung</t>
  </si>
  <si>
    <t>30.11.2013</t>
  </si>
  <si>
    <t>Fahrplandaten Stadtwerke Ulm (SWU)</t>
  </si>
  <si>
    <t>Für technisch Interessierte und ambitionierte Entwickler stellt die SWU Verkehr Zugriff auf Fahrplandaten (GTFS) bereit. GTFS (Generalized Transit Feed Specification) ist ein von vielen EntwicklerInnen verwendetes Datenaustauschformat, um komplette Fahrpläne abzubilden. Im Gegensatz zu den vielen nationalen Standards wie beispielsweise VDV-452 für Deutschland, die hauptsächlich zum internen Datenaustausch von Verkehrsbetrieben und -verbünden dienen, wird GTFS bei der Entwicklung vieler innovativer und nützlicher Anwendungen verwendet - und zwar weltweit. So kann z.B. eine praktische App aus San Francisco leicht angepasst und mit Daten aus Deutschland verwendet werden und umgekehrt.</t>
  </si>
  <si>
    <t>Der Download der Daten (gezippt) von der Homepage der SWU ist erst nach Ausfüllen eines Formulares möglich, in dem Name, Email und der Verwendungszweck ausgefüllt werden muss. Das Zipfile enthält folgende Dateien einzeln: agency.txt, calendar.txt, calendar_dates.txt, feed_info.txt, routes.txt, shapes.txt, stops.txt, stop_times.txt, trips.txt</t>
  </si>
  <si>
    <t>SWU Verkehr GmbH</t>
  </si>
  <si>
    <t>Stadtwerke Ulm Verkehr GmbH</t>
  </si>
  <si>
    <t>https://www.swu.de/privatkunden/</t>
  </si>
  <si>
    <t>https://www.swu.de/index.php?id=101</t>
  </si>
  <si>
    <t>SWU Verkehr: ODbL 1.0</t>
  </si>
  <si>
    <t>11.12.2016</t>
  </si>
  <si>
    <t>Luftverkehrsnetz nach INSPIRE</t>
  </si>
  <si>
    <t>INSPIRE WMS Luftverkehrsnetz (INSPIRE TN-A) mit Daten der Deutschen Flugsicherung GmbH (DFS)</t>
  </si>
  <si>
    <t>DFS</t>
  </si>
  <si>
    <t>Deutsche Flugsicherung GmbH</t>
  </si>
  <si>
    <t>http://www.dfs.de</t>
  </si>
  <si>
    <t>http://atlas.dlz-it.de/dfs/tn-a/wms?service=wms&amp;request=getcapabilities</t>
  </si>
  <si>
    <t>http://atlas.dlz-it.de/dfs/tn-a/wfs?service=wfs&amp;request=getcapabilities</t>
  </si>
  <si>
    <t>DFS,ITZBund</t>
  </si>
  <si>
    <t>DFS Deutsche Flugsicherung GmbH</t>
  </si>
  <si>
    <t>01.11.2017</t>
  </si>
  <si>
    <t>https://www.eba.bund.de/SharedDocs/Downloads/DE/Laerm/Laermstatistik_BL_Hauptstrecken.xlsx;jsessionid=B3C8F4D31DAB24F0EF3F4B08743BF5FB.live21303?__blob=publicationFile&amp;amp;v=3</t>
  </si>
  <si>
    <t>09.12.2014</t>
  </si>
  <si>
    <t>02.11.2017</t>
  </si>
  <si>
    <t>17.08.2017</t>
  </si>
  <si>
    <t>30.08.2017</t>
  </si>
  <si>
    <t>ftp://ftp-cdc.dwd.de/pub/CDC/grids_germany/return_periods/precipitation/KOSTRA/KOSTRA_DWD_2010R/asc/</t>
  </si>
  <si>
    <t>ftp://ftp-cdc.dwd.de/pub/CDC/grids_germany/return_periods/precipitation/KOSTRA/KOSTRA_DWD_2010R/gis/</t>
  </si>
  <si>
    <t>19.10.2017</t>
  </si>
  <si>
    <t>Bundesanstalt für Gewässerkunde (BfG)</t>
  </si>
  <si>
    <t xml:space="preserve">Anteil Verkehrsfläche an Gebietsfläche </t>
  </si>
  <si>
    <t>IÖR</t>
  </si>
  <si>
    <t>Leibniz-Institut für ökologische Raumentwicklung (IÖR)</t>
  </si>
  <si>
    <t>https://www.ioer.de/home/</t>
  </si>
  <si>
    <t>Straßen,Bahn,Luftfahrt</t>
  </si>
  <si>
    <t>http://maps.ioer.de/cgi-bin/wms?map=V01RG_100&amp;</t>
  </si>
  <si>
    <t xml:space="preserve">http://maps.ioer.de/cgi-bin/wfs?map=V01RG </t>
  </si>
  <si>
    <t>Nutzungsbedingungen für Geodaten und -dienste des IÖR-Monitors</t>
  </si>
  <si>
    <t>IÖR-Monitor</t>
  </si>
  <si>
    <t>http://www.ioer-monitor.de/fileadmin/Dokumente/PDFs/Nutzungsbedingungen_IOER-Monitor.pdf</t>
  </si>
  <si>
    <t>Leibniz-Institut für ökologische Raumentwicklung, © GeoBasis-DE / BKG &lt;Jahr&gt;</t>
  </si>
  <si>
    <t>WCS</t>
  </si>
  <si>
    <t>HatWMS,HatWFS,HatWCS</t>
  </si>
  <si>
    <t>http://maps.ioer.de/cgi-bin/mapserv?map=/mapsrv_daten/detailviewer/wcs_mapfiles/wcs_V01RG.map</t>
  </si>
  <si>
    <t>04.01.2018</t>
  </si>
  <si>
    <t>Anteil Verkehrsfläche an Siedlungs- und Verkehrsfläche</t>
  </si>
  <si>
    <t>http://maps.ioer.de/cgi-bin/wms?map=V01RT_100&amp;</t>
  </si>
  <si>
    <t>http://maps.ioer.de/cgi-bin/mapserv?map=/mapsrv_daten/detailviewer/wfs_mapfiles/wfs_V01RT.map</t>
  </si>
  <si>
    <t>http://maps.ioer.de/cgi-bin/mapserv?map=/mapsrv_daten/detailviewer/wcs_mapfiles/wcs_V01RT.map</t>
  </si>
  <si>
    <t>Vektordaten,Rasterdaten</t>
  </si>
  <si>
    <t>Anteil Straßenverkehrsfläche an Gebietsfläche</t>
  </si>
  <si>
    <t>http://maps.ioer.de/cgi-bin/wms?map=V02RG_100&amp;</t>
  </si>
  <si>
    <t>http://maps.ioer.de/cgi-bin/mapserv?map=/mapsrv_daten/detailviewer/wfs_mapfiles/wfs_V02RG.map</t>
  </si>
  <si>
    <t>http://maps.ioer.de/cgi-bin/mapserv?map=/mapsrv_daten/detailviewer/wcs_mapfiles/wcs_V02RG.map</t>
  </si>
  <si>
    <t>Anteil Straßenverkehrsfläche an Siedlungs- und Verkehrsfläche</t>
  </si>
  <si>
    <t>http://maps.ioer.de/cgi-bin/wms?map=V02RT_100&amp;</t>
  </si>
  <si>
    <t>http://maps.ioer.de/cgi-bin/mapserv?map=/mapsrv_daten/detailviewer/wfs_mapfiles/wfs_V02RT.map</t>
  </si>
  <si>
    <t>http://maps.ioer.de/cgi-bin/mapserv?map=/mapsrv_daten/detailviewer/wcs_mapfiles/wcs_V02RT.map</t>
  </si>
  <si>
    <t>Straßennetzdichte in Gebietsfläche</t>
  </si>
  <si>
    <t>http://maps.ioer.de/cgi-bin/wms?map=V03DG_100&amp;</t>
  </si>
  <si>
    <t>http://maps.ioer.de/cgi-bin/mapserv?map=/mapsrv_daten/detailviewer/wfs_mapfiles/wfs_V03DG.map</t>
  </si>
  <si>
    <t>http://maps.ioer.de/cgi-bin/mapserv?map=/mapsrv_daten/detailviewer/wcs_mapfiles/wcs_V03DG.map</t>
  </si>
  <si>
    <t>Straßennetzdichte im Siedlungsraum</t>
  </si>
  <si>
    <t>http://maps.ioer.de/cgi-bin/wms?map=V03DT_100&amp;</t>
  </si>
  <si>
    <t>http://maps.ioer.de/cgi-bin/mapserv?map=/mapsrv_daten/detailviewer/wfs_mapfiles/wfs_V03DT.map</t>
  </si>
  <si>
    <t>http://maps.ioer.de/cgi-bin/mapserv?map=/mapsrv_daten/detailviewer/wcs_mapfiles/wcs_V03DT.map</t>
  </si>
  <si>
    <t>Schienennetzdichte in Gebietsfläche</t>
  </si>
  <si>
    <t>http://maps.ioer.de/cgi-bin/wms?map=V04DG_100&amp;</t>
  </si>
  <si>
    <t>http://maps.ioer.de/cgi-bin/mapserv?map=/mapsrv_daten/detailviewer/wfs_mapfiles/wfs_V04DG.map</t>
  </si>
  <si>
    <t>http://maps.ioer.de/cgi-bin/mapserv?map=/mapsrv_daten/detailviewer/wcs_mapfiles/wcs_V04DG.map</t>
  </si>
  <si>
    <t>Verkehrsflächennutzungsdichte</t>
  </si>
  <si>
    <t>http://maps.ioer.de/cgi-bin/wms?map=V05DT_100&amp;</t>
  </si>
  <si>
    <t>http://maps.ioer.de/cgi-bin/mapserv?map=/mapsrv_daten/detailviewer/wfs_mapfiles/wfs_V05DT.map</t>
  </si>
  <si>
    <t>http://maps.ioer.de/cgi-bin/mapserv?map=/mapsrv_daten/detailviewer/wcs_mapfiles/wcs_V05DT.map</t>
  </si>
  <si>
    <t>Fahrwegenetzdichte in Gebietsfläche</t>
  </si>
  <si>
    <t>http://maps.ioer.de/cgi-bin/wms?map=V29DG_100&amp;</t>
  </si>
  <si>
    <t>http://maps.ioer.de/cgi-bin/mapserv?map=/mapsrv_daten/detailviewer/wfs_mapfiles/wfs_V29DG.map</t>
  </si>
  <si>
    <t>http://maps.ioer.de/cgi-bin/mapserv?map=/mapsrv_daten/detailviewer/wcs_mapfiles/wcs_V29DG.map</t>
  </si>
  <si>
    <t>Gesamtkraftverkehrsnetzdichte in Gebietsfläche</t>
  </si>
  <si>
    <t>http://maps.ioer.de/cgi-bin/wms?map=V30DG_100&amp;</t>
  </si>
  <si>
    <t>http://maps.ioer.de/cgi-bin/mapserv?map=/mapsrv_daten/detailviewer/wfs_mapfiles/wfs_V30DG.map</t>
  </si>
  <si>
    <t>http://maps.ioer.de/cgi-bin/mapserv?map=/mapsrv_daten/detailviewer/wcs_mapfiles/wcs_V30DG.map</t>
  </si>
  <si>
    <t>https://www.moers.de/de/opendataxml/e-bike-ladestationen/,
https://www.offenesdatenportal.de/dataset/16cf7d90-dbbb-4ce1-aeec-762dfb49b973/resource/4a3b89d7-3301-45bf-97f6-9ba06b23256f/download/e-bike-ladestationen.csv</t>
  </si>
  <si>
    <t>Stadt Gelsenkirchen</t>
  </si>
  <si>
    <t>Statistikstelle Stadt Gelsenkirchen</t>
  </si>
  <si>
    <t>https://www.gelsenkirchen.de/de/stadtprofil/stadtfakten/statistiken/index.aspx</t>
  </si>
  <si>
    <t>Stadt Gelsenkirchen: Baustellen in Gelsenkirchen</t>
  </si>
  <si>
    <t>&lt;p&gt;Infomationen zu Baustellen in Gelsenkirchen&lt;/p&gt; 
&lt;p&gt;Id: Identifikationsnummer Name: Bezeichnung Art: Art PLZ: Postleitzahl Ort: Ort Strasse: Straße Bezirk: Stadtbezirk Stadtteil: Stadtteil X: X-Geo-Koordinate nach Europäischem Terrestrisches Referenzsystem 1989 (ETRS89) Y: Y-Geo-Koordinate nach Europäischem Terrestrisches Referenzsystem 1989 (ETRS89) Internetbeschreibung: Erläuterungen Baumassnahme: Art der Baumaßnahme Umleitung: Umleitungsempfehlung&lt;/p&gt;</t>
  </si>
  <si>
    <t>HatSchnittstelle,HatDownload</t>
  </si>
  <si>
    <t>https://opendata.gelsenkirchen.de/dataset/baustellen-gelsenkirchen/resource/44a021ff-160e-479d-89a8-6bb39e07ea93</t>
  </si>
  <si>
    <t>https://opendata.gelsenkirchen.de/dataset/baustellen-gelsenkirchen/resource/a4883817-f04a-4849-996f-48a73e7a4074</t>
  </si>
  <si>
    <t>CSV,XML</t>
  </si>
  <si>
    <t>21.09.2017</t>
  </si>
  <si>
    <t>Stadt Gelsenkirchen: Radverkehr (Verleihpunkte und Radstationen) in Gelsenkirchen</t>
  </si>
  <si>
    <t>&lt;p&gt;Infrastrukturdaten über den Radverkehr (Verleihpunkte und Radstationen) in der Stadt Gelsenkirchen.&lt;/p&gt; 
&lt;p&gt;Spaltenbeschreibungen: ID: Identifikationsnummer des&amp;nbsp;Objekts Name: Name des&amp;nbsp;Objekts Art: Art des Objekts PLZ: Postleitzahl Ort: Ortsname Strasse: Strassenname X: X-Geo-Koordinate nach Europäischem Terrestrisches Referenzsystem 1989 (ETRS89) Y: Y-Geo-Koordinate nach Europäischem Terrestrisches Referenzsystem 1989 (ETRS89) Telefon: Telefonnummer Fax: Faxnummer E-Mail: Email-Adresse Internet: Internetadresse des Objekts Info: Nähere Information zum Objekt Barrierefrei (Inklusion): Barrierefreiheit des Objekts (ja/nein)&lt;/p&gt;</t>
  </si>
  <si>
    <t>https://opendata.gelsenkirchen.de/dataset/radverkehr-verleihpunkte-und-radstationen-gelsenkirchen/resource/c7820c2d-7001-4cd9-82c9</t>
  </si>
  <si>
    <t>https://opendata.gelsenkirchen.de/dataset/radverkehr-verleihpunkte-und-radstationen-gelsenkirchen/resource/0e255495-0188-48df-b446</t>
  </si>
  <si>
    <t>Stadt Krefeld</t>
  </si>
  <si>
    <t>https://www.krefeld.de</t>
  </si>
  <si>
    <t>Stadt Krefeld: Geodaten Parken Stadt Krefeld</t>
  </si>
  <si>
    <t>Der Datensatz enthält die Geodaten der Parkmöglichkeiten im Krefelder Stadtgebiet.</t>
  </si>
  <si>
    <t>http://geoportal-niederrhein.de/files/opendatagis/Stadt_Krefeld/Parken.geojson,
https://www.offenesdatenportal.de/dataset/eb6e936f-f6fd-49bf-b9a2-611ce67a1c38/resource/4e91ee7a-0d53-4b61-90d7-48ef55686360/download/parken.kml</t>
  </si>
  <si>
    <t>GeoJSON,KML</t>
  </si>
  <si>
    <t>08.12.2017</t>
  </si>
  <si>
    <t>http://online-service.kvb-koeln.de/geoserver/OPENDATA/ows?service=WFS&amp;version=1.0.0&amp;request=GetFeature&amp;typeName=ODENDATA:ansprechpartner&amp;outputFormat=application%2Fjson,
http://online-service.kvb-koeln.de/geoserver/OPENDATA/ows?service=WFS&amp;version=1.0.0&amp;request=GetFeature&amp;typeName=ODENDATA:verkaufsorte&amp;outputFormat=application%2Fjson</t>
  </si>
  <si>
    <t>Nextbike</t>
  </si>
  <si>
    <t>Nextbike GmbH</t>
  </si>
  <si>
    <t>https://www.nextbike.net/</t>
  </si>
  <si>
    <t>KVB Koeln,Nextbike</t>
  </si>
  <si>
    <t>KVB Koeln, Nextbike GmbH</t>
  </si>
  <si>
    <t>http://online-service.kvb-koeln.de/geoserver/OPENDATA/ows?service=WFS&amp;version=1.0.0&amp;request=GetFeature&amp;typeName=%20ODENDATA:aufzuege,
http://online-service.kvb-koeln.de/geoserver/OPENDATA/ows?service=WFS&amp;version=1.0.0&amp;request=GetFeature&amp;typeName=%20ODENDATA:aufzuege_gestoert</t>
  </si>
  <si>
    <t>http://online-service.kvb-koeln.de/geoserver/OPENDATA/ows?service=WFS&amp;version=1.0.0&amp;request=GetFeature&amp;typeName=%20ODENDATA:fahrtreppen,
http://online-service.kvb-koeln.de/geoserver/OPENDATA/ows?service=WFS&amp;version=1.0.0&amp;request=GetFeature&amp;typeName=%20ODENDATA:fahrtreppen_gestoert</t>
  </si>
  <si>
    <t>http://online-service.kvb-koeln.de/geoserver/OPENDATA/ows?service=WFS&amp;version=1.0.0&amp;request=GetFeature&amp;typeName=ODENDATA:haltestellen&amp;outputFormat=application%2Fjson,
http://online-service.kvb-koeln.de/geoserver/OPENDATA/ows?service=WFS&amp;version=1.0.0&amp;request=GetFeature&amp;typeName=%20ODENDATA:haltestellenbereiche</t>
  </si>
  <si>
    <t>&lt;p&gt;Für komplexere Anwendungen sind zugängliche und maschinenlesbare Verkehrsdaten erforderlich. Dafür hat sich das von Google entwickelte Format GTFS (General Transport Feed Specification) durchgesetzt. Die &lt;strong&gt;VRS GmbH &lt;/strong&gt;stellt Fahrplandatendaten in diesem Format zur Verfügung.&lt;/p&gt;
&lt;p&gt;GTFS-Daten eignen sich für Dienste auf Solldatenbasis um das generelle Fahrplan-Grundangebot anzuzeigen. Sie können die Daten nutzbringend mit Mehrwert-Diensten kombinieren (z.B. Umgebungssuchen zu Wohnstätten oder Ärzten mit ÖV-Erreichbarkeit; touristische Informationen).&lt;/p&gt;
&lt;p&gt;&lt;strong&gt;Information&lt;/strong&gt;&lt;/p&gt;
&lt;p&gt;&lt;strong&gt;Bitte beachten Sie, dass die GTFS-Daten -derzeit noch- in unregelmäßigen Abständen aktualisiert werden. Daher empfehlen wir Ihnen -derzeit- einen automatisierten monatlichen Import.&lt;/strong&gt;&lt;/p&gt;</t>
  </si>
  <si>
    <t>VRS-Liniennetz als Shape-Datei</t>
  </si>
  <si>
    <t>Das Liniennetz (Haltestellen und Streckenverläufe) des VRS im SHP-Format (Projektion: Gauß-Krüger 2ter Streifen) - getrennt nach Anrufbedarfsverkehr, Bus, Eisenbahn und Stadtbahn.</t>
  </si>
  <si>
    <t>https://www.vrsinfo.de/fileadmin/Dateien/api/Shapes_2017_2018.zip;
https://www.vrsinfo.de/fileadmin/Dateien/api/Shapes_2016_2017.zip;
https://www.vrsinfo.de/fileadmin/Dateien/api/Shapes_2010_2011.zip;
https://www.vrsinfo.de/fileadmin/Dateien/api/Shapes_2009.zip;
https://www.vrsinfo.de/fileadmin/Dateien/api/Shapes_2007.zip</t>
  </si>
  <si>
    <t>29.12.2017</t>
  </si>
  <si>
    <t>2007 bis 2018</t>
  </si>
  <si>
    <t>S-Bahn Stuttgart GTFS Fahrplandaten</t>
  </si>
  <si>
    <t>&lt;p&gt;GTFS Daten für Netz der S-Bahn Stuttgart&lt;/p&gt;
&lt;p&gt;Sollfahrplan der S-Bahn Stuttgart im GTFS Format&lt;/p&gt;
&lt;p&gt;Stand: 24. Oktober 2017&lt;/p&gt;</t>
  </si>
  <si>
    <t xml:space="preserve">&lt;strong&gt;Lizenzbeschreibung&lt;/strong&gt;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&lt;p&gt;Die Daten werden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genügt.&lt;/p&gt;
&lt;strong&gt;Haftungsausschluss&lt;/strong&gt;
&lt;p&gt;Es handelt sich um GTFS Sollfahrplandaten der S-Bahn Stuttgart.
Dieser Datenbestand kann Fehler enthalten und/oder unvollständig sein. Die S-Bahn Stuttgart übernimmt keine Haftung und leistet keinerlei Gewähr.
Format: TXT / GTFS
&lt;/p&gt;
</t>
  </si>
  <si>
    <t>http://download-data.deutschebahn.com/static/datasets/sbahn_stuttgart_gtfs/GTFS.zip</t>
  </si>
  <si>
    <t>http://data.deutschebahn.com/</t>
  </si>
  <si>
    <t>WIFI on ICE</t>
  </si>
  <si>
    <t>Der vorliegende Extrakt beinhaltet Mess-Daten von allen zentralen Internet- Routern der ICE Flotte. In jedem ICE ist ein Router mit je 6 Modems verbaut, der über unterschiedliche Mobilfunknetzbetreiber eine Zug-Land-Verbindung herstellt. In den ICEs wird der Internet-Dienst über WLAN AccessPoints bereitgestellt. Die Daten sind anonymisiert und freigegeben.</t>
  </si>
  <si>
    <t>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</si>
  <si>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http://download-data.deutschebahn.com/static/datasets/wifi/20171212_wifionice.zip</t>
  </si>
  <si>
    <t>14.12.2017</t>
  </si>
  <si>
    <t>1-Minuten Stationsdaten: Niederschlag</t>
  </si>
  <si>
    <t>Üblicherweise werden Stundenwerte, Tageswerte, Monatswerte und langjährige Mittel der Stationsdaten verwendet. Die automatisierten Stationen melden Werte in höherer zeitlicher Auflösung (&lt;a href="ftp://ftp-cdc.dwd.de/pub/CDC/observations_germany/climate/1_minute/" target="_blank"&gt;1-minütige Niederschlagsmessungen&lt;/a&gt; und &lt;a href="ftp://ftp-cdc.dwd.de/pub/CDC/observations_germany/climate/10_minutes/" target="_blank"&gt;10-minütige Werte&lt;/a&gt; für Temperatur und Feuchte, Min/Max-Temperaturen, Niederschlag, Windgeschwindigkeit und Windspitze, solare Strahlungsparameter), die ab sofort auch zur Verfügung gestellt werden. Es ist zu beachten, dass die Qualität dieser Werte nicht so hoch sein kann wie die der mit größerem Aufwand geprüften stündlichen und täglichen Werte.
Für eine bequemere Handhabung der großen Datenmengen sind die Daten nach zeitlicher Auflösung und Parameter strukturiert (wobei Temperatur und Feuchte beide im Verzeichnis air_temperature zusammengefasst sind). Unterhalb der Parameterverzeichnisse liegen die älteren Daten in den Verzeichnissen historical/. Sie sind stationsweise gezippt, wobei die einzelnen Dekaden in einzelnen zip-Dateien abgelegt sind. Die historischen Daten werden versioniert. Neue Versionen sind in ca. jährlichen Abständen geplant. Die letzten 550 Tage (bzw für 1-Minuten: Tage ab Anfang des Jahres) sind im Verzeichnis recent/ mit einer zip-Datei pro Station abgelegt, und werden täglich aktualisiert. Die allerneuesten Messungen (des aktuellen Tages) sind im Verzeichnis now/ gesammelt und werden stündlich aktualisiert. Schließlich sind die für historical/, recent/ und now/ geltenden Metadaten im separaten Unterverzeichnis meta_data/ gesammelt.
Falls Ihnen mit den neuen Daten irgendwelche Probleme auffallen, wenden Sie sich bitte an unseren Kontakt &lt;a href="mailto:klima.vertrieb@dwd.de"&gt;klima.vertrieb@dwd.de&lt;/a&gt;, danke.</t>
  </si>
  <si>
    <t>&lt;a href="ftp://ftp-cdc.dwd.de/pub/CDC/Nutzungsbedingungen_German.pdf" target="_blank"&gt;ftp://ftp-cdc.dwd.de/pub/CDC/Nutzungsbedingungen_German.pdf&lt;/a&gt;</t>
  </si>
  <si>
    <t>ftp://ftp-cdc.dwd.de/pub/CDC/observations_germany/climate/1_minute/precipitation/</t>
  </si>
  <si>
    <t>01.01.1993 bis vor einer Stunde</t>
  </si>
  <si>
    <t>10-Minuten Stationsdaten: Temperatur</t>
  </si>
  <si>
    <t>ftp://ftp-cdc.dwd.de/pub/CDC/observations_germany/climate/10_minutes/air_temperature/</t>
  </si>
  <si>
    <t>01.01.1991 bis vor einer Stunde</t>
  </si>
  <si>
    <t>15.11.2017</t>
  </si>
  <si>
    <t>ftp://ftp-cdc.dwd.de/pub/CDC/observations_germany/climate/10_minutes/extreme_temperature/</t>
  </si>
  <si>
    <t>01.01.1990 bis vor einer Stunde</t>
  </si>
  <si>
    <t>10-Minuten Stationsdaten: Extrem-Temperatur</t>
  </si>
  <si>
    <t>10-Minuten Stationsdaten: Extrem-Wind</t>
  </si>
  <si>
    <t>ftp://ftp-cdc.dwd.de/pub/CDC/observations_germany/climate/10_minutes/extreme_wind/</t>
  </si>
  <si>
    <t>10-Minuten Stationsdaten: Niederschlag</t>
  </si>
  <si>
    <t>ftp://ftp-cdc.dwd.de/pub/CDC/observations_germany/climate/10_minutes/precipitation/</t>
  </si>
  <si>
    <t>10-Minuten Stationsdaten: Solare Einstrahlung</t>
  </si>
  <si>
    <t>ftp://ftp-cdc.dwd.de/pub/CDC/observations_germany/climate/10_minutes/solar/</t>
  </si>
  <si>
    <t>10-Minuten Stationsdaten: Wind</t>
  </si>
  <si>
    <t>ftp://ftp-cdc.dwd.de/pub/CDC/observations_germany/climate/10_minutes/wind/</t>
  </si>
  <si>
    <t>Sichtweite stündlich</t>
  </si>
  <si>
    <t>Aktuelle stündliche Stationsmessungen der Sichtweite für Deutschland, Qualitätskontrolle noch nicht vollständig durchlaufen</t>
  </si>
  <si>
    <t>ftp://ftp-cdc.dwd.de/pub/CDC/observations_germany/climate/hourly/visibility/recent/</t>
  </si>
  <si>
    <t>10.12.2017</t>
  </si>
  <si>
    <t>VBB-Fahrplandaten November 2017 bis Dezember 2018</t>
  </si>
  <si>
    <t>http://www.vbb.de/de/datei/GTFS_VBB_MitteNov_Dez2018.zip</t>
  </si>
  <si>
    <t>November 2017 bis Dezember 2018</t>
  </si>
  <si>
    <t>05.12.2017</t>
  </si>
  <si>
    <t>VBB-Fahrplandaten Dezember 2017 bis Dezember 2018</t>
  </si>
  <si>
    <t>http://www.vbb.de/de/datei/GTFS_VBB_MitteDez2017_MitteDez2018.zip</t>
  </si>
  <si>
    <t>Dezember 2017 bis Dezember 2018</t>
  </si>
  <si>
    <t>16.12.2017</t>
  </si>
  <si>
    <t>Berlin: Fluglärmschutzbereiche 2013 (Umweltatlas)</t>
  </si>
  <si>
    <t>Darstellung der Lärmschutzbereiche für die zwei Verkehrsflughäfen Berlin-Tegel und Berlin Brandenburg einschließlich der Planungszonen, in denen bestimmte bauliche Nutzungsbeschränkungen gelten</t>
  </si>
  <si>
    <t xml:space="preserve">Nutzungseinschränkungen: Dieser Datensatz ist für Navigationszwecke nicht geeignet, Nutzungsbedingungen: Dieser Datenbestand steht über Geodatendienste gemäß "Geodatenzugangsgesetz (GeoZG)" (http://www.bmub.bund.de/themen/umweltinformation-bildung/umweltinformation/umweltinformation-download/artikel/gesetz-ueber-den-zugang-zu-digitalen-geodaten-geodatenzugangsgesetz-geozg/) für die kommerzielle und nicht kommerzielle Nutzung geldleistungsfrei zum Download und zur Online-Nutzung zur Verfügung.  </t>
  </si>
  <si>
    <t>Berlin: eMobility Ladestationen in Berlin</t>
  </si>
  <si>
    <t xml:space="preserve">Berlin: Radverkehrsanlagen - [WMS] </t>
  </si>
  <si>
    <t xml:space="preserve">Berlin: Teilverkehrszellen - [WFS] </t>
  </si>
  <si>
    <t xml:space="preserve">Berlin: Verkehrsbedingte Luftbelastung im Straßenraum 2015 und 2020 (Umweltatlas) </t>
  </si>
  <si>
    <t>http://fbinter.stadt-berlin.de/fb/wms/senstadt/k07_06flugschutz/?service=wms&amp;request=GetCapabilities</t>
  </si>
  <si>
    <t>Senatsverwaltung für Umwelt, Verkehr und Klimaschutz Berlin</t>
  </si>
  <si>
    <t xml:space="preserve">24.01.2018 </t>
  </si>
  <si>
    <t>Berlin: Luftreinhalteplan 2011-2017: Szenarios PM10 Kfz-Verkehr 2015 (Umweltatlas) - [WMS]</t>
  </si>
  <si>
    <t>Modellierung der emissions- und immissionsseitigen Wirkungen ausgewählter Maßnahmen auf die PM10-Luftbelastung durch Kfz-Verkehr im Straßenraum für das Jahr 2015, berechnet im Rahmen der Arbeiten zum Luftreinhalteplan 2011-2017.</t>
  </si>
  <si>
    <t>http://fbinter.stadt-berlin.de/fb/wms/senstadt/k03_11_3_pm10_lrp/?service=wms&amp;request=GetCapabilities</t>
  </si>
  <si>
    <t>Berlin: Entwicklung Luftqualität NOx-Emissionen Kfz-Verkehr GN 1994 (Umweltatlas)</t>
  </si>
  <si>
    <t>Darstellung der NOx-Emissionen der Verursachergruppe Kfz-Verkehr Gesamtnetz 1994, Stand 2006</t>
  </si>
  <si>
    <t>http://fbinter.stadt-berlin.de/fb/wms/senstadt/emi_nox_verkehr1994/?service=wms&amp;request=GetCapabilities</t>
  </si>
  <si>
    <t>http://fbinter.stadt-berlin.de/fb/index.jsp?loginkey=showMap&amp;mapId=emi_nox_verkehr1994@senstadt</t>
  </si>
  <si>
    <t>Die Karte stellt über die Anforderungen der Umgebungslärmrichtlinie hinaus den Versuch dar, eine summarische Betrachtung der einzelnen untersuchten Lärmquellen zu ermöglichen. Sie führt die entsprechende Themenkarte aus dem Jahre 2007 fort.</t>
  </si>
  <si>
    <t>Berlin: Entwicklung Luftqualität NOx-Emissionen Kfz-Verkehr HN 2009 (Umweltatlas)</t>
  </si>
  <si>
    <t>Darstellung der NOx-Emissionen der Verursachergruppe Kfz-Verkehr Hauptnetz 2009, Stand 2011</t>
  </si>
  <si>
    <t>http://fbinter.stadt-berlin.de/fb/wms/senstadt/k03_12_05_5_1noxemiverkehrhaupt2009/?service=wms&amp;request=GetCapabilities</t>
  </si>
  <si>
    <t>http://fbinter.stadt-berlin.de/fb?loginkey=showMap&amp;mapId=k03_12_05_5_1noxemiverkehrhaupt2009@senstadt</t>
  </si>
  <si>
    <t>Berlin: Strat. Lärmkarte Fassadenpegel Gesamtlärm L_N (Nacht) 2012 (UA)</t>
  </si>
  <si>
    <t>http://fbinter.stadt-berlin.de/fb/wms/senstadt/wmsk_07_05_13fassadpeg_gesN2012/?service=wms&amp;request=GetCapabilities</t>
  </si>
  <si>
    <t>http://fbinter.stadt-berlin.de/fb?loginkey=showMap&amp;mapId=wmsk_07_05_13fassadpeg_gesN2012@senstadt</t>
  </si>
  <si>
    <t>2012</t>
  </si>
  <si>
    <t>1994</t>
  </si>
  <si>
    <t>2015</t>
  </si>
  <si>
    <t>2013</t>
  </si>
  <si>
    <t>Darstellung der Straßenbäume und eines Teils der Bäume in Grünanlagen</t>
  </si>
  <si>
    <t>http://fbinter.stadt-berlin.de/fb/wms/senstadt/k_wfs_baumbestand/?service=wms&amp;request=GetCapabilities</t>
  </si>
  <si>
    <t>Die Strategischen Lärmkarten 2017 geben Auskunft über die Lärmbelastung im Einwirkbereich von Hauptlärmquellen. Sie sind eine Fortführung der Strategischen Lärmkarten 2012.</t>
  </si>
  <si>
    <t>Berlin: Entwicklung Luftqualität NOx-Gesamtemissionen 2008/2009 (Umweltatlas)</t>
  </si>
  <si>
    <t>Darstellung der NOx-Emissionen der Verursachergruppen Industrie 2008, Hausbrand und Kfz-Verkehr 2009, Stand 2011</t>
  </si>
  <si>
    <t>http://fbinter.stadt-berlin.de/fb/wms/senstadt/k03_12_02_5noxemigesamt2009/?service=wms&amp;request=GetCapabilities</t>
  </si>
  <si>
    <t>http://fbinter.stadt-berlin.de/fb?loginkey=showMap&amp;mapId=k03_12_02_5noxemigesamt2009@senstadt</t>
  </si>
  <si>
    <t>Berlin: Strat. Lärmkarte L_N (Nacht-Index) Flugverkehr BER Prognose 2015 (UA)</t>
  </si>
  <si>
    <t>Die Strategischen Lärmkarten geben Auskunft über die Lärmbelastung von Wohngebäuden und ihrer Bewohner im Einwirkbereich von Hauptlärmquellen.</t>
  </si>
  <si>
    <t>http://fbinter.stadt-berlin.de/fb/wms/senstadt/wmsk_07_05_08_1berN2012/?service=wms&amp;request=GetCapabilities</t>
  </si>
  <si>
    <t>http://fbinter.stadt-berlin.de/fb?loginkey=showMap&amp;mapId=wmsk_07_05_08_1berN2012@senstadt</t>
  </si>
  <si>
    <t xml:space="preserve">Berlin: Umweltzone - [WMS] </t>
  </si>
  <si>
    <t>Als Umweltzone wird das Gebiet innerhalb des S-Bahn-Ringes bezeichnet, in dem nur Fahrzeuge fahren dürfen, die bestimmte Abgasstandards einhalten. Die Umweltzone gilt ab 1. Januar 2008.</t>
  </si>
  <si>
    <t>http://fbinter.stadt-berlin.de/fb/wms/senstadt/k_umweltzone2007/?service=wms&amp;request=GetCapabilities</t>
  </si>
  <si>
    <t>Berlin: Strat. Lärmkarte L_N (Nacht-Index) Straßen-/U-Bahnverkehr 2012 (UA)</t>
  </si>
  <si>
    <t>http://fbinter.stadt-berlin.de/fb/wms/senstadt/wmsk_07_05_04strubahnN2012/?service=wms&amp;request=GetCapabilities</t>
  </si>
  <si>
    <t>http://fbinter.stadt-berlin.de/fb?loginkey=showMap&amp;mapId=wmsk_07_05_04strubahnN2012@senstadt</t>
  </si>
  <si>
    <t>Berlin: Entwicklung Luftqualität SO2-Gesamtemissionen 1994 (Umweltatlas)</t>
  </si>
  <si>
    <t>Darstellung der Summen-Emissionen der Verursachergruppen Industrie, Hausbrand und Kfz-Verkehr 1994, Stand 2006</t>
  </si>
  <si>
    <t>http://fbinter.stadt-berlin.de/fb/wms/senstadt/emi_so2_all1994/?service=wms&amp;request=GetCapabilities</t>
  </si>
  <si>
    <t>http://fbinter.stadt-berlin.de/fb/index.jsp?loginkey=showMap&amp;mapId=emi_so2_all1994@senstadt</t>
  </si>
  <si>
    <t>Berlin: Strat. Lärmkarte L_DEN (Tag-Abend-Nacht-Index) Straßenverkehr 2017 (UA)</t>
  </si>
  <si>
    <t>http://fbinter.stadt-berlin.de/fb/wms/senstadt/wmsk_07_05_01str_vbusDEN2016/?service=wms&amp;request=GetCapabilities</t>
  </si>
  <si>
    <t>http://fbinter.stadt-berlin.de/fb?loginkey=showMap&amp;mapId=wmsk_07_05_01str_vbusDEN@senstadt</t>
  </si>
  <si>
    <t>Berlin: Entwicklung Luftqualität PM2,5-Emissionen Kfz-Verkehr GN 2009 (Umweltatlas)</t>
  </si>
  <si>
    <t>Darstellung der Feinstaub-Emissionen (PM2,5) der Verursachergruppe Kfz-Verkehr im Gesamtnetz 2009, Stand 2011</t>
  </si>
  <si>
    <t>http://fbinter.stadt-berlin.de/fb/wms/senstadt/k03_12_17_1pm25verkehr_gesamt2009/?service=wms&amp;request=GetCapabilities</t>
  </si>
  <si>
    <t>http://fbinter.stadt-berlin.de/fb?loginkey=showMap&amp;mapId=k03_12_17_1pm25verkehr_gesamt2009@senstadt</t>
  </si>
  <si>
    <t>Berlin: Strat. Lärmkarte L_DEN (Tag-Abend-Nacht-Index) Flugverkehr BER Prognose 2015</t>
  </si>
  <si>
    <t>Die Strategischen Lärmkarten 2012 geben Auskunft über die bestehende Lärmbelastung im Einwirkbereich von Hauptlärmquellen. Für den Bereich des zukünftigen Flughafens BER wird auch der prognostizierte Flugverkehr 2015 berücksichtigt.</t>
  </si>
  <si>
    <t>http://fbinter.stadt-berlin.de/fb/wms/senstadt/wmsk_07_05_07_1berDEN2012/?service=wms&amp;request=GetCapabilities</t>
  </si>
  <si>
    <t>http://fbinter.stadt-berlin.de/fb?loginkey=showMap&amp;mapId=wmsk_07_05_07_1berDEN2012@senstadt</t>
  </si>
  <si>
    <t>Berlin: Entwicklung Luftqualität PM10-Emissionen Kfz-Verkehr HN 2009 (Umweltatlas)</t>
  </si>
  <si>
    <t>Darstellung der Feinstaub-Emissionen (PM10) der Verursachergruppe Kfz-Verkehr im Hauptnetz 2009, Stand 2011</t>
  </si>
  <si>
    <t>http://fbinter.stadt-berlin.de/fb/wms/senstadt/k03_12_13_1_1pm10verkehr_haupt2009/?service=wms&amp;request=GetCapabilities</t>
  </si>
  <si>
    <t>http://fbinter.stadt-berlin.de/fb?loginkey=showMap&amp;mapId=k03_12_13_1_1pm10verkehr_haupt2009@senstadt</t>
  </si>
  <si>
    <t>Berlin: Entwicklung Luftqualität NOx-Gesamtemissionen 1994 (Umweltatlas)</t>
  </si>
  <si>
    <t>http://fbinter.stadt-berlin.de/fb/wms/senstadt/emi_nox_all1994/?service=wms&amp;request=GetCapabilities</t>
  </si>
  <si>
    <t>http://fbinter.stadt-berlin.de/fb/index.jsp?loginkey=showMap&amp;mapId=emi_nox_all1994@senstadt</t>
  </si>
  <si>
    <t>Berlin: Strat. Lärmkarte Gesamtlärmindex L_N (Nacht) Raster 2012 (UA)</t>
  </si>
  <si>
    <t>http://fbinter.stadt-berlin.de/fb/wms/senstadt/wmsk_07_05_15verkehr_gesN2012/?service=wms&amp;request=GetCapabilities</t>
  </si>
  <si>
    <t>http://fbinter.stadt-berlin.de/fb?loginkey=showMap&amp;mapId=wmsk_07_05_15verkehr_gesN2012@senstadt</t>
  </si>
  <si>
    <t>Berlin: Verkehrsbedingte Emissionen 2015 (Umweltatlas)</t>
  </si>
  <si>
    <t>Emissionen des Kfz-Verkehrs im übergeordneten Straßennetz 2015</t>
  </si>
  <si>
    <t>http://fbinter.stadt-berlin.de/fb/wms/senstadt/k03_11_1emisskfzverkehr?service=wms&amp;request=GetCapabilities</t>
  </si>
  <si>
    <t>http://fbinter.stadt-berlin.de/fb?loginkey=showMap&amp;mapId=k03_11_1emisskfzverkehr@senstadt</t>
  </si>
  <si>
    <t>Berlin: Strat. Lärmkarte Gesamtlärmindex L_DEN (Tag-Abend-Nacht) Raster 2012 (UA)</t>
  </si>
  <si>
    <t>http://fbinter.stadt-berlin.de/fb/wms/senstadt/wmsk_07_05_14verkehr_gesDEN2012/?service=wms&amp;request=GetCapabilities</t>
  </si>
  <si>
    <t>http://fbinter.stadt-berlin.de/fb?loginkey=showMap&amp;mapId=wmsk_07_05_14verkehr_gesDEN2012@senstadt</t>
  </si>
  <si>
    <t>Berlin: Verkehrsbedingte Luftbelastung im Straßenraum 2015 und 2020 (Umweltatlas)</t>
  </si>
  <si>
    <t>Verkehrsbedingte Luftbelastung im übergeordneten Straßennetz 2009 und Trendberechnungen 2015 und 2020</t>
  </si>
  <si>
    <t>http://fbinter.stadt-berlin.de/fb/wms/senstadt/k03_11_2luftbelastverkehr2015/?service=wms&amp;request=GetCapabilities</t>
  </si>
  <si>
    <t>http://fbinter.stadt-berlin.de/fb?loginkey=showMap&amp;mapId=k03_11_2luftbelastverkehr2015@senstadt</t>
  </si>
  <si>
    <t>Berlin: Detailnetz Straßenabschnitte - [WFS]</t>
  </si>
  <si>
    <t>Sachdaten zur Straßenabschnitten aus dem Detailnetz</t>
  </si>
  <si>
    <t>http://fbinter.stadt-berlin.de/fb/wfs/data/senstadt/s_vms_detailnetz_spatial_gesamt/?service=wfs&amp;request=GetCapabilities</t>
  </si>
  <si>
    <t>Berlin: Strat. Lärmkarte L_N (Nacht-Index) Flugverkehr 2012 (UA)</t>
  </si>
  <si>
    <t>http://fbinter.stadt-berlin.de/fb/wms/senstadt/wmsk_07_05_08flugN2012/?service=wms&amp;request=GetCapabilities</t>
  </si>
  <si>
    <t>http://fbinter.stadt-berlin.de/fb?loginkey=showMap&amp;mapId=wmsk_07_05_08flugN2012@senstadt</t>
  </si>
  <si>
    <t>Berlin: Entwicklung Luftqualität PM2,5-Emissionen Kfz-Verkehr NN 2009 (Umweltatlas)</t>
  </si>
  <si>
    <t>Darstellung der Feinstaub-Emissionen (PM2,5) der Verursachergruppe Kfz-Verkehr im Nebennetz 2009, Stand 2011</t>
  </si>
  <si>
    <t>http://fbinter.stadt-berlin.de/fb/wms/senstadt/k03_12_17_1_2pm25verkehr_neben2009/?service=wms&amp;request=GetCapabilities</t>
  </si>
  <si>
    <t>http://fbinter.stadt-berlin.de/fb?loginkey=showMap&amp;mapId=k03_12_17_1_2pm25verkehr_neben2009@senstadt</t>
  </si>
  <si>
    <t>Berlin: Strat. Lärmkarte Fassadenpegel an lärmbeeinflußten Wohngebäuden 2017 (UA)</t>
  </si>
  <si>
    <t>Die Strategischen Lärmkarten geben Auskunft über die Lärmbelastung von Wohngebäuden und ihrer Bewohner im Einwirkbereich von Hauptlärmquellen. Sie sind eine Fortführung der Strategischen Lärmkarten 2012.</t>
  </si>
  <si>
    <t>http://fbinter.stadt-berlin.de/fb/wms/senstadt/wmsk_07_05_11fassadpeg2016/?service=wms&amp;request=GetCapabilities</t>
  </si>
  <si>
    <t>http://fbinter.stadt-berlin.de/fb?loginkey=showMap&amp;mapId=wmsk_07_05_11fassadpeg@senstadt</t>
  </si>
  <si>
    <t>Berlin: Entwicklung Luftqualität NOx-Emissionen Kfz-Verkehr GN 2002 (Umweltatlas)</t>
  </si>
  <si>
    <t>Darstellung der NOx-Emissionen der Verursachergruppe Kfz-Verkehr Gesamtnetz 2002, Stand 2006</t>
  </si>
  <si>
    <t>http://fbinter.stadt-berlin.de/fb/wms/senstadt/emi_nox_verkehr2002/?service=wms&amp;request=GetCapabilities</t>
  </si>
  <si>
    <t>http://fbinter.stadt-berlin.de/fb/index.jsp?loginkey=showMap&amp;mapId=emi_nox_verkehr2002@senstadt</t>
  </si>
  <si>
    <t>http://fbinter.stadt-berlin.de/fb/wfs/geometry/senstadt/re_07_06flugschutz/?service=wfs&amp;request=GetCapabilities</t>
  </si>
  <si>
    <t>Berlin: Entwicklung Luftqualität PM10-Gesamtemissionen 2008/2009 (Umweltatlas)</t>
  </si>
  <si>
    <t>Darstellung der Summen-Emissionen von Feinstaub (PM10) der Verursachergruppen Industrie 2008, Hausbrand und Kfz-Verkehr 2009, Stand 2011</t>
  </si>
  <si>
    <t>http://fbinter.stadt-berlin.de/fb/wms/senstadt/k03_12_10_1pm10emigesamt2009/?service=wms&amp;request=GetCapabilities</t>
  </si>
  <si>
    <t>http://fbinter.stadt-berlin.de/fb?loginkey=showMap&amp;mapId=k03_12_10_1pm10emigesamt2009@senstadt</t>
  </si>
  <si>
    <t>Berlin: Entwicklung Luftqualität NOx-Emissionen Kfz-Verkehr NN 2009 (Umweltatlas)</t>
  </si>
  <si>
    <t>Darstellung der NOx-Emissionen der Verursachergruppe Kfz-Verkehr Nebennetz 2009, Stand 2011</t>
  </si>
  <si>
    <t>http://fbinter.stadt-berlin.de/fb/wms/senstadt/k03_12_05_5_2noxemiverkehrneben2009/?service=wms&amp;request=GetCapabilities</t>
  </si>
  <si>
    <t>http://fbinter.stadt-berlin.de/fb?loginkey=showMap&amp;mapId=k03_12_05_5_2noxemiverkehrneben2009@senstadt</t>
  </si>
  <si>
    <t>Berlin: Verkehrsbedingte Luftbelastung im Straßenraum 2015 (Umweltatlas)</t>
  </si>
  <si>
    <t>Verkehrsbedingte Luftbelastung in ausgewählten Straßenabschnitten für das Bezugsjahr 2015</t>
  </si>
  <si>
    <t>http://fbinter.stadt-berlin.de/fb/wms/senstadt/wms03_11_2luftbelastverkehr?service=wms&amp;request=GetCapabilities</t>
  </si>
  <si>
    <t>http://fbinter.stadt-berlin.de/fb?loginkey=showMap&amp;mapId=wms03_11_2luftbelastverkehr@senstadt</t>
  </si>
  <si>
    <t>Berlin: Detailnetz - Verbindungspunkte - [WFS]</t>
  </si>
  <si>
    <t>Detailliertes Straßennetz von Berlin zu verkehrlichen Zwecken, enthält über das klassifizierte Straßennetz hinaus weitere Straßen und Wege, hier: Verbindungspunkte.</t>
  </si>
  <si>
    <t>Berlin: Aufgrabeverbote in Berlin</t>
  </si>
  <si>
    <t>http://fbinter.stadt-berlin.de/fb/wfs/data/senstadt/s_wfs_aufgrabeverbote/?service=wfs&amp;request=GetCapabilities</t>
  </si>
  <si>
    <t>HatWMS,HatWFS,HatPortal</t>
  </si>
  <si>
    <t>http://fbinter.stadt-berlin.de/fb/?loginkey=alphaDataStart&amp;alphaDataId=s_wfs_aufgrabeverbote@senstadt</t>
  </si>
  <si>
    <t>Berlin: Entwicklung Luftqualität SO2-Emissionen Kfz-Verkehr 2005 (Umweltatlas)</t>
  </si>
  <si>
    <t>Darstellung der SO2-Emissionen der Verursachergruppe Kfz-Verkehr 2005, Stand 2009</t>
  </si>
  <si>
    <t>http://fbinter.stadt-berlin.de/fb/wms/senstadt/k03_12_09_4so2emiverkehr2005/?service=wms&amp;request=GetCapabilities</t>
  </si>
  <si>
    <t>http://fbinter.stadt-berlin.de/fb/index.jsp?loginkey=showMap&amp;mapId=k03_12_09_4so2emiverkehr2005@senstadt</t>
  </si>
  <si>
    <t>2005</t>
  </si>
  <si>
    <t>Berlin: Entwicklung Luftqualität NOx-Gesamtemissionen 2005 (Umweltatlas)</t>
  </si>
  <si>
    <t>Darstellung der Summen-Emissionen der Verursachergruppen Industrie, Hausbrand und Kfz-Verkehr 2005, Stand 2009</t>
  </si>
  <si>
    <t>http://fbinter.stadt-berlin.de/fb/wms/senstadt/k03_12_02_4noxemigesamt2005/?service=wms&amp;request=GetCapabilities</t>
  </si>
  <si>
    <t>http://fbinter.stadt-berlin.de/fb/index.jsp?loginkey=showMap&amp;mapId=k03_12_02_4noxemigesamt2005@senstadt</t>
  </si>
  <si>
    <t>Berlin: Baumbestand Berlin</t>
  </si>
  <si>
    <t>Berlin: Strat. Lärmkarte L_N (Nacht-Index) Straßen-/U-Bahnverkehr 2017 (UA)</t>
  </si>
  <si>
    <t>http://fbinter.stadt-berlin.de/fb/wms/senstadt/wmsk_07_05_04strubahnN2016/?service=wms&amp;request=GetCapabilities</t>
  </si>
  <si>
    <t>http://fbinter.stadt-berlin.de/fb?loginkey=showMap&amp;mapId=wmsk_07_05_04strubahnN@senstadt</t>
  </si>
  <si>
    <t>Berlin: Öffentliche Beleuchtung - [WMS]</t>
  </si>
  <si>
    <t>Öffentliche Beleuchtung</t>
  </si>
  <si>
    <t>http://fbinter.stadt-berlin.de/fb/wms/senstadt/k_oeffbeleucht/?service=wms&amp;request=GetCapabilities</t>
  </si>
  <si>
    <t>http://fbinter.stadt-berlin.de/fb/wfs/data/senstadt/s03_11_1emiss_kfzverkehr?service=wfs&amp;request=GetCapabilities</t>
  </si>
  <si>
    <t>Berlin: Entwicklung Luftqualität NOx-Gesamtemissionen 1989 (Umweltatlas)</t>
  </si>
  <si>
    <t>http://fbinter.stadt-berlin.de/fb/wms/senstadt/emi_nox_all1989/?service=wms&amp;request=GetCapabilities</t>
  </si>
  <si>
    <t>http://fbinter.stadt-berlin.de/fb/index.jsp?loginkey=showMap&amp;mapId=emi_nox_all1989@senstadt</t>
  </si>
  <si>
    <t>1989</t>
  </si>
  <si>
    <t>Berlin: Verkehrsbedingte Luftbelastung 2009 (Umweltatlas) - [WMS]</t>
  </si>
  <si>
    <t>Darstellung der Summen-Emissionen der Verursachergruppen Industrie, Hausbrand und Kfz-Verkehr 1989, Stand 2006</t>
  </si>
  <si>
    <t>http://fbinter.stadt-berlin.de/fb/wms/senstadt/k03_11_2luftbelastverkehr2009/?service=wms&amp;request=GetCapabilities</t>
  </si>
  <si>
    <t>http://fbinter.stadt-berlin.de/fb/wfs/data/senstadt/s_wfs_baumbestand_an/?service=wfs&amp;request=GetCapabilities,
http://fbinter.stadt-berlin.de/fb/wfs/data/senstadt/s_wfs_baumbestand/?service=wfs&amp;request=GetCapabilities</t>
  </si>
  <si>
    <t>Berlin: Strat. Lärmkarte L_N (Nacht-Index) Straßenverkehr 2012 (UA)</t>
  </si>
  <si>
    <t>Die Strategischen Lärmkarten 2012 geben Auskunft über die Lärmbelastung im Einwirkbereich von Hauptlärmquellen. Sie sind eine Fortführung der Strategischen Lärmkarten 2007.</t>
  </si>
  <si>
    <t>http://fbinter.stadt-berlin.de/fb/wms/senstadt/wmsk_07_05_02str_vbusN2012/?service=wms&amp;request=GetCapabilities</t>
  </si>
  <si>
    <t>http://fbinter.stadt-berlin.de/fb?loginkey=showMap&amp;mapId=wmsk_07_05_02str_vbusN2012@senstadt</t>
  </si>
  <si>
    <t>Berlin: Strat. Lärmkarte L_DEN (Tag-Abend-Nacht-Index) Straßen-/U-Bahnverkehr 2012 (UA)</t>
  </si>
  <si>
    <t>http://fbinter.stadt-berlin.de/fb/wms/senstadt/wmsk_07_05_03strubahnDEN2012/?service=wms&amp;request=GetCapabilities</t>
  </si>
  <si>
    <t>http://fbinter.stadt-berlin.de/fb?loginkey=showMap&amp;mapId=wmsk_07_05_03strubahnDEN2012@senstadt</t>
  </si>
  <si>
    <t>Berlin: Strat. Lärmkarte L_DEN (Tag-Abend-Nacht-Index) Flugverkehr 2012 (UA)</t>
  </si>
  <si>
    <t>http://fbinter.stadt-berlin.de/fb/wms/senstadt/wmsk_07_05_07flugDEN2012/?service=wms&amp;request=GetCapabilities</t>
  </si>
  <si>
    <t>http://fbinter.stadt-berlin.de/fb?loginkey=showMap&amp;mapId=wmsk_07_05_07flugDEN2012@senstadt</t>
  </si>
  <si>
    <t>http://fbinter.stadt-berlin.de/fb/wfs/data/senstadt/s03_11_2luftbelastverkehr?service=wfs&amp;request=GetCapabilities</t>
  </si>
  <si>
    <t>Berlin: Entwicklung Luftqualität NOx-Gesamtemissionen 2002 (Umweltatlas)</t>
  </si>
  <si>
    <t>Darstellung der Summen-Emissionen der Verursachergruppen Industrie, Hausbrand und Kfz-Verkehr 2002, Stand 2006</t>
  </si>
  <si>
    <t>http://fbinter.stadt-berlin.de/fb/wms/senstadt/emi_nox_all2002/?service=wms&amp;request=GetCapabilities</t>
  </si>
  <si>
    <t>http://fbinter.stadt-berlin.de/fb/index.jsp?loginkey=showMap&amp;mapId=emi_nox_all2002@senstadt</t>
  </si>
  <si>
    <t>Berlin: Entwicklung Luftqualität PM10-Emissionen Kfz-Verkehr NN 2009 (Umweltatlas)</t>
  </si>
  <si>
    <t>Darstellung der Feinstaub-Emissionen (PM10) der Verursachergruppe Kfz-Verkehr 2009 im Nebennetz, Stand 2011</t>
  </si>
  <si>
    <t>http://fbinter.stadt-berlin.de/fb/wms/senstadt/k03_12_13_1_2pm10verkehr_neben2009/?service=wms&amp;request=GetCapabilities</t>
  </si>
  <si>
    <t>http://fbinter.stadt-berlin.de/fb?loginkey=showMap&amp;mapId=k03_12_13_1_2pm10verkehr_neben2009@senstadt</t>
  </si>
  <si>
    <t>Berlin: Entwicklung Luftqualität PM2,5-Gesamtemissionen 2008/2009 (Umweltatlas)</t>
  </si>
  <si>
    <t>Darstellung der Summen-Emissionen Feinstaub (PM2,5) der Verursachergruppen Industrie 2008, Hausbrand und Kfz-Verkehr 2009, Stand 2011</t>
  </si>
  <si>
    <t>http://fbinter.stadt-berlin.de/fb/wms/senstadt/k03_12_14_1pm25emigesamt2009/?service=wms&amp;request=GetCapabilities</t>
  </si>
  <si>
    <t>http://fbinter.stadt-berlin.de/fb?loginkey=showMap&amp;mapId=k03_12_14_1pm25emigesamt2009@senstadt</t>
  </si>
  <si>
    <t>Berlin: Detailnetz Bauwerke - [WFS]</t>
  </si>
  <si>
    <t>Sachdaten zu Bauwerken aus dem Detailnetz. Die Ingenieursbauwerke wurden aus dem RBS mit Stand 4.4.2012 übernommen.</t>
  </si>
  <si>
    <t>http://fbinter.stadt-berlin.de/fb/wfs/data/senstadt/s_vms_detailnetz_spatial_bauwerke/?service=wfs&amp;request=GetCapabilities</t>
  </si>
  <si>
    <t>Berlin: Strat. Lärmkarte L_DEN (Tag-Abend-Nacht-Index) Flugverkehr 2017 (UA)</t>
  </si>
  <si>
    <t>Die Strategischen Lärmkarten 2017 geben Auskunft über die Lärmbelastung im Einwirkbereich von Hauptlärmquellen. Sie sind eine Fortführung der Strategischen Lärmkarten 2012. Datenstand Flughafen Schönefeld: 2010, Flughafen Berlin-Tegel: 2015.</t>
  </si>
  <si>
    <t>http://fbinter.stadt-berlin.de/fb/wms/senstadt/wmsk_07_05_07flugDEN2016/?service=wms&amp;request=GetCapabilities</t>
  </si>
  <si>
    <t>http://fbinter.stadt-berlin.de/fb?loginkey=showMap&amp;mapId=wmsk_07_05_07flugDEN@senstadt</t>
  </si>
  <si>
    <t>http://fbinter.stadt-berlin.de/fb/wfs/geometry/senstadt/re_vms_detailnetz_verbind/?service=wfs&amp;request=GetCapabilities,
http://fbinter.stadt-berlin.de/fb/wfs/data/senstadt/s_vms_detailnetz_spatial_verbpunkte/?service=wfs&amp;request=GetCapabilities</t>
  </si>
  <si>
    <t>Berlin: Verkehrsbedingte Emissionen 2009 (Umweltatlas)</t>
  </si>
  <si>
    <t>Emissionen des Kfz-Verkehrs im Hauptstraßennetz 2009</t>
  </si>
  <si>
    <t>http://fbinter.stadt-berlin.de/fb/wms/senstadt/k03_11_1emisskfzverkehr2009/?service=wms&amp;request=GetCapabilities</t>
  </si>
  <si>
    <t>http://fbinter.stadt-berlin.de/fb/index.jsp?loginkey=showMap&amp;mapId=k03_11_1emisskfzverkehr2009@senstadt</t>
  </si>
  <si>
    <t>Berlin: Entwicklung Luftqualität SO2-Emissionen Kfz-Verkehr 1989 (Umweltatlas)</t>
  </si>
  <si>
    <t>Darstellung der SO2-Emissionen der Verursachergruppe Kfz-Verkehr 1989, Stand 2006</t>
  </si>
  <si>
    <t>http://fbinter.stadt-berlin.de/fb/wms/senstadt/emi_so2_verkehr1989/?service=wms&amp;request=GetCapabilities</t>
  </si>
  <si>
    <t>http://fbinter.stadt-berlin.de/fb/index.jsp?loginkey=showMap&amp;mapId=emi_so2_verkehr1989@senstadt</t>
  </si>
  <si>
    <t>Die vorliegende Bilanzierung erfolgt auf Grundlage des Endenergieverbrauchs auf dem Gebiet der Stadt Bonn (Territorial-Prinzip). Eine Ausnahme bildet der Bereich Verkehr. Grundlage ist hier die Anzahl der zugelassenen Fahrzeuge im Bereich Individualverkehr sowie durchschnittlich je Einwohner verursachte Fahrleistungen im Güter- und Schienenverkehr. Damit werden auch Verkehrsleistungen Bonner Einwohner außerhalb des Stadtgebietes erfasst, die der Einpendler aus den umliegenden Gemeinden auf Bonner Gebiet jedoch nicht. Diese einwohnerbasierte Vorgehensweise ist einer besseren Datenverfügbarkeit geschuldet.</t>
  </si>
  <si>
    <t>https://opendata.bonn.de/sites/default/files/CO2Bilanz19902010Bonn.xlsx</t>
  </si>
  <si>
    <t>1990 bis 2010</t>
  </si>
  <si>
    <t>07.12.2015</t>
  </si>
  <si>
    <t>Stadt Bonn: Energiebilanz Stadtgebiet Bonn</t>
  </si>
  <si>
    <t>https://opendata.bonn.de/sites/default/files/EnergieBilanz19902010Bonn.xlsx</t>
  </si>
  <si>
    <t>Stadt Bonn: Baumstandorte</t>
  </si>
  <si>
    <t>Datensatz-API liefert aus der Katastersystem die städtischen Standorte (Straßen, Parks) von Bäumen im Bonner Stadtgebiet sowie die Art und das Alter des Baumes (Städtisches Baumkataster). Eine API-Dokumentation der Geodaten ist hier abrufbar: 
&lt;a href="http://ogdcockpit.bonn.de/index.php/API_Beschreibungen" rel="nofollow" target="_blank"&gt;http://ogdcockpit.bonn.de/index.php/API_Beschreibungen&lt;/a&gt;</t>
  </si>
  <si>
    <t>http://stadtplan.bonn.de/geojson?Thema=21367&amp;koordsys=25832,
http://stadtplan.bonn.de/geojson?Thema=21367&amp;koordsys=4326</t>
  </si>
  <si>
    <t>07.07.2016</t>
  </si>
  <si>
    <t xml:space="preserve">NRW: Kontinuierliches Luftqualitätsüberwachungsmessnetz (LUQS, Messwerte nach Komponenten) </t>
  </si>
  <si>
    <t>Diese Daten stehen unter der &lt;a href="https://www.govdata.de/dl-de/by-2-0" target="_blank"&gt;Datenlizenz Deutschland Namensnennung 2.0&lt;/a&gt;, Bereitsteller: Land NRW (2018).</t>
  </si>
  <si>
    <t>Landesamt für Natur, Umwelt und Verbraucherschutz Nordrhein-Westfalen</t>
  </si>
  <si>
    <t>LANUV NRW</t>
  </si>
  <si>
    <t>https://www.lanuv.nrw.de/</t>
  </si>
  <si>
    <t>https://www.opengeodata.nrw.de/produkte/umwelt_klima/luftqualitaet/luqs/konti_nach_komponenten/41675540-d43e-43e0-b0ba-377918e46e2d</t>
  </si>
  <si>
    <t>"Land NRW, Abrufdatum"</t>
  </si>
  <si>
    <t>1980 bis gestern</t>
  </si>
  <si>
    <t>27.11.2017</t>
  </si>
  <si>
    <t>NRW: Kontinuierliches Luftqualitätsüberwachungsmessnetz (LUQS, Messwerte nach Station)</t>
  </si>
  <si>
    <t>https://www.opengeodata.nrw.de/produkte/umwelt_klima/luftqualitaet/luqs/konti_nach_station/732ba840-5c86-4d9a-a0cf-8d70a78fabe7</t>
  </si>
  <si>
    <t>1986 bis gestern</t>
  </si>
  <si>
    <t>NRW: Luftqualitätsüberwachungs­messnetz: Messverfahren mit Laboranalytik (LUQS)</t>
  </si>
  <si>
    <t>Das Luftqualitätsüberwachungsmessnetz erfasst und untersucht die Konzentrationen verschiedener Schadstoffe in der Luft (Immissionen). Bei Überschreitung festgelegter Grenzwerte / Alarmschwellen erfolgen Maßnahmen zur Verminderung der Schadstoffbelastungen. In den EU-Richtlinien sind Referenzmessverfahren festgelegt. Dies sind teilweise automatisierte Messverfahren, teilweise aber auch Verfahren mit Laboranalytik. Bei den Verfahren mit Laboranalytik sind die Messergebnisse in der Regel ca. 6 Wochen nach Ablauf eines Messmonats verfügbar. Die Verteilung der Messpunkte sind landesweit, flächendeckend, gem. 39. BImSchV bzw. EU-Luftqualitätsrichtlinien an Belastungsschwerpunkten (Verkehr, Industrie) und im städtischen und ländlichen Hintergrund festgelegt. Komponenten: Aromatische Kohlenwasserstoffe (Benzol, Toluol, Ethylbenzol, Xylol), Feinstaub (PM10,PM2.5), Metalle im PM10, PAK im PM10, NO2 (Passivsammler), Ruß (EC/OC)</t>
  </si>
  <si>
    <t>https://www.opengeodata.nrw.de/produkte/umwelt_klima/luftqualitaet/luqs/mit_laboranalytik/fdbcfcab-f3e4-491d-b56f-6d709313f72b</t>
  </si>
  <si>
    <t>Excel,Shapefile</t>
  </si>
  <si>
    <t>2002 bis 2016</t>
  </si>
  <si>
    <t>INSPIRE Straßenverkehrsnetz (ATKIS DLM250)</t>
  </si>
  <si>
    <t>Das INSPIRE-Thema Verkehrsnetze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&lt;li&gt;tn-ro:ERoad - Europastraße&lt;/li&gt;
&lt;li&gt;tn-ro:FormOfWay - Nutzungsart der Straße&lt;/li&gt; 
&lt;li&gt;tn-ro:FunctionalRoadClass - Funktionsklasse der Straße&lt;/li&gt; 
&lt;li&gt;tn-ro:NumberOfLanes - Anzahl der Fahrstreifen&lt;/li&gt; 
&lt;li&gt;tn-ro:Road - Straße&lt;/li&gt; 
&lt;li&gt;tn-ro:RoadLink - Straßenabschnitt&lt;/li&gt; 
&lt;li&gt;tn-ro:RoadNode - Straßenpunkt&lt;/li&gt; 
&lt;li&gt;tn-ro:RoadServiceType - Art des Verkehrsservice&lt;/li&gt; 
&lt;li&gt;tn-ro:RoadSurfaceCategory - Kategorie der Straßenbefestigung&lt;/li&gt; 
&lt;li&gt;tn-ro:InterchangePoint - Übergangspunkt&lt;/li&gt; 
&lt;/ul&gt;
&lt;br&gt;&lt;br&gt;
Verknüpfte FeatureTypes aus dem Thema Allgemeines Verkehrsnetz-Modell (Common Transport Elements):
&lt;br&gt;&lt;br&gt;
&lt;ul&gt;
&lt;li&gt;tn:AccessRestriction - Zugangsbeschränkung&lt;/li&gt; 
&lt;li&gt;tn:ConditionOfFacility - Status des Elements&lt;/li&gt; 
&lt;li&gt;tn:VerticalPosition - Vertikale Position&lt;/li&gt;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</si>
  <si>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Die hier angebotenen Geodaten stehen über Geodatendienste gemäß &lt;a href="http://www.geodatenzentrum.de/docpdf/geozg_deu.pdf" target="_blank"&gt;Geodatenzugangsgesetz&lt;/a&gt; geldleistungsfrei zum Download und zur Online-Nutzung zur Verfügung.&lt;br&gt;
&lt;br&gt;
Die Nutzung der Geodaten und Geodatendienste wird durch die &lt;a href="http://www.geodatenzentrum.de/docpdf/geonutzv_deu.pdf" target="_blank"&gt;Verordnung zur Festlegung der Nutzungsbestimmungen für die Bereitstellung von Geodaten des Bundes (GeoNutzV) vom 19. März 2013 (Bundesgesetzblatt Jahrgang 2013 Teil I Nr. 14)&lt;/a&gt; geregelt.&lt;br&gt;&lt;br&gt;
Insbesondere hat jeder Nutzer den Quellenvermerk zu allen Geodaten, Metadaten und Geodatendiensten erkennbar und in optischem Zusammenhang zu platzieren. Veränderungen, Bearbeitungen, neue Gestaltungen oder sonstige Abwandlungen sind mit einem Veränderungshinweis im Quellenvermerk zu versehen.&lt;br&gt;&lt;br&gt;Quellenvermerk und Veränderungshinweis sind wie folgt zu gestalten. Bei der Darstellung auf einer Webseite ist der Quellenvermerk mit der URL "http://www.bkg.bund.de" zu verlinken.&lt;br&gt;&lt;br&gt;
© GeoBasis-DE / &lt;a href="http://www.bkg.bund.de" target="_blank"&gt;BKG&lt;/a&gt; &amp;lt;Jahr des letzten Datenbezugs&amp;gt;&lt;br&gt;© GeoBasis-DE / &lt;a href="http://www.bkg.bund.de"target="_blank"&gt;BKG&lt;/a&gt; &amp;lt;Jahr des letzten Datenbezugs&amp;gt; (Daten verändert)</t>
  </si>
  <si>
    <t>BKG</t>
  </si>
  <si>
    <t>Bundesamt für Kartographie und Geodäsie (BKG)</t>
  </si>
  <si>
    <t>https://www.bkg.bund.de/</t>
  </si>
  <si>
    <t>http://sg.geodatenzentrum.de/wms_dlm250_inspire</t>
  </si>
  <si>
    <t xml:space="preserve">http://sg.geodatenzentrum.de/wfs_dlm250_inspire </t>
  </si>
  <si>
    <t>© GeoBasis-DE / BKG &lt;Jahr des letzten Datenbezugs&gt;
© GeoBasis-DE / BKG &lt;Jahr des letzten Datenbezugs&gt; (Daten verändert)</t>
  </si>
  <si>
    <t>24.01.2018</t>
  </si>
  <si>
    <t>INSPIRE Schienenverkehrsnetz (ATKIS DLM250)</t>
  </si>
  <si>
    <t>Das INSPIRE-Thema Schienenverkehrsnetz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&lt;li&gt;tn-ra:DesignSpeed - Entwurfsgeschwindigkeit&lt;/li&gt;
&lt;li&gt;tn-ra:NominalTrackGauge - Nominale Spurweite&lt;/li&gt; 
&lt;li&gt;tn-ra:NumberOfTracks - Gleisanzahl&lt;/li&gt; 
&lt;li&gt;tn-ra:RailwayElectrification - Elektrifizierung&lt;/li&gt; 
&lt;li&gt;tn-ra:RailwayLine - Verkehrslinie&lt;/li&gt; 
&lt;li&gt;tn-ra:RailwayLink - Gleisabschnitt&lt;/li&gt; 
&lt;li&gt;tn-ra:RailwayNode - Gleisknoten&lt;/li&gt; 
&lt;li&gt;tn-ra:RailwayStationCode - Bahnhof Schlüssel&lt;/li&gt; 
&lt;li&gt;tn-ra:RailwayStationNode -  Bahnhof &lt;/li&gt; 
&lt;li&gt;tn-ra:RailwayType - Schienennutzung&lt;/li&gt; 
&lt;li&gt;tn-ra:RailwayUse - Gleisnutzung&lt;/li&gt;
&lt;li&gt;tn-ra:RailwayClas - Gleisklasse&lt;/li&gt;
&lt;/ul&gt;
&lt;br&gt;&lt;br&gt;
Verknüpfte FeatureTypes aus dem Thema Allgemeines Verkehrsnetz-Modell (Common Transport Elements):
&lt;br&gt;&lt;br&gt;
&lt;ul&gt;
&lt;li&gt;tn:AccessRestriction - Zugangsbeschränkung&lt;/li&gt; 
&lt;li&gt;tn:ConditionOfFacility - Status des Elements&lt;/li&gt; 
&lt;li&gt;tn:VerticalPosition - Vertikale Position&lt;/li&gt;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</si>
  <si>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INSPIRE Wasserverkehrsnetz (ATKIS DLM250)</t>
  </si>
  <si>
    <t>INSPIRE Luftverkehrsnetz (ATKIS DLM250)</t>
  </si>
  <si>
    <t>Das INSPIRE-Thema Wasserverkehrsnetz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&lt;li&gt;tn-w:ConditionOfWaterFacility - Zustand des Wasserstraßenabschnitts&lt;/li&gt;
&lt;li&gt;tn-w:FerryCrossing - Fährroute&lt;/li&gt; 
&lt;li&gt;tn-w:PortArea - Hafengelände&lt;/li&gt; 
&lt;li&gt;tn-w:PortNode - Hafenpunkt&lt;/li&gt; 
&lt;li&gt;tn-w:WaterwayLink - Wasserstraßenverbindung&lt;/li&gt; 
&lt;li&gt;tn-w:PortType - Hafentyp&lt;/li&gt;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</si>
  <si>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Das INSPIRE-Thema Luftverkehrsnetz wird auf Grundlage von Daten aus dem ATKIS DLM250 als Darstellungs- und als Downloaddienst bereitgestellt.
&lt;br&gt;
Als Darstellungsdienst wird ein Web Map Service (WMS) angeboten. Der Downloaddienst ist ein INSPIRE-konformer Web Feature Service (WFS) mit folgenden aus dem ATKIS DLM250 durch Transformation gewonnenen FeatureTypes: 
&lt;br&gt;&lt;br&gt;
&lt;ul&gt;
&lt;li&gt;tn-a:AerodromeArea - Flugplatzgelände&lt;/li&gt;
&lt;li&gt;tn-a:AerodromeCategory - Flugplatzkategorie&lt;/li&gt; 
&lt;li&gt;tn-a:AerodromeNode - Flugplatzknotenpunkt&lt;/li&gt; 
&lt;li&gt;tn-a:AerodromeType - Flugplatztyp&lt;/li&gt; 
&lt;li&gt;tn-a:ConditionOfAirFacility - Zustand der Fluganlage&lt;/li&gt; 
&lt;li&gt;tn-a:FieldElevation - Höhe des Landebereichs&lt;/li&gt; 
&lt;li&gt;tn-a:FunctionalUseCategory - Funktionskategorie Nutzung&lt;/li&gt; 
&lt;li&gt;tn-a:RunwayLine - Landebahnlänge&lt;/li&gt; 
&lt;/ul&gt;
&lt;br&gt;&lt;br&gt;
Die INSPIRE-Themen Hydro, Verkehrsnetze, Verwaltungseinheiten und Schutzgebiete werden gebündelt in einem einheitlichen Darstellungs- bzw. Downloaddienst bereitgestellt, da sie inhaltlich und topologisch zusammengehören und in einer einheitlichen Produktionsumgebung (ATKIS DLM250) gepflegt werden. Die URL gliedert sich jeweils in die genannten Themen und dazugehörigen Objektarten (FeatureTypes).&lt;br&gt;&lt;br&gt;Weitere Hinweise finden Sie in der &lt;i&gt;&lt;a href="http://www.geodatenzentrum.de/geodaten/gdz_rahmen.gdz_div?gdz_spr=deu&amp;gdz_akt_zeile=5&amp;gdz_anz_zeile=2&amp;gdz_unt_zeile=31&amp;gdz_user_id=0#dok"&gt;Dokumentation&lt;/a&gt;&lt;/i&gt; und in den &lt;i&gt;&lt;a href="http://mis.bkg.bund.de/geonetwork/srv/eng/csw?request=GetRecordById&amp;service=CSW&amp;version=2.0.2&amp;resultType=results&amp;outputSchema=http://www.isotc211.org/2005/gmd&amp;outputFormat=application/xml&amp;typeNames=csw:Record&amp;elementSetName=full&amp;id=7CA6B8A1-2331-428F-886A-CBF2D9D0B193" target="_new" &gt;Metadaten&lt;/a&gt;&lt;/i&gt;.</t>
  </si>
  <si>
    <t>Stadt Bonn: Standorte der Fahrradmessstellen Radzählungen</t>
  </si>
  <si>
    <t>Stadt Bonn: Fahrradmessstellen Ergebnisse Radzählungen</t>
  </si>
  <si>
    <t>Der Datensatz enthält die Messergebnisse der Radzählungen aus allen städtischen Dauerzählstellen im Bonner Stadtgebiet. Mit diesen Daten kann genau festgestellt werden, wann wie viele Radfahrerinnen und Radfahrer unterwegs gewesen sind. Die Messergebnisse sind im 15 Minuten-Rhythmus erfasst. Die jeweiligen Standorte der Dauerzählstellen sind in der Datei Standortdaten sowie als eigener GeoJSON-Datensatz abrufbar.</t>
  </si>
  <si>
    <t>https://databox.bonn.de/#/public/shares-downloads/NQUNNhIHHIcIADcozT86fBRafruUCQ24</t>
  </si>
  <si>
    <t>02.02.2018</t>
  </si>
  <si>
    <t>2015 bis 2017</t>
  </si>
  <si>
    <t>Stadt Bonn: Flächen Urban Gardening</t>
  </si>
  <si>
    <t>Die API liefert die Flächendaten Urban Gardening in Bonn. Aufgeführt sind zudem Anlagen NR, Urban Garden ID, Status, Anbindung öffentliche Wege, Einzäunung, Wasseranschluss, Flächenbezeichung. Eine API-Dokumentation der Geodaten ist hier abrufbar: &lt;a href="https://ogdcockpit.bonn.de/index.php/API_Beschreibungen" target="_blank"&gt;https://ogdcockpit.bonn.de/index.php/API_Beschreibungen&lt;/a&gt;</t>
  </si>
  <si>
    <t>http://stadtplan.bonn.de/geojson?Thema=23728&amp;koordsys=25832,
http://stadtplan.bonn.de/geojson?Thema=23728&amp;koordsys=4326</t>
  </si>
  <si>
    <t>NRW: Straßennetz Landesbetrieb Straßenbau NRW</t>
  </si>
  <si>
    <t>NRW Landesbetrieb Straßenbau VZ</t>
  </si>
  <si>
    <t>NRW: Landesbetrieb Straßenbau NRW, Verkehrszentrale</t>
  </si>
  <si>
    <t>https://www.strassen.nrw.de/unternehmen/einrichtungen/verkehrszentrale.html</t>
  </si>
  <si>
    <t>NRW: Verkehrslage LoS</t>
  </si>
  <si>
    <t>Verkehrslage von rd. 3300 Messquerschnitten (je Fahrtrichtung und Verkehrsbeziehung) im nordrhein-westfälischen BAB- und Bundesstraßennetz. Verortung über Koordinaten (ETRS89) ist hier auch enthalten. Die Daten werden minütlich aktualisiert.</t>
  </si>
  <si>
    <t>http://www.mdm-portal.de/</t>
  </si>
  <si>
    <t>https://open.nrw/broker.mdm-portal.de/BASt-MDM-Interface/srv/2847001/clientPullService?subscriptionID=2847001,
https://open.nrw/broker.mdm-portal.de/BASt-MDM-Interface/srv/2847004/clientPullService?subscriptionID=2847004</t>
  </si>
  <si>
    <t>Landesbetrieb Straßenbau NRW, Verkehrszentrale</t>
  </si>
  <si>
    <t>DATEX II</t>
  </si>
  <si>
    <t>Echtzeit (minütlich)</t>
  </si>
  <si>
    <t xml:space="preserve">05.12.2017 </t>
  </si>
  <si>
    <t>NRW: Arbeitsstellen in Nordrhein-Westfalen</t>
  </si>
  <si>
    <t>Die Daten umfassen Informationen über geplante und aktuelle Arbeitsstellen längerer und kürzerer Dauer in Nordrhein-Westfalen. Im Einzelnen umfasst die Publikation die folgenden Angaben (sofern verfügbar): - Zeitraum der Baumaßnahme - Art der Baumaßnahme - Betroffene Abschnitte - Länge der Baumaßnahmen - Zulässige Höchstgeschwindigkeit - Bei Bedarf: Vorübergehende Begrenzung der Fahrbahnbreite - Bei Bedarf: Gewichtsbeschränkung - Bei Bedarf: Anzahl der gesperrten Fahrstreifen - Bei Bedarf: Ergänzende Informationen Die Daten werden mindestens einmal täglich aktualisiert.</t>
  </si>
  <si>
    <t>https://open.nrw/broker.mdm-portal.de/BASt-MDM-Interface/srv/2847007/clientPullService?subscriptionID=2847007</t>
  </si>
  <si>
    <t>Täglich</t>
  </si>
  <si>
    <t>04.12.2017</t>
  </si>
  <si>
    <t>NRW: Verkehrsinformationen der VIZ.NRW für Nordrhein-Westfalen</t>
  </si>
  <si>
    <t>Die Daten umfassen die aktuellen Informationen zu verkehrsrelevanten Ereignissen der Landesmeldestelle (LMS) NRW. Neben den sicherheitsrelevanten Verkehrsinformationen (z.B. Falschfahrer, ungesicherte Unfallstelle, Glätte) gemäß der Rahmenrichtlinie für den Verkehrswarndienst (RVWD) umfasst der Meldungsbestand auch Informationen zu Stauungen auf den Autobahnen in Nordrhein-Westfalen. Die Daten werden laufend aktualisiert.</t>
  </si>
  <si>
    <t>https://open.nrw/broker.mdm-portal.de/BASt-MDM-Interface/srv/2875002/clientPullService?subscriptionID=2875002</t>
  </si>
  <si>
    <t>NRW: INSPIRE NW Verkehrsnetze ATKIS Basis-DLM</t>
  </si>
  <si>
    <t>Der Datenbestand enthält (abgeleitet aus ATKIS Basis-DLM) für die Fläche von Nordrhein-Westfalen Verkehrsnetze in der ESRI-eigenen INSPIRE-nahen Datenstruktur, um darauf basierend die INSPIRE-konformen Darstellungs- und Downloaddienste bereitstellen zu können.</t>
  </si>
  <si>
    <t>https://www.wfs.nrw.de/geobasis/wfs_nw_inspire-verkehrsnetze_atkis-basis-dlm?REQUEST=GetCapabilities&amp;SERVICE=WFS</t>
  </si>
  <si>
    <t>https://www.wms.nrw.de/geobasis/wms_nw_inspire-verkehrsnetze_atkis-basis-dlm?REQUEST=GetCapabilities&amp;SERVICE=WMS</t>
  </si>
  <si>
    <t>NRW: INSPIRE NW Verkehrsnetze ALKIS</t>
  </si>
  <si>
    <t>Der Datenbestand enthält (abgeleitet aus ALKIS NRW) für die Fläche von Nordrhein-Westfalen Verkehrsnetze in der ESRI-eigenen INSPIRE-nahen Datenstruktur, um darauf basierend die INSPIRE-konformen Darstellungs- und Downloaddienste bereitstellen zu können. Stand der verwendeten Daten: 01.01.2017.</t>
  </si>
  <si>
    <t>https://www.wms.nrw.de/geobasis/wms_nw_inspire-verkehrsnetze_alkis?REQUEST=GetCapabilities&amp;SERVICE=WMS</t>
  </si>
  <si>
    <t>https://www.wfs.nrw.de/geobasis/wfs_nw_inspire-verkehrsnetze_alkis?REQUEST=GetCapabilities&amp;SERVICE=WFS</t>
  </si>
  <si>
    <t>01.01.2017</t>
  </si>
  <si>
    <t>22.08.2017</t>
  </si>
  <si>
    <t>NRW: Digitales Basis-Landschaftsmodell</t>
  </si>
  <si>
    <t>Das Basis-DLM beschreibt die Landschaft in Form von topographischen Objekten und stellt einen präsentationsneutralen, objektbasierten Vektordatenbestand dar.</t>
  </si>
  <si>
    <t>Straßen,Bahn,Gewässer,Luftfahrt</t>
  </si>
  <si>
    <t>HatAtomFeed,HatWFS,HatWMS,HatWMTS</t>
  </si>
  <si>
    <t>http://www.wms.nrw.de/geobasis/wms_nw_dtk10?REQUEST=GetCapabilities&amp;SERVICE=WMS,
http://sg.geodatenzentrum.de/wms_topplus_web_open?REQUEST=GetCapabilities&amp;SERVICE=WMS</t>
  </si>
  <si>
    <t>https://www.opengeodata.nrw.de/produkte/geobasis/dlm/basis-dlm/3bd73ee3-2e3b-472b-8a35-da0679cfa4af</t>
  </si>
  <si>
    <t>https://www.wfs.nrw.de/geobasis/wfs_nw_atkis-basis-dlm_aaa-modell-basiert?REQUEST=GetCapabilities&amp;SERVICE=WFS</t>
  </si>
  <si>
    <t>http://sg.geodatenzentrum.de/wmts_topplus_web_open/1.0.0/WMTSCapabilities.xml?REQUEST=GetCapabilities&amp;SERVICE=WMTS</t>
  </si>
  <si>
    <t>NRW Ministerium für Verkehr</t>
  </si>
  <si>
    <t>NRW: Ministerium für Verkehr des Landes Nordrhein-Westfalen</t>
  </si>
  <si>
    <t>http://www.vm.nrw.de/index.php</t>
  </si>
  <si>
    <t>NRW: Verkehrszählung in NRW - Jahresergebnis 2014</t>
  </si>
  <si>
    <t>Ergebnisse automatischer Dauerzählstellen an den „Freien Strecken“ der Straßen des überörtlichen Verkehrs in Nordrhein-Westfalen - Jahr 2014</t>
  </si>
  <si>
    <t>https://open.nrw/sites/all/themes/opennrw_base/opendatafiles/150817_NW_Jahrestabelle_2014.csv,
https://open.nrw/sites/all/themes/opennrw_base/opendatafiles/150817_NW_Jahrestabellen_Legende.csv</t>
  </si>
  <si>
    <t>Ministerium für Verkehr des Landes Nordrhein-Westfalen</t>
  </si>
  <si>
    <t xml:space="preserve">01.01.2014 - 31.12.2014 </t>
  </si>
  <si>
    <t>NRW: Verkehrszählung in NRW - Jahresergebnis 2015</t>
  </si>
  <si>
    <t>Ergebnisse automatischer Dauerzählstellen an den „Freien Strecken“ der Straßen des überörtlichen Verkehrs in Nordrhein-Westfalen - Jahr 2015</t>
  </si>
  <si>
    <t>https://open.nrw/sites/all/themes/opennrw_base/opendatafiles/160217_NW_Jahrestabelle_2015.csv,
https://open.nrw/sites/all/themes/opennrw_base/opendatafiles/150817_NW_Jahrestabellen_Legende.csv</t>
  </si>
  <si>
    <t xml:space="preserve">01.01.2015 - 31.12.2015 </t>
  </si>
  <si>
    <t>NRW: Radverkehrsnetz NRW</t>
  </si>
  <si>
    <t>Verlauf des landesweiten Radverkehrsnetzes NRW (beschilderte Radrouten als Verbindung aller Städte und Gemeinden)</t>
  </si>
  <si>
    <t>http://www.radverkehrsnetz.nrw.de/downloads/RVN_NRW_20160627.zip</t>
  </si>
  <si>
    <t xml:space="preserve">30.01.2017 </t>
  </si>
  <si>
    <t>NRW: Straßen des überörtlichen Verkehrs nach Baulastträgern und Straßenklassen (4) - kreisfreie Städte und Kreise - Stichtag</t>
  </si>
  <si>
    <t>Die Statistik gibt Auskunft über die Länge und Ortslage der Bundes-, Landes und Kreisstraßen sowie der Autobahnen. Die Datenbereitstellung erfolgt durch den Landesbetrieb Straßenbau NRW. Räumlich differenziert sind die Daten bis auf die Ebene der Gemeinden. Hier finden Sie weiterführende Informationen zu der Statistik der Straßen des überörtlichen Verkehrs.</t>
  </si>
  <si>
    <t>https://www.it.nrw.de/</t>
  </si>
  <si>
    <t>IT.NRW</t>
  </si>
  <si>
    <t>Information und Technik Nordrhein-Westfalen (IT.NRW)</t>
  </si>
  <si>
    <t>https://www.landesdatenbank.nrw.de/link/tabelleDownload/46271-04iz.csv,
https://www.landesdatenbank.nrw.de/link/tabelleDownload/46271-04iz.csv/-1,
https://www.landesdatenbank.nrw.de/link/tabelleDownload/46271-04iz.csv/-2,
https://www.landesdatenbank.nrw.de/link/tabelleDownload/46271-04iz.csv/-3,
https://www.landesdatenbank.nrw.de/link/tabelleDownload/46271-04iz.csv/-4,
https://www.landesdatenbank.nrw.de/link/tabelleDownload/46271-04iz.csv/-9,
https://www.landesdatenbank.nrw.de/link/tabelleDownload/46271-04iz.xml,
https://www.landesdatenbank.nrw.de/link/tabelleDownload/46271-04iz.xml/-1,
https://www.landesdatenbank.nrw.de/link/tabelleDownload/46271-04iz.xml/-2,
https://www.landesdatenbank.nrw.de/link/tabelleDownload/46271-04iz.xml/-3,
https://www.landesdatenbank.nrw.de/link/tabelleDownload/46271-04iz.xml/-4,
https://www.landesdatenbank.nrw.de/link/tabelleDownload/46271-04iz.xml/-9</t>
  </si>
  <si>
    <t>https://www.landesdatenbank.nrw.de/link/tabelleAufbau/46271-04iz</t>
  </si>
  <si>
    <t>Information und Technik Nordrhein-Westfalen</t>
  </si>
  <si>
    <t xml:space="preserve">08.12.2017 </t>
  </si>
  <si>
    <t>NRW: Anzahl der Unfälle nach Ortslage - Land - Monat</t>
  </si>
  <si>
    <t>Die Statistik gibt Auskunft über die von der Polizei erfassten Straßenverkehrsunfälle auf öffentlichen Wegen und Plätzen, bei denen Personen getötet oder verletzt wurden bzw. schwerwiegender Sachschaden entstanden ist. Erfasst werden außerdem sonstige Sachschadensunfälle unter dem Einfluss berauschender Mittel. Die Datenbereitstellung erfolgt monatlich durch das Landesamt für Zentrale Polizeiliche Dienste. Räumlich differenziert sind die Daten bis auf die Ebene der Gemeinden.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[Link auf die Liste der Qualitätsberichte im PDF-Format (Dateigröße ca. 0,5 MB)] ________________________________________ Hier finden Sie die statistischen Fachpublikationen (i.d.R. im PDF-Format) für Nordrhein-Westfalen: [Link auf Webshop von IT.NRW, Geschäftsbereich Statistik]</t>
  </si>
  <si>
    <t>https://www.landesdatenbank.nrw.de/link/tabelleDownload/46241-06i.csv,
https://www.landesdatenbank.nrw.de/link/tabelleDownload/46241-06i.csv/-1,
https://www.landesdatenbank.nrw.de/link/tabelleDownload/46241-06i.csv/-2,
https://www.landesdatenbank.nrw.de/link/tabelleDownload/46241-06i.csv/-3,
https://www.landesdatenbank.nrw.de/link/tabelleDownload/46241-06i.csv/-4,
https://www.landesdatenbank.nrw.de/link/tabelleDownload/46241-06i.csv/-9,
https://www.landesdatenbank.nrw.de/link/tabelleDownload/46241-06i.xml,
https://www.landesdatenbank.nrw.de/link/tabelleDownload/46241-06i.xml/-1,
https://www.landesdatenbank.nrw.de/link/tabelleDownload/46241-06i.xml/-2,
https://www.landesdatenbank.nrw.de/link/tabelleDownload/46241-06i.xml/-3,
https://www.landesdatenbank.nrw.de/link/tabelleDownload/46241-06i.xml/-4,
https://www.landesdatenbank.nrw.de/link/tabelleDownload/46241-06i.xml/-9</t>
  </si>
  <si>
    <t>https://www.landesdatenbank.nrw.de/link/tabelleAufbau/46241-06i</t>
  </si>
  <si>
    <t>NRW: Straßenlänge der Ortsdurchfahrten nach Straßenklassen (3) - kreisfreie Städte und Kreise - Stichtag</t>
  </si>
  <si>
    <t>https://www.landesdatenbank.nrw.de/link/tabelleDownload/46271-03iz.csv,
https://www.landesdatenbank.nrw.de/link/tabelleDownload/46271-03iz.csv/-1,
https://www.landesdatenbank.nrw.de/link/tabelleDownload/46271-03iz.csv/-2,
https://www.landesdatenbank.nrw.de/link/tabelleDownload/46271-03iz.csv/-3,
https://www.landesdatenbank.nrw.de/link/tabelleDownload/46271-03iz.csv/-4,
https://www.landesdatenbank.nrw.de/link/tabelleDownload/46271-03iz.csv/-9,
https://www.landesdatenbank.nrw.de/link/tabelleDownload/46271-03iz.xml,
https://www.landesdatenbank.nrw.de/link/tabelleDownload/46271-03iz.xml/-1,
https://www.landesdatenbank.nrw.de/link/tabelleDownload/46271-03iz.xml/-2,
https://www.landesdatenbank.nrw.de/link/tabelleDownload/46271-03iz.xml/-3,
https://www.landesdatenbank.nrw.de/link/tabelleDownload/46271-03iz.xml/-4,
https://www.landesdatenbank.nrw.de/link/tabelleDownload/46271-03iz.xml/-9</t>
  </si>
  <si>
    <t>https://www.landesdatenbank.nrw.de/link/tabelleAufbau/46271-03iz</t>
  </si>
  <si>
    <t>NRW: Straßenverkehrsunfälle mit Personenschaden nach Ortslage - Gemeinden - Jahr</t>
  </si>
  <si>
    <t>https://www.landesdatenbank.nrw.de/link/tabelleDownload/46241-02iz.csv,
https://www.landesdatenbank.nrw.de/link/tabelleDownload/46241-02iz.csv/-1,
https://www.landesdatenbank.nrw.de/link/tabelleDownload/46241-02iz.csv/-2,
https://www.landesdatenbank.nrw.de/link/tabelleDownload/46241-02iz.csv/-3,
https://www.landesdatenbank.nrw.de/link/tabelleDownload/46241-02iz.csv/-4,
https://www.landesdatenbank.nrw.de/link/tabelleDownload/46241-02iz.csv/-9,
https://www.landesdatenbank.nrw.de/link/tabelleDownload/46241-02iz.xml,
https://www.landesdatenbank.nrw.de/link/tabelleDownload/46241-02iz.xml/-1,
https://www.landesdatenbank.nrw.de/link/tabelleDownload/46241-02iz.xml/-2,
https://www.landesdatenbank.nrw.de/link/tabelleDownload/46241-02iz.xml/-3,
https://www.landesdatenbank.nrw.de/link/tabelleDownload/46241-02iz.xml/-4,
https://www.landesdatenbank.nrw.de/link/tabelleDownload/46241-02iz.xml/-9</t>
  </si>
  <si>
    <t>https://www.landesdatenbank.nrw.de/link/tabelleAufbau/46241-02iz</t>
  </si>
  <si>
    <t>NRW: Bestand an Kraftfahrzeugen nach Kraftfahrzeugarten - Gemeinden - Stichtag</t>
  </si>
  <si>
    <t>Die Statistik gibt Auskunft über den Kraftfahrzeug- und Anhängerbestand. Die Datenbereitstellung erfolgt durch das Kraftfahrtbundesamt. Räumlich differenziert sind die Daten bis auf die Ebene der Gemeinden. Hier finden Sie weiterführende Informationen zu der Statistik des Kraftfahrzeug- und Anhängerbestandes.</t>
  </si>
  <si>
    <t>https://www.landesdatenbank.nrw.de/link/tabelleDownload/46251-01iz.csv,
https://www.landesdatenbank.nrw.de/link/tabelleDownload/46251-01iz.csv/-1,
https://www.landesdatenbank.nrw.de/link/tabelleDownload/46251-01iz.csv/-2,
https://www.landesdatenbank.nrw.de/link/tabelleDownload/46251-01iz.csv/-3,
https://www.landesdatenbank.nrw.de/link/tabelleDownload/46251-01iz.csv/-4,
https://www.landesdatenbank.nrw.de/link/tabelleDownload/46251-01iz.csv/-9,
https://www.landesdatenbank.nrw.de/link/tabelleDownload/46251-01iz.xml,
https://www.landesdatenbank.nrw.de/link/tabelleDownload/46251-01iz.xml/-1,
https://www.landesdatenbank.nrw.de/link/tabelleDownload/46251-01iz.xml/-2,
https://www.landesdatenbank.nrw.de/link/tabelleDownload/46251-01iz.xml/-3,
https://www.landesdatenbank.nrw.de/link/tabelleDownload/46251-01iz.xml/-4,
https://www.landesdatenbank.nrw.de/link/tabelleDownload/46251-01iz.xml/-9</t>
  </si>
  <si>
    <t>https://www.landesdatenbank.nrw.de/link/tabelleAufbau/46251-01iz</t>
  </si>
  <si>
    <t>NRW: Straßenverkehrsunfälle mit Personenschaden nach Straßenklassen - Gemeinden - Jahr</t>
  </si>
  <si>
    <t>https://www.landesdatenbank.nrw.de/link/tabelleDownload/46241-03iz.csv,
https://www.landesdatenbank.nrw.de/link/tabelleDownload/46241-03iz.csv/-1,
https://www.landesdatenbank.nrw.de/link/tabelleDownload/46241-03iz.csv/-2,
https://www.landesdatenbank.nrw.de/link/tabelleDownload/46241-03iz.csv/-3,
https://www.landesdatenbank.nrw.de/link/tabelleDownload/46241-03iz.csv/-4,
https://www.landesdatenbank.nrw.de/link/tabelleDownload/46241-03iz.csv/-9,
https://www.landesdatenbank.nrw.de/link/tabelleDownload/46241-03iz.xml,
https://www.landesdatenbank.nrw.de/link/tabelleDownload/46241-03iz.xml/-1,
https://www.landesdatenbank.nrw.de/link/tabelleDownload/46241-03iz.xml/-2,
https://www.landesdatenbank.nrw.de/link/tabelleDownload/46241-03iz.xml/-3,
https://www.landesdatenbank.nrw.de/link/tabelleDownload/46241-03iz.xml/-4,
https://www.landesdatenbank.nrw.de/link/tabelleDownload/46241-03iz.xml/-9</t>
  </si>
  <si>
    <t>https://www.landesdatenbank.nrw.de/link/tabelleAufbau/46241-03iz</t>
  </si>
  <si>
    <t>NRW: Verkehrsunfälle mit Personenschaden nach Unfalltyp, Unfallarten und Straßenklassen - Land - Monat</t>
  </si>
  <si>
    <t>https://www.landesdatenbank.nrw.de/link/tabelleDownload/46241-08iz.csv,
https://www.landesdatenbank.nrw.de/link/tabelleDownload/46241-08iz.csv/-1,
https://www.landesdatenbank.nrw.de/link/tabelleDownload/46241-08iz.csv/-2,
https://www.landesdatenbank.nrw.de/link/tabelleDownload/46241-08iz.csv/-3,
https://www.landesdatenbank.nrw.de/link/tabelleDownload/46241-08iz.csv/-4,
https://www.landesdatenbank.nrw.de/link/tabelleDownload/46241-08iz.csv/-9,
https://www.landesdatenbank.nrw.de/link/tabelleDownload/46241-08iz.xml,
https://www.landesdatenbank.nrw.de/link/tabelleDownload/46241-08iz.xml/-1,
https://www.landesdatenbank.nrw.de/link/tabelleDownload/46241-08iz.xml/-2,
https://www.landesdatenbank.nrw.de/link/tabelleDownload/46241-08iz.xml/-3,
https://www.landesdatenbank.nrw.de/link/tabelleDownload/46241-08iz.xml/-4,
https://www.landesdatenbank.nrw.de/link/tabelleDownload/46241-08iz.xml/-9</t>
  </si>
  <si>
    <t>https://www.landesdatenbank.nrw.de/link/tabelleAufbau/46241-08iz</t>
  </si>
  <si>
    <t>NRW: Verkehrsunfälle mit Personenschaden nach Unfalltypen und Straßenklassen - Land - Monat</t>
  </si>
  <si>
    <t>https://www.landesdatenbank.nrw.de/link/tabelleDownload/46241-10iz.csv,
https://www.landesdatenbank.nrw.de/link/tabelleDownload/46241-10iz.csv/-1,
https://www.landesdatenbank.nrw.de/link/tabelleDownload/46241-10iz.csv/-2,
https://www.landesdatenbank.nrw.de/link/tabelleDownload/46241-10iz.csv/-3,
https://www.landesdatenbank.nrw.de/link/tabelleDownload/46241-10iz.csv/-4,
https://www.landesdatenbank.nrw.de/link/tabelleDownload/46241-10iz.csv/-9,
https://www.landesdatenbank.nrw.de/link/tabelleDownload/46241-10iz.xml,
https://www.landesdatenbank.nrw.de/link/tabelleDownload/46241-10iz.xml/-1,
https://www.landesdatenbank.nrw.de/link/tabelleDownload/46241-10iz.xml/-2,
https://www.landesdatenbank.nrw.de/link/tabelleDownload/46241-10iz.xml/-3,
https://www.landesdatenbank.nrw.de/link/tabelleDownload/46241-10iz.xml/-4,
https://www.landesdatenbank.nrw.de/link/tabelleDownload/46241-10iz.xml/-9</t>
  </si>
  <si>
    <t>https://www.landesdatenbank.nrw.de/link/tabelleAufbau/46241-10iz</t>
  </si>
  <si>
    <t>NRW: Kartenlayer Straße, 24h-Pegel LDEN</t>
  </si>
  <si>
    <t>Kartenlayer Straße, 24h-Pegel LDEN</t>
  </si>
  <si>
    <t>http://www.wms.nrw.de/umwelt/laerm?SERVICE=WMS&amp;REQUEST=GetCapabilities</t>
  </si>
  <si>
    <t>http://www.gis-rest.nrw.de/atomFeed/rest/atom/5d4f52c0-58be-4a41-a17d-0547ed06dd5e</t>
  </si>
  <si>
    <t>Shapefile,ASCII</t>
  </si>
  <si>
    <t>02.02.2012</t>
  </si>
  <si>
    <t>NRW: Lärmkarte: Fassadenpunkte nach EU-Umgebungslärmrichtlinie</t>
  </si>
  <si>
    <t>Die durch diesen Metadatensatz bereitgestellten Daten sind nicht im WMS "Lärmkarte" enthalten bzw. dargestellt, sondern werden als zusätzliche Daten zur Verfügung gestellt. Fassadenpunkte dienen zur Berechnung der Betroffenenzahlen. Bereitgestellt werden die Fassadenpunke zur Berechnung der Betroffenenzahlen nach EU-Umgebungslärmrichtlinie.</t>
  </si>
  <si>
    <t>NRW: Straßen des überörtlichen Verkehrs nach Ortslage und Baulast (13) - kreisfreie Städte und Kreise - Stichtag</t>
  </si>
  <si>
    <t>https://www.landesdatenbank.nrw.de/link/tabelleDownload/46271-02iz.csv,
https://www.landesdatenbank.nrw.de/link/tabelleDownload/46271-02iz.csv/-1,
https://www.landesdatenbank.nrw.de/link/tabelleDownload/46271-02iz.csv/-2,
https://www.landesdatenbank.nrw.de/link/tabelleDownload/46271-02iz.csv/-3,
https://www.landesdatenbank.nrw.de/link/tabelleDownload/46271-02iz.csv/-4,
https://www.landesdatenbank.nrw.de/link/tabelleDownload/46271-02iz.csv/-9,
https://www.landesdatenbank.nrw.de/link/tabelleDownload/46271-02iz.xml,
https://www.landesdatenbank.nrw.de/link/tabelleDownload/46271-02iz.xml/-1,
https://www.landesdatenbank.nrw.de/link/tabelleDownload/46271-02iz.xml/-2,
https://www.landesdatenbank.nrw.de/link/tabelleDownload/46271-02iz.xml/-3,
https://www.landesdatenbank.nrw.de/link/tabelleDownload/46271-02iz.xml/-4,
https://www.landesdatenbank.nrw.de/link/tabelleDownload/46271-02iz.xml/-9</t>
  </si>
  <si>
    <t>https://www.landesdatenbank.nrw.de/link/tabelleAufbau/46271-02iz</t>
  </si>
  <si>
    <t>NRW: Straßenverkehrsunfälle mit Personenschaden nach Ortslage und Straßenklassen - kreisfreie Städte und Kreise - Jahr</t>
  </si>
  <si>
    <t>https://www.landesdatenbank.nrw.de/link/tabelleDownload/46241-04iz.csv,
https://www.landesdatenbank.nrw.de/link/tabelleDownload/46241-04iz.csv/-1,
https://www.landesdatenbank.nrw.de/link/tabelleDownload/46241-04iz.csv/-2,
https://www.landesdatenbank.nrw.de/link/tabelleDownload/46241-04iz.csv/-3,
https://www.landesdatenbank.nrw.de/link/tabelleDownload/46241-04iz.csv/-4,
https://www.landesdatenbank.nrw.de/link/tabelleDownload/46241-04iz.csv/-9,
https://www.landesdatenbank.nrw.de/link/tabelleDownload/46241-04iz.xml,
https://www.landesdatenbank.nrw.de/link/tabelleDownload/46241-04iz.xml/-1,
https://www.landesdatenbank.nrw.de/link/tabelleDownload/46241-04iz.xml/-2,
https://www.landesdatenbank.nrw.de/link/tabelleDownload/46241-04iz.xml/-3,
https://www.landesdatenbank.nrw.de/link/tabelleDownload/46241-04iz.xml/-4,
https://www.landesdatenbank.nrw.de/link/tabelleDownload/46241-04iz.xml/-9</t>
  </si>
  <si>
    <t>https://www.landesdatenbank.nrw.de/link/tabelleAufbau/46241-04iz</t>
  </si>
  <si>
    <t>NRW: Verkehrszählung in NRW - Jahresergebnis 2013</t>
  </si>
  <si>
    <t>Ergebnisse automatischer Dauerzählstellen an den „Freien Strecken“ der Straßen des überörtlichen Verkehrs in Nordrhein-Westfalen - Jahr 2013</t>
  </si>
  <si>
    <t>https://open.nrw/sites/all/themes/opennrw_base/opendatafiles/150817_NW_Jahrestabelle_2013.csv,
https://open.nrw/sites/all/themes/opennrw_base/opendatafiles/150817_NW_Jahrestabellen_Legende.csv</t>
  </si>
  <si>
    <t xml:space="preserve">01.01.2013 - 31.12.2013 </t>
  </si>
  <si>
    <t>NRW: Verkehrszählung in NRW - Jahresergebnis 2016</t>
  </si>
  <si>
    <t>Ergebnisse automatischer Dauerzählstellen an den „Freien Strecken“der Straßen des überörtlichen Verkehrs in Nordrhein-Westfalen - Jahr 2016</t>
  </si>
  <si>
    <t>https://open.nrw/sites/all/themes/opennrw_base/opendatafiles/170206_NW_Jahrestabelle_2016.csv,
https://open.nrw/sites/all/themes/opennrw_base/opendatafiles/170206_NW_Jahrestabellen_2016_Legende.csv</t>
  </si>
  <si>
    <t xml:space="preserve">01.01.2016 - 31.12.2016 </t>
  </si>
  <si>
    <t>NRW: Lage der Dauerzählstellen in NRW</t>
  </si>
  <si>
    <t>Lage der automatischen Dauerzählstellen an den Straßen des überörtlichen Verkehrs in Nordrhein-Westfalen (Shape, ETRS89)</t>
  </si>
  <si>
    <t>https://open.nrw/sites/all/themes/opennrw_base/opendatafiles/160922_Lage_der_Dauerzaehlstellen_Open_NRW_2015_font_point.zip</t>
  </si>
  <si>
    <t>NRW: Straßen des überörtlichen Verkehrs insgesamt nach Straßenklassen (4) - kreisfreie Städte und Kreise - Stichtag</t>
  </si>
  <si>
    <t>https://www.landesdatenbank.nrw.de/link/tabelleDownload/46271-01iz.csv,
https://www.landesdatenbank.nrw.de/link/tabelleDownload/46271-01iz.csv/-1,
https://www.landesdatenbank.nrw.de/link/tabelleDownload/46271-01iz.csv/-2,
https://www.landesdatenbank.nrw.de/link/tabelleDownload/46271-01iz.csv/-3,
https://www.landesdatenbank.nrw.de/link/tabelleDownload/46271-01iz.csv/-4,
https://www.landesdatenbank.nrw.de/link/tabelleDownload/46271-01iz.csv/-9,
https://www.landesdatenbank.nrw.de/link/tabelleDownload/46271-01iz.xml,
https://www.landesdatenbank.nrw.de/link/tabelleDownload/46271-01iz.xml/-1,
https://www.landesdatenbank.nrw.de/link/tabelleDownload/46271-01iz.xml/-2,
https://www.landesdatenbank.nrw.de/link/tabelleDownload/46271-01iz.xml/-3,
https://www.landesdatenbank.nrw.de/link/tabelleDownload/46271-01iz.xml/-4,
https://www.landesdatenbank.nrw.de/link/tabelleDownload/46271-01iz.xml/-9</t>
  </si>
  <si>
    <t>https://www.landesdatenbank.nrw.de/link/tabelleAufbau/46271-01iz</t>
  </si>
  <si>
    <t>NRW: Kartenlayer Straße, Nachtpegel Lnight</t>
  </si>
  <si>
    <t>Kartenlayer Straße, Nachtpegel Lnight</t>
  </si>
  <si>
    <t>NRW: Kartenlayer Flugverkehr, 24h-Pegel LDEN</t>
  </si>
  <si>
    <t>Kartenlayer Flugverkehr, 24h-Pegel LDEN</t>
  </si>
  <si>
    <t>NRW: Kartenlayer Flugverkehr, Nachtpegel Lnight</t>
  </si>
  <si>
    <t>Kartenlayer Flugverkehr, Nachtpegel Lnight</t>
  </si>
  <si>
    <t>NRW: Kartenlayer Schiene sonstige, Nachtpegel Lnight</t>
  </si>
  <si>
    <t>Kartenlayer Schiene sonstige, Nachtpegel Lnight</t>
  </si>
  <si>
    <t>NRW: Kartenlayer Schiene sonstige, 24h-Pegel LDEN</t>
  </si>
  <si>
    <t>Kartenlayer Schiene sonstige, 24h-Pegel LDEN</t>
  </si>
  <si>
    <t>NRW: Lärmkarte: Tag- und Nachtpegel nach RLS90, sowie Fassadenpunkte</t>
  </si>
  <si>
    <t>Die durch diesen Metadatensatz bereitgestellten Daten sind nicht im WMS "Lärmkarte" enthalten bzw. dargestellt, sondern werden als zusätzliche Daten zur Verfügung gestellt. Fassadenpunkte dienen zur Berechnung der Betroffenenzahlen. Bereitgestellt werden die Fassadenpunke zur Berechnung der Betroffenenzahlen nach EU-Umgebunglärmsrichtlinie sowie nach den "Richtlinien für den Lärmschutz an Straßen" (RLS90). Weiterhin werden die Tagespegel nach RLS90 (06:00 bis 22:00) und Nachtpegel nach RLS90 (22:00 bis 06:00) als Shape und ASCII-Grid sowie die Betroffenenstatistiken (PDF) bereitgestellt.</t>
  </si>
  <si>
    <t>NRW: Bestand an Kraftfahrzeugen nach Kraftfahrzeugarten - kreisfreie Städte und Kreise - Stichtag</t>
  </si>
  <si>
    <t>https://www.landesdatenbank.nrw.de/link/tabelleDownload/46251-02iz.csv,
https://www.landesdatenbank.nrw.de/link/tabelleDownload/46251-02iz.csv/-1,
https://www.landesdatenbank.nrw.de/link/tabelleDownload/46251-02iz.csv/-2,
https://www.landesdatenbank.nrw.de/link/tabelleDownload/46251-02iz.csv/-3,
https://www.landesdatenbank.nrw.de/link/tabelleDownload/46251-02iz.csv/-4,
https://www.landesdatenbank.nrw.de/link/tabelleDownload/46251-02iz.csv/-9,
https://www.landesdatenbank.nrw.de/link/tabelleDownload/46251-02iz.xml,
https://www.landesdatenbank.nrw.de/link/tabelleDownload/46251-02iz.xml/-1,
https://www.landesdatenbank.nrw.de/link/tabelleDownload/46251-02iz.xml/-2,
https://www.landesdatenbank.nrw.de/link/tabelleDownload/46251-02iz.xml/-3,
https://www.landesdatenbank.nrw.de/link/tabelleDownload/46251-02iz.xml/-4,
https://www.landesdatenbank.nrw.de/link/tabelleDownload/46251-02iz.xml/-9</t>
  </si>
  <si>
    <t>https://www.landesdatenbank.nrw.de/link/tabelleAufbau/46251-02iz</t>
  </si>
  <si>
    <t xml:space="preserve">01.07.1987 - 01.01.2017 </t>
  </si>
  <si>
    <t>NRW: Straßenverkehrsunfälle nach Ortslage, Altersgruppen und Geschlecht - Land - Monat</t>
  </si>
  <si>
    <t>https://www.landesdatenbank.nrw.de/link/tabelleDownload/46241-12iz.csv,
https://www.landesdatenbank.nrw.de/link/tabelleDownload/46241-12iz.csv/-1,
https://www.landesdatenbank.nrw.de/link/tabelleDownload/46241-12iz.csv/-2,
https://www.landesdatenbank.nrw.de/link/tabelleDownload/46241-12iz.csv/-3,
https://www.landesdatenbank.nrw.de/link/tabelleDownload/46241-12iz.csv/-4,
https://www.landesdatenbank.nrw.de/link/tabelleDownload/46241-12iz.csv/-9,
https://www.landesdatenbank.nrw.de/link/tabelleDownload/46241-12iz.xml,
https://www.landesdatenbank.nrw.de/link/tabelleDownload/46241-12iz.xml/-1,
https://www.landesdatenbank.nrw.de/link/tabelleDownload/46241-12iz.xml/-2,
https://www.landesdatenbank.nrw.de/link/tabelleDownload/46241-12iz.xml/-3,
https://www.landesdatenbank.nrw.de/link/tabelleDownload/46241-12iz.xml/-4,
https://www.landesdatenbank.nrw.de/link/tabelleDownload/46241-12iz.xml/-9</t>
  </si>
  <si>
    <t>https://www.landesdatenbank.nrw.de/link/tabelleAufbau/46241-12iz</t>
  </si>
  <si>
    <t>NRW: Straßenverkehrsunfälle nach Schadensarten, Unfallbeteiligte und verunglückte Personen - kreisfreie Städte und Kreise - Monat</t>
  </si>
  <si>
    <t>https://www.landesdatenbank.nrw.de/link/tabelleDownload/46241-05iz.csv,
https://www.landesdatenbank.nrw.de/link/tabelleDownload/46241-05iz.csv/-1,
https://www.landesdatenbank.nrw.de/link/tabelleDownload/46241-05iz.csv/-2,
https://www.landesdatenbank.nrw.de/link/tabelleDownload/46241-05iz.csv/-3,
https://www.landesdatenbank.nrw.de/link/tabelleDownload/46241-05iz.csv/-4,
https://www.landesdatenbank.nrw.de/link/tabelleDownload/46241-05iz.csv/-9,
https://www.landesdatenbank.nrw.de/link/tabelleDownload/46241-05iz.xml,
https://www.landesdatenbank.nrw.de/link/tabelleDownload/46241-05iz.xml/-1,
https://www.landesdatenbank.nrw.de/link/tabelleDownload/46241-05iz.xml/-2,
https://www.landesdatenbank.nrw.de/link/tabelleDownload/46241-05iz.xml/-3,
https://www.landesdatenbank.nrw.de/link/tabelleDownload/46241-05iz.xml/-4,
https://www.landesdatenbank.nrw.de/link/tabelleDownload/46241-05iz.xml/-9</t>
  </si>
  <si>
    <t>https://www.landesdatenbank.nrw.de/link/tabelleAufbau/46241-05iz</t>
  </si>
  <si>
    <t>NRW: Verkehrsunfälle mit Personenschaden nach Unfallarten und Straßenklassen - Land - Monat</t>
  </si>
  <si>
    <t>https://www.landesdatenbank.nrw.de/link/tabelleDownload/46241-11iz.csv,
https://www.landesdatenbank.nrw.de/link/tabelleDownload/46241-11iz.csv/-1,
https://www.landesdatenbank.nrw.de/link/tabelleDownload/46241-11iz.csv/-2,
https://www.landesdatenbank.nrw.de/link/tabelleDownload/46241-11iz.csv/-3,
https://www.landesdatenbank.nrw.de/link/tabelleDownload/46241-11iz.csv/-4,
https://www.landesdatenbank.nrw.de/link/tabelleDownload/46241-11iz.csv/-9,
https://www.landesdatenbank.nrw.de/link/tabelleDownload/46241-11iz.xml,
https://www.landesdatenbank.nrw.de/link/tabelleDownload/46241-11iz.xml/-1,
https://www.landesdatenbank.nrw.de/link/tabelleDownload/46241-11iz.xml/-2,
https://www.landesdatenbank.nrw.de/link/tabelleDownload/46241-11iz.xml/-3,
https://www.landesdatenbank.nrw.de/link/tabelleDownload/46241-11iz.xml/-4,
https://www.landesdatenbank.nrw.de/link/tabelleDownload/46241-11iz.xml/-9</t>
  </si>
  <si>
    <t>https://www.landesdatenbank.nrw.de/link/tabelleAufbau/46241-11iz</t>
  </si>
  <si>
    <t>21.11.2017</t>
  </si>
  <si>
    <t>Stadt Düsseldorf</t>
  </si>
  <si>
    <t>Landeshauptstadt Düsseldorf</t>
  </si>
  <si>
    <t>https://www.duesseldorf.de/</t>
  </si>
  <si>
    <t>Echtzeit (1m)</t>
  </si>
  <si>
    <t>06.02.2018</t>
  </si>
  <si>
    <t>MDM: Verkehrsmeldungen der Stadt Kassel</t>
  </si>
  <si>
    <t>Stadt Kassel</t>
  </si>
  <si>
    <t>http://www.kassel.de/</t>
  </si>
  <si>
    <t>Echtzeit (1h)</t>
  </si>
  <si>
    <t>Die Nutzung der mit dieser Publikation angebotenen Daten unterliegt den Nutzungsbedingungen der Stadt Frankfurt am Main. Für die freigegebenen Daten gilt die Lizenz "Datenlizenz Deutschland - Namensnennung - Version 2.0".</t>
  </si>
  <si>
    <t>Stadt Frankfurt</t>
  </si>
  <si>
    <t>Stadt Frankfurt am Main, Straßenverkehrsamt Verkehrsmanagement</t>
  </si>
  <si>
    <t>https://mainziel.de/</t>
  </si>
  <si>
    <t>Stadt Frankfurt am Main, Straßenverkehrsamt</t>
  </si>
  <si>
    <t>Echtzeit (5m)</t>
  </si>
  <si>
    <t xml:space="preserve">https://www.bag.bund.de/DE/Navigation/Verkehrsaufgaben/Lkw-Maut/Mauteinnahmen/mauteinnahmen_node.html </t>
  </si>
  <si>
    <t>Januar 2018 bis letzter Monat</t>
  </si>
  <si>
    <t>15.02.2018</t>
  </si>
  <si>
    <t>09.02.2018</t>
  </si>
  <si>
    <t>Hessen Mobil</t>
  </si>
  <si>
    <t>Hessen Mobil - Straßen- und Verkehrsmanagement</t>
  </si>
  <si>
    <t>https://mobil.hessen.de/</t>
  </si>
  <si>
    <t xml:space="preserve">Quellenvermerk und Veränderungshinweis sind wie folgt zu gestalten: 
BMVI / MDM 
BMVI / MDM (Daten verändert) 
Bei statischen Daten analog: 
BMVI / MDM 2015 
BMVI / MDM 2015 (Daten verändert) 
Bei der Darstellung auf einer Webseite ist der Quellenvermerk mit der URL "http://www.mdm-portal.de/" zu verlinken. </t>
  </si>
  <si>
    <t>MDM: Verkehrsmeldungen Düsseldorf</t>
  </si>
  <si>
    <t>MDM: Sperranhänger Hessen</t>
  </si>
  <si>
    <t>Der Bezug der Daten unterliegt den Bedingungen der "Verordnung zur Festlegung der Nutzungsbestimmungen für die Bereitstellung von Geodaten des Bundes" (GeoNutzV, http://www.gesetze-im-internet.de/geonutzv/"). Mit dem Bezug der Dateien erkennen Sie die Nutzungsbedingungen an.</t>
  </si>
  <si>
    <t>MDM: Arbeitsstellen längerer Dauer auf BAB in Baden-Württemberg</t>
  </si>
  <si>
    <t>Baustelleninformationssystem des Bundes und der Länder</t>
  </si>
  <si>
    <t>MDM: Arbeitsstellen längerer Dauer auf BAB in Bayern</t>
  </si>
  <si>
    <t>MDM: Arbeitsstellen längerer Dauer auf BAB in Brandenburg</t>
  </si>
  <si>
    <t>MDM: Arbeitsstellen längerer Dauer auf BAB in Hamburg</t>
  </si>
  <si>
    <t>MDM: Arbeitsstellen längerer Dauer auf BAB in Hessen</t>
  </si>
  <si>
    <t>MDM: Arbeitsstellen längerer Dauer auf BAB in Mecklenburg-Vorpommern</t>
  </si>
  <si>
    <t>MDM: Arbeitsstellen längerer Dauer auf BAB in Nordrhein-Westfalen</t>
  </si>
  <si>
    <t>MDM: Arbeitsstellen längerer Dauer auf BAB in Sachsen</t>
  </si>
  <si>
    <t>MDM: Arbeitsstellen längerer Dauer auf BAB in Sachsen-Anhalt</t>
  </si>
  <si>
    <t>MDM: Arbeitsstellen längerer Dauer auf BAB in Thüringen</t>
  </si>
  <si>
    <t>MDM: Arbeitsstellen/Baustellen auf BAB und Bundesstraßen in Bremen</t>
  </si>
  <si>
    <t>VMZ Bremen</t>
  </si>
  <si>
    <t>Verkehrs Management Zentrale Bremen</t>
  </si>
  <si>
    <t>http://vmz.bremen.de/verkehrslage/aktuell/</t>
  </si>
  <si>
    <t>Echtzeit (10m)</t>
  </si>
  <si>
    <t>MDM: Arbeitsstellen/Baustellen in Bremen</t>
  </si>
  <si>
    <t>MDM: Informationen zu Arbeitsstellen im Saarland</t>
  </si>
  <si>
    <t>LfS Saarland</t>
  </si>
  <si>
    <t>Landesbetrieb für Straßenbau Saarland</t>
  </si>
  <si>
    <t>https://www.saarland.de/landesbetrieb_strassenbau.htm</t>
  </si>
  <si>
    <t>LBV-SH</t>
  </si>
  <si>
    <t>Landesbetrieb Straßenbau und Verkehr Schleswig-Holstein</t>
  </si>
  <si>
    <t>http://www.schleswig-holstein.de/DE/Landesregierung/LBVSH/lbvsh_node.html</t>
  </si>
  <si>
    <t>MDM: Baustellen Schleswig-Holstein</t>
  </si>
  <si>
    <t>Mautdaten Bund</t>
  </si>
  <si>
    <t>BAYSIS Straßennetz nach ASB</t>
  </si>
  <si>
    <t>Der Web Map Service liefert das klassifizierte Straßennetz nach ASB für die öffentlichen Straßen der Klassen Bundesautobahn, Bundesstraße, Staatsstraße und Kreisstraße mit Abschnitten und Stationen, die innerhalb des Bundeslandes Bayern liegen.</t>
  </si>
  <si>
    <t xml:space="preserve">Die von BAYSIS angebotenen Web Map Services und Web Feature Services stehen unter einer Creative Commons Namensnennung 4.0 Lizenz. Die Namensnennung der Bayerischen Straßenbauverwaltung als Rechteinhaberin hat in folgender Weise zu erfolgen: "Datenquelle: Bayerische Straßenbauverwaltung - BAYSIS (www.baysis.bayern.de)". </t>
  </si>
  <si>
    <t>BAYSIS</t>
  </si>
  <si>
    <t>https://www.baysis.bayern.de/web/default.aspx</t>
  </si>
  <si>
    <t>Datenquelle: Bayerische Straßenbauverwaltung - BAYSIS (www.baysis.bayern.de)</t>
  </si>
  <si>
    <t>Bayerisches Staatsministerium des Innern, für Bau und Verkehr (Oberste Baubehörde)</t>
  </si>
  <si>
    <t>https://www.baysis.bayern.de/gis/services/wms/BAYSIS_Strassennetz_ASB/MapServer/WmsServer?REQUEST=GetCapabilities&amp;SERVICE=WMS</t>
  </si>
  <si>
    <t>BAYSIS Straßenbestand</t>
  </si>
  <si>
    <t>Fachdaten aus dem Bayerischen Straßeninformationssystem, tagesaktuelle Daten Straßenbestand.</t>
  </si>
  <si>
    <t>https://www.baysis.bayern.de/gis/services/wms/BAYSIS_Strassenbestand/MapServer/WmsServer?REQUEST=GetCapabilities&amp;SERVICE=WMS</t>
  </si>
  <si>
    <t>Gestern</t>
  </si>
  <si>
    <t>BAYSIS Fachnetze</t>
  </si>
  <si>
    <t>https://www.baysis.bayern.de/gis/services/wms/BAYSIS_Fachnetze/MapServer/WmsServer?REQUEST=GetCapabilities&amp;SERVICE=WMS</t>
  </si>
  <si>
    <t xml:space="preserve">Fachdaten aus dem Bayerischen Straßeninformationssystem, Ausbauplan, Bedarfsplan 2016 </t>
  </si>
  <si>
    <t xml:space="preserve">BAYSIS Ausbau-/Bedarfsplan </t>
  </si>
  <si>
    <t>https://www.baysis.bayern.de/gis/services/wms/BAYSIS_Ausbau_Bedarfsplan/MapServer/WmsServer?REQUEST=GetCapabilities&amp;SERVICE=WMS</t>
  </si>
  <si>
    <t>BAYSIS Verkehrsmengen</t>
  </si>
  <si>
    <t>https://www.baysis.bayern.de/gis/services/wms/BAYSIS_Verkehrsmengen/MapServer/WmsServer?REQUEST=GetCapabilities&amp;SERVICE=WMS</t>
  </si>
  <si>
    <t>BAYSIS Verwaltungsgrenzen</t>
  </si>
  <si>
    <t>Der Web Map Service liefert die Grenzen der administrativen Einheiten Staatliche Bauämter, Straßenmeistereien und Autobahnmeistereien.</t>
  </si>
  <si>
    <t>https://www.baysis.bayern.de/gis/services/wms/BAYSIS_Verwaltungsgrenzen/MapServer/WmsServer?REQUEST=GetCapabilities&amp;SERVICE=WMS</t>
  </si>
  <si>
    <t>https://www.baysis.bayern.de/gis/services/wfs/BAYSIS_Strassenbestand/MapServer/WFSServer?request=GetCapabilities&amp;service=WFS&amp;version=1.0.0</t>
  </si>
  <si>
    <t>BAYSIS Straßennetz</t>
  </si>
  <si>
    <t>Der Web Feature Service liefert das klassifizierte Straßennetz nach ASB für die öffentlichen Straßen der Klassen Bundesautobahn, Bundesstraße, Staatsstraße und Kreisstraße mit Abschnitten und Stationen, die innerhalb des Bundeslandes Bayern liegen.</t>
  </si>
  <si>
    <t>BAYSIS Bedarfsplan</t>
  </si>
  <si>
    <t>Dieser WFS liefert Informationen zum Bedarfsplan 2016.</t>
  </si>
  <si>
    <t>Stadt Bonn: CO2 Klimabilanz Stadtgebiet Bonn</t>
  </si>
  <si>
    <t>1990 bis 2014</t>
  </si>
  <si>
    <t>DATEX II, GeoJSON</t>
  </si>
  <si>
    <t>MDM: Verkehrsmeldungen Frankfurt</t>
  </si>
  <si>
    <t>http://datarun2018.de/BASt-MDM-Interface/srv/2866000/clientPullService?subscriptionID=2866000</t>
  </si>
  <si>
    <t>DATEX II,GeoJSON</t>
  </si>
  <si>
    <t>MDM: Parkdaten Stadt Düsseldorf</t>
  </si>
  <si>
    <t>MDM: Parkdaten Frankfurt</t>
  </si>
  <si>
    <t>MDM: Geschwindigkeitsdaten Hessen</t>
  </si>
  <si>
    <t>http://info.datarun2018.de/Beispielmeldungen (XML)/E1 - (!) Statische Geschwindigkeitsdaten Hessen.xml</t>
  </si>
  <si>
    <t>http://datarun2018.de/BASt-MDM-Interface/srv/2867000/clientPullService?subscriptionID=2867000</t>
  </si>
  <si>
    <t>MDM: Geschwindigkeitsdaten NRW</t>
  </si>
  <si>
    <t>MDM: Reisezeiten Hessen</t>
  </si>
  <si>
    <t>http://info.datarun2018.de/Beispielmeldungen (XML)/F - (!) Statische Reisezeiten Hessen.xml</t>
  </si>
  <si>
    <t>http://datarun2018.de/BASt-MDM-Interface/srv/2867002/clientPullService?subscriptionID=2867002</t>
  </si>
  <si>
    <t>Berlin: Elektro-Ladestationen in Berlin</t>
  </si>
  <si>
    <t>VMZ Berlin</t>
  </si>
  <si>
    <t>VMZ Berlin Betreibergesellschaft mbH</t>
  </si>
  <si>
    <t>http://www.vmzberlin.com/</t>
  </si>
  <si>
    <t>http://data.datarun2018.de/EVCharging/stations?lat=52.4590335&amp;lng=13.3738759&amp;radius=500&amp;detail=high</t>
  </si>
  <si>
    <t>21.02.2018</t>
  </si>
  <si>
    <t>Berlin: Verkehrliche Vorkommnisse (Incidents)</t>
  </si>
  <si>
    <t>http://data.datarun2018.de/Incidents/streets?lat=52.4590335&amp;lng=13.3738759&amp;radius=2000&amp;timeFrom=2015-09-07T11%3A02%3A54%2B02%3A00&amp;timeTo=2026-09-07T11%3A02%3A54%2B02%3A00&amp;detail=high</t>
  </si>
  <si>
    <t>MDM: Alert-C-Listen</t>
  </si>
  <si>
    <t>http://info.datarun2018.de/ALERT-C%20-%20LCL/</t>
  </si>
  <si>
    <t>25.01.2017</t>
  </si>
  <si>
    <t>https://opendata.dwd.de/weather/weather_reports/poi/</t>
  </si>
  <si>
    <t>https://opendata.dwd.de/weather/weather_reports/</t>
  </si>
  <si>
    <t>BUFR,SHDL90,CSV,TXT</t>
  </si>
  <si>
    <t xml:space="preserve">Wetterstationsdaten: Messwerte der DWD-Wetterstationen (POI) </t>
  </si>
  <si>
    <t>Wetterstationsdaten: Messwerte des DWD in verschiedenen Formaten</t>
  </si>
  <si>
    <t>Wetterstationsdaten: 2m Temperatur an RBSN Stationen (GeoServer-Layer: dwd:RBSN_T2m)</t>
  </si>
  <si>
    <t>https://maps.dwd.de/geoserver/dwd/ows?service=WFS&amp;version=1.0.0&amp;request=GetFeature&amp;typeName=dwd:RBSN_T2m&amp;outputFormat=application%2Fjson,
https://maps.dwd.de/geoserver/dwd/ows?service=WFS&amp;version=1.0.0&amp;request=GetFeature&amp;typeName=dwd:RBSN_T2m&amp;outputFormat=application%2Fvnd.google-earth.kml%2Bxml,
https://maps.dwd.de/geoserver/dwd/ows?service=WFS&amp;version=1.0.0&amp;request=GetFeature&amp;typeName=dwd:RBSN_T2m&amp;outputFormat=csv</t>
  </si>
  <si>
    <t>GeoJSON,KML,CSV</t>
  </si>
  <si>
    <t>Wetterstationsdaten: Niederschlag an RBSN Stationen (GeoServer-Layer: dwd:RBSN_RR)</t>
  </si>
  <si>
    <t>https://maps.dwd.de/geoserver/dwd/ows?service=WFS&amp;version=1.0.0&amp;request=GetFeature&amp;typeName=dwd:RBSN_RR&amp;outputFormat=application%2Fjson,
https://maps.dwd.de/geoserver/dwd/ows?service=WFS&amp;version=1.0.0&amp;request=GetFeature&amp;typeName=dwd:RBSN_RR&amp;outputFormat=application%2Fvnd.google-earth.kml%2Bxml,
https://maps.dwd.de/geoserver/dwd/ows?service=WFS&amp;version=1.0.0&amp;request=GetFeature&amp;typeName=dwd:RBSN_RR&amp;outputFormat=csv</t>
  </si>
  <si>
    <t>Wetterstationsdaten: Windgeschwindigkeit an RBSN Stationen (GeoServer-Layer: dwd:RBSN_RR)</t>
  </si>
  <si>
    <t>https://maps.dwd.de/geoserver/dwd/ows?service=WFS&amp;version=1.0.0&amp;request=GetFeature&amp;typeName=dwd:RBSN_FF&amp;outputFormat=application%2Fjson,
https://maps.dwd.de/geoserver/dwd/ows?service=WFS&amp;version=1.0.0&amp;request=GetFeature&amp;typeName=dwd:RBSN_FF&amp;outputFormat=application%2Fvnd.google-earth.kml%2Bxml,
https://maps.dwd.de/geoserver/dwd/ows?service=WFS&amp;version=1.0.0&amp;request=GetFeature&amp;typeName=dwd:RBSN_FF&amp;outputFormat=csv</t>
  </si>
  <si>
    <t>Liste der verfügbaren Wetterstationen (Hauptamtliches und Nebenamtliches Messnetz)</t>
  </si>
  <si>
    <t>https://www.dwd.de/DE/leistungen/opendata/help/stationen/ha_messnetz.xls?__blob=publicationFile&amp;v=1,
https://www.dwd.de/DE/leistungen/opendata/help/stationen/na_messnetz.xls?__blob=publicationFile&amp;v=9</t>
  </si>
  <si>
    <t>Wettervorhersagemodelle: Orts-/Punktvorhersagen</t>
  </si>
  <si>
    <t>https://opendata.dwd.de/weather/local_forecasts/mos/</t>
  </si>
  <si>
    <t>Niederschläge: RX-Radarbilder</t>
  </si>
  <si>
    <t>https://opendata.dwd.de/weather/radar/composit/rx/</t>
  </si>
  <si>
    <t>https://maps.dwd.de/geoserver/dwd/wms/kml?layers=dwd:RX-Produkt,
https://maps.dwd.de/geoserver/dwd/wms?service=WMS&amp;version=1.1.0&amp;request=GetMap&amp;layers=dwd:RX-Produkt&amp;styles=&amp;bbox=-523.462,-4658.645,376.538,-3758.645&amp;width=2048&amp;height=2048&amp;srs=EPSG:1000001&amp;format=image%2Fgeotiff8,
https://maps.dwd.de/geoserver/dwd/wms?service=WMS&amp;version=1.1.0&amp;request=GetMap&amp;layers=dwd:RX-Produkt&amp;styles=&amp;bbox=-523.462,-4658.645,376.538,-3758.645&amp;width=2048&amp;height=2048&amp;srs=EPSG:1000001&amp;format=image%2Fpng</t>
  </si>
  <si>
    <t>Wettervorhersagemodell: ICON</t>
  </si>
  <si>
    <t>https://opendata.dwd.de/weather/icon/global/</t>
  </si>
  <si>
    <t>GeoJSON,KML,GML,CSV</t>
  </si>
  <si>
    <t>BUFR</t>
  </si>
  <si>
    <t>GRIB2</t>
  </si>
  <si>
    <t>Wettervorhersagemodell: ICON-EU-NEST</t>
  </si>
  <si>
    <t>https://opendata.dwd.de/weather/icon/eu_nest/</t>
  </si>
  <si>
    <t>Wettervorhersagemodell: COSMO-DE</t>
  </si>
  <si>
    <t>https://opendata.dwd.de/weather/cosmo/de/</t>
  </si>
  <si>
    <t>Wetterwarnungen (CAP - Common Alert Protocol) - vereinigte Polygone</t>
  </si>
  <si>
    <t>HatFTP,HatAtomFeed,HatWFS</t>
  </si>
  <si>
    <t>https://opendata.dwd.de/weather/alerts/cap/COMMUNEUNION_EVENT_STAT/Z_CAP_C_EDZW_LATEST_PVW_STATUS_PREMIUMEVENT_COMMUNEUNION_DE.zip</t>
  </si>
  <si>
    <t>https://www.dwd.de/DWD/warnungen/cap-feed/de/atom.xml,
https://www.dwd.de/DWD/warnungen/cap-feed/de/rss.xml</t>
  </si>
  <si>
    <t>https://maps.dwd.de/geoserver/dwd/ows?service=WFS&amp;version=1.0.0&amp;request=GetFeature&amp;typeName=dwd:Warnungen_Gemeinden_vereinigt&amp;maxFeatures=50&amp;outputFormat=application%2Fjson,
https://maps.dwd.de/geoserver/dwd/ows?service=WFS&amp;version=1.0.0&amp;request=GetFeature&amp;typeName=dwd:Warnungen_Gemeinden_vereinigt&amp;maxFeatures=50&amp;outputFormat=application%2Fvnd.google-earth.kml%2Bxml</t>
  </si>
  <si>
    <t>Text</t>
  </si>
  <si>
    <t>CAP,GeoJSON,KML</t>
  </si>
  <si>
    <t>Wetterwarnungen (CAP - Common Alert Protocol) - Landkreise</t>
  </si>
  <si>
    <t>https://www.dwd.de/DWD/warnungen/warnapp/json/warnings.json</t>
  </si>
  <si>
    <t>Wetterwarnungen - Gemeinden (GeoServer-Layer: dwd:Warnungen_Gemeinden)</t>
  </si>
  <si>
    <t>https://maps.dwd.de/geoserver/dwd/ows?service=WFS&amp;version=1.0.0&amp;request=GetFeature&amp;typeName=dwd:Warnungen_Gemeinden&amp;maxFeatures=50&amp;outputFormat=application%2Fjson,
https://maps.dwd.de/geoserver/dwd/ows?service=WFS&amp;version=1.0.0&amp;request=GetFeature&amp;typeName=dwd:Warnungen_Gemeinden&amp;maxFeatures=50&amp;outputFormat=application%2Fvnd.google-earth.kml%2Bxml,
https://maps.dwd.de/geoserver/dwd/ows?service=WFS&amp;version=1.0.0&amp;request=GetFeature&amp;typeName=dwd:Warnungen_Gemeinden&amp;maxFeatures=50&amp;outputFormat=csv</t>
  </si>
  <si>
    <t>Stadt Bonn: Aktuelle Straßenverkehrslage - Echtzeitdaten</t>
  </si>
  <si>
    <t>Stadt Bonn: Parkhäuser (Parkhausbelegung Echtzeitdaten)</t>
  </si>
  <si>
    <t>HatSchnittstelle,HatPortal,HatDownload</t>
  </si>
  <si>
    <t>https://opendata.bonn.de/dataset/parkpl%C3%A4tze-k%C3%B6ln-bonn</t>
  </si>
  <si>
    <t>https://opendata.bonn.de/sites/default/files/VerkehrsmessungenSDR2016.zip,
https://opendata.bonn.de/dataset/verkehrsdaten-pkw-lkw-bus-sdr-messergebnisse-2017</t>
  </si>
  <si>
    <t>2016 - 2017</t>
  </si>
  <si>
    <t>unterstützt durch VRS GmbH, alle Angaben ohne Gewähr</t>
  </si>
  <si>
    <t>TRIAS</t>
  </si>
  <si>
    <t>unbekannt</t>
  </si>
  <si>
    <t>"powered by VBB GmbH“ und „Alle Angaben ohne Gewähr.“</t>
  </si>
  <si>
    <t>HAFAS</t>
  </si>
  <si>
    <t>22.02.2018</t>
  </si>
  <si>
    <t>Das mautpflichtige Straßennetz ist unterteilt in Knotenpunkte und Strecken. Ein Knotenpunkt kann nach § 3a BFStrMG &lt;br&gt;
- eine Anschlussstelle bei einer Bundesautobahn einschließlich Bundesautobahnkreuz und Bundesautobahndreieck,&lt;br&gt;
- eine Rastanlage mit einer straßenverkehrsrechtlich zulässigen Wendemöglichkeit,&lt;br&gt;
- eine Kreuzung, Einmündung oder Zufahrt auf eine mautpflichtige oder Abfahrt von einer mautpflichtigen Bundesstraße, ausgenommen Zufahrten im Sinne des § 8a des Bundesfernstraßengesetzes,&lt;br&gt;
- die Bundesgrenze sein.&lt;br&gt;
&lt;br&gt;
Der maßgebliche Referenzpunkt zur Längenberechnung befindet sich in der Regel am Kreuzungspunkt der mautpflichtigen Strecke mit der dort angeschlossenen untergeordneten Straße. Sinngemäß gilt diese Definition auch bei Autobahndreiecken und -kreuzen. Zwei aufeinanderfolgende Knotenpunkte begrenzen eine Tarifstrecke. Die Länge der Strecke wird als Tariflänge definiert. Sie entspricht der vermessenen Länge, die auf 100 Meter kaufmännisch gerundet wurde. Die so ermittelten Tariflängen, die Namen und Nummern der Knotenpunkte sind geordnet nach BAB und BS in den jeweiligen Mauttabellen aufgelistet.</t>
  </si>
  <si>
    <t>Das bundeseinheitliche Verkehrsnetz der Bundeswasserstraßen (VerkNet-BWaStr) ist ein topologisch verknüpfter Vektordatensatz aller Bundeswasserstraßen (BWaStr). Dieser Geobasisdatensatz dient zur durchgängigen stationsbezogenen Georeferenzierung aller WSV-Daten mit direktem und indirektem Raumbezug. Darüber hinaus enthält der Datensatz vielfältige stationsbezogene Fachinformationen wie z.B. Abkürzungen, Identnummern und Wasserstraßenklassen der Bundeswasserstraßen. Das Verkehrsnetz BWaStr enthält die folgenden Informationen: -- Wo verlaufen die Bundeswasserstraßen? -- Wie sind die Strecken stationiert? -- Wie hängen die einzelnen Strecken zusammen? -- Wie sind Fachinformationen Steckenabschnitten zugeordnet? Diese Informationen werden über einen Datensatz im Shape-Format oder als Geodatabase als sogenannte dynamisch segmentierte Polylinien zur Verfügung gestellt. Mittels linearer Referenzierung können tabellarisch vorliegende Sachdaten auf Grundlage dieses Datensatzes in einem GIS visualisiert und genutzt werden. Der Datensatz kann hier heruntergeladen werden: &lt;a href="https://www.wsv.de/service/karten_geoinformationen/downloads/VerkNet-BWaStr.zip" target="_blank"&gt;https://www.wsv.de/service/karten_geoinformationen/downloads/VerkNet-BWaStr.zip&lt;/a&gt;</t>
  </si>
  <si>
    <t>Die terrestrischen Querprofile der Nullmessung erfassen den topographischen Ist-Zustand vor der Baumaßnahme "Anpassung der Unter- und Außenelbe an die Containerschifffahrt". Die Aufnahme der Querprofile erfolgte entlang der Elbe über das gesamte Gebiet der Umweltverträglichkeitsuntersuchung von Elbe-Km 586 bis Km 742. Der Erfassungsbereich der Profile erstreckt sich vom Deich bis zum Tideniedrigwasser. Der Regelprofilabstand beträgt 200 Meter, in einzelnen Bereichen erfolgte eine Profilverdichtung.&lt;br&gt;
Die terrestrischen Querprofile der 1 Wiederholungsmessung erfassen den topographischen Zustand zwei Jahre nach der Baumaßnahme "Anpassung der Unter- und Außenelbe an die Containerschifffahrt".&lt;br&gt;
Die terrestrischen Querprofile der 2 Wiederholungsmessung erfassen den topographischen Zustand sechs Jahre nach der Baumaßnahme "Anpassung der Unter- und Außenelbe an die Containerschifffahrt". Die Aufnahme der Querprofile erfolgte entlang der Elbe über das gesamte Gebiet der Umweltverträglichkeitsuntersuchung von Elbe-Km 586 bis Km 749 auf den Profilen der Nullmessung. Der Erfassungsbereich der Profile erstreckt sich über den veränderlichen Bereich vom Deichfuß bis zum Tideniedrigwasser. Der Regelprofilabstand beträgt 200 Meter, in einzelnen Bereichen erfolgte eine Profilverdichtung.</t>
  </si>
  <si>
    <t>Topographie der Unterelbe aus dem Jahr 2006 abgeleitet aus dem Digitalen Geländemodell (DGM) mit 5m Rasterauflösung. Die Datengrundlage sind u.a.:&lt;br&gt;
- Jahreshauptpeilungen der WSÄ Cuxhaven, Hamburg, Lauenburg und der HPA (2006)&lt;br&gt;
- Querprofile Terrestriche Vermessung (2005/06)&lt;br&gt;
- Laserscanningdaten aus Befliegungen (2002 und 2006)&lt;br&gt;
Im Maßstab 1:5.000 - 1;20.000 sind zusätzlich Isolinien dargestellt.</t>
  </si>
  <si>
    <t>Topographie der Unterelbe aus dem Jahr 2010 abgeleitet aus dem Digitalen Geländemodell (DGM) mit 5m Rasterauflösung. Die Datengrundlage sind u.a.:&lt;br&gt;
- Peildaten der WSV (2008-2011)&lt;br&gt;
- Laserscanningdaten (Befliegungen 2010 und 2011)&lt;br&gt;
Im Maßstab 1:5.000 - 1;20.000 sind zusätzlich Isolinien dargestellt.</t>
  </si>
  <si>
    <t>Die MThw-Linien der Nullmessung erfassen den Ist-Zustand vor der Baumaßnahme "Anpassung der Unter- und Außenelbe an die Containerschifffahrt". &lt;br&gt;
Die MThw-Linien der ersten Wiederholungsmessung erfassen die Lage der mittleren Tidehochwasserlinie nach der Baumaßnahme "Anpassung der Unter- und Außenelbe an die Containerschifffahrt".&lt;br&gt;
Die MThw-Linien der zweiten Wiederholungsmessung erfassen die Lage der mittleren Tidehochwasserlinie nach der Baumaßnahme "Anpassung der Unter- und Außenelbe an die Containerschifffahrt". Der Zeitpunkt der zweiten Wiederholungsmessung ergibt sich aus den Festlegungen des Planfeststellungsbeschlusses sowie zusätzlicher Vereinbarungen mit den Einvernehmensbehörden. Die Aufnahme der MThw-Linien erfolgt über das gesamte Gebiet der Umweltverträglichkeitsuntersuchung von Elbe-Km 586 bis Km 749 ohne die Nebenflüsse und das Gebiet der Delegationsstrecke.</t>
  </si>
  <si>
    <t>Die Biotoptypkartierung 1997 erfolgte als Ist-Zustandsaufnahme im Rahmen der Umweltverträglichkeitsuntersuchung (UVU) zur Baumaßnahme "Anpassung der Fahrrinne der Unter- und Außenelbe an die Containerschifffahrt". Die Kartierung ist Grundlage für die Bewertung der eingetretenen Veränderungen im Vergleich zu den in der UVU gemachten Prognosen.&lt;br&gt;
Die Biotoptypkartierung 1999 erfolgte als Pilotprojekt zur computergestützten Klassifizierung von Biotoptypen auf Grundlage digitaler hochauflösender multispektraler Scannerdaten (HRSC-A). Als Testgebiet wurde die Insel Pagensand ausgewählt.&lt;br&gt;
Die Biotoptypkartierung 2000 erfolgte als Ist-Zustandserfassung vor dem Ausbau der Baumaßnahme "Anpassung der Fahrrinne der Außen- und Unterelbe an die Containerschifffahrt" unter Einsatz von HRSC-A Bilddaten und einer automatisierten Biotoptypkartierung. Die Biotoptypkartierung 1997 eignete sich aufgrund der unterschiedlichen Erfassungstechnik und damit verbundenen geringeren Genauigkeiten nicht als Referenzaufnahme.&lt;br&gt;
Die Biotoptypkartierung 2002 erfolgte als Zustandserfassung zwei Jahre nach dem Ausbau der Baumaßnahme "Anpassung der Fahrrinne der Außen- und Unterelbe an die Containerschifffahrt" unter Einsatz von HRSC-A(X) Bilddaten und einer automatisierten Biotoptypkartierung.</t>
  </si>
  <si>
    <t>Elektronische Navigationskarten für Binnenschifffahrtsstraßen werden in Deutschland von der Wasser- und Schifffahrtsverwaltung des Bundes (WSV) hergestellt und herausgegeben und kostenfrei zur Verfügung gestellt. Die herausgegebenen Inland-ENCs werden in regelmäßigen Abständen überarbeitet. Die Datensätze können hier heruntergeladen werden: &lt;a href="https://www.elwis.de/Service/Inland-ENC-der-WSV/IENC-Daten/index.php.html" target="_blank"&gt;https://www.elwis.de/Service/Inland-ENC-der-WSV/IENC-Dateien/index.php.html&lt;/a&gt;</t>
  </si>
  <si>
    <t>Raeumliche und saisonale Verbreitung ausgewaehlter Seevogelarten in der deutschen Bucht. Datenquelle: TOPAS-Windobs Datenbank + TOPAS-FTZobs Datenbank. Dabei handelt es sich um Daten aus Umweltvertraeglichkeitsstudien (UVS) und Umweltmonitoring-Studien, die im Rahmen von Genehmigungsverfahren des BSH in der AWZ der Nordsee erhoben wurden, und Daten aus langjaehrigen Forschungsprojekten des FTZ. Datenerhebung: Schiffs- und Flugzeug-basierte Zaehlungen. Die Basis fuer alle schiffsgestuetzten Seevogelerfassungen bildet die von Tasker et al. (1984) und Garthe et al. (2002) beschriebene Methode. Hierbei handelt es sich um eine Transektmethode. Durch die Laenge der Linie und die Transektbreite ist ein Flaechenbezug gegeben, wodurch die Anzahl der Voegel pro Flaeche (Vogeldichte) berechnet werden kann. Seevogelerfassungen aus dem Flugzeug basieren auf Diederichs et al. (2002). Auch hier handelt es sich um eine Transektmethode. Erhebungszeitraeume: Schiff: Juni 2000 bis Aug. 2013, Flugzeug: Maerz 2002 bis Juni 2013. Datenauswertung: Auswertung auf Grundlage aller Erhebungsjahre; fuer jede Art (bzw. Artengruppe) und jede artspezifische Saison ist die Dichte [Individuen/km²] pro Rasterzelle berechnet als "die Summe der gezaehlten Voegel dividiert durch die Summe der kartierten Flaeche in der Rasterzelle". Fuer die Dichteberechnungen wurden artspezifische Korrekturfaktoren nach Garthe et al. (2007, 2009) und Markones und Garthe (2012) verwendet. Der Korrekturfaktor fuer Seetaucher wurde fuer jede Datenerheberpartei einzeln berechnet und zu einem gewichteten Mittelwert zusammengefasst (Garthe et al. 2015 in prep.). Produktbeschreibung: Vektorraster mit "10 km x 10 km"-Rasterzellen (EPSG 3035). WMS: Klassifizierung nach Dichte (5 Wertebereiche), Visualisierung durch abgestufte Symbole. Literaturverzeichnis siehe: &lt;a href="ftp://ftp.bsh.de/outgoing/gdi-bsh/public/M/M5/docs/Seebirds_density_bibliography.htm" target="_blank"&gt;ftp://ftp.bsh.de/outgoing/gdi-bsh/public/M/M5/docs/Seebirds_density_bibliography.htm&lt;/a&gt;</t>
  </si>
  <si>
    <t xml:space="preserve">Baustellenkoordinierung in Hamburg&lt;br&gt;
Der Erhalt der Infrastruktur ist von elementarer Bedeutung für die Entwicklung Hamburgs. Daher gehören Baustellen im Straßenraum zum normalen Bild - zum Leidwesen von Anwohnern und Verkehrsteilnehmern.&lt;br&gt;
Vielfach sind es jedoch nicht Arbeiten an der Straße selbst, die zu Behinderungen führen, sondern die vielen Ver- und Entsorgungsleitungen im Straßenkörper oder die Bauvorhaben Privater. Ca. 25.000 Arbeitsstellen pro Jahr im Hamburger Straßennetz, davon über 3.700 in den wichtigen Hauptverkehrsstraßen, erfordern daher eine sorgfältige Koordinierung, um Behinderungen für den Verkehrsfluss auf ein Mindestmaß zu reduzieren. Das ist die Aufgabe der Stabsstelle Verkehrsflussverbesserung im Landesbetrieb Straßen, Brücken und Gewässer.&lt;br&gt;
Hier werden die eingehenden Informationen aller Straßenbaudienststellen, Leitungsunternehmen und privaten Bauherren gesammelt und ausgewertet. Die so aufbereiteten Informationen werden für die wichtigsten Baustellen wöchentlich im Internet unter www.hamburg.de/baustellen veröffentlicht. Bei der Baustellenkoordinierung ist es das Ziel, zeitgleiche Baustellen z. B. auf wichtigen parallelen Straßen zu verhindern, so dass dem Verkehr störungsfreie Alternativrouten zur Verfügung stehen.&lt;br&gt;
Allerdings kann eine noch so gute Koordinierung natürlich keine Staus absolut verhindern. Das Hamburger Straßennetz ist teilweise hoch ausgelastet und in der morgendlichen, wie abendlichen Rushhour auch streckenweise überlastet. Daher empfehlen wir jedem Verkehrsteilnehmer vor Fahrtantritt sich über die aktuelle Verkehrslage zu informieren und erst dann ein geeignetes Verkehrsmittel samt Fahrtroute zu wählen. </t>
  </si>
  <si>
    <t>Georeferenzierte Auflistung der Behindertenparkplätze in Köln. Eine Visualisierung findet man in den Themenkarten des Kölner Geoportals: &lt;a href="http://www.stadt-koeln.de/service/stadtplan?layer=behindertenparkplatz" target="_blank" rel="nofollow"&gt;http://www.stadt-koeln.de/service/stadtplan?layer=behindertenparkplatz&lt;/a&gt;&lt;br&gt;
Felder:&lt;br&gt;
 OBJECTID (Type: esriFieldTypeOID, Alias: OBJECTID)&lt;br&gt;
 BEZEICHNUNG (Type: esriFieldTypeString, Alias: Bezeichnung, Length: 100 )&lt;br&gt;
 NR_STADTBEZIRK (Type: esriFieldTypeString, Alias: Stadtbezirk (Nr_), Length: 75 )&lt;br&gt;
 STADTTEIL (Type: esriFieldTypeString, Alias: Stadtteil, Length: 75 )&lt;br&gt;
 ANZAHL (Type: esriFieldTypeInteger, Alias: Anzahl)&lt;br&gt;
 BEMERKUNG (Type: esriFieldTypeString, Alias: Bemerkung, Length: 254 )&lt;br&gt;
 X_KOORD (Type: esriFieldTypeDouble, Alias: X-Koordinate)&lt;br&gt;
 Y_KOORD (Type: esriFieldTypeDouble, Alias: Y-Koordinate)&lt;br&gt;
 SHAPE (Type: esriFieldTypeGeometry, Alias: Shape)&lt;br&gt;
&lt;br&gt;
Information:&lt;br&gt;
Neben den oben angegebenen X,Y Koordinaten mit dem Bezugssystem WGS_1984_UTM_Zone_32N, gibt es ein weiteres Feld "geometry", welches die X/Y Koordinaten im Bezugssystem WGS84 (EPSG:4326) ausgibt.</t>
  </si>
  <si>
    <t>Georeferenzierte Auflistung der Busparkplätze in Köln.&lt;br&gt;
 &lt;br&gt;
•OBJECTID (Type: esriFieldTypeOID, Alias: OBJECTID)&lt;br&gt;
•BEZEICHNUN (Type: esriFieldTypeString, Alias: Bezeichnung, Length: 50 )&lt;br&gt;
•GEBUEHREN (Type: esriFieldTypeString, Alias: GEBUEHREN, Length: 254 )&lt;br&gt;
•KOORMX (Type: esriFieldTypeDouble, Alias: KOORMX)&lt;br&gt;
•KOORMY (Type: esriFieldTypeDouble, Alias: KOORMY)&lt;br&gt;
•NUTZUNGSART (Type: esriFieldTypeString, Alias: NUTZUNGSART, Length: 50 )&lt;br&gt;
•ID_NUTZUNGSART (Type: esriFieldTypeSmallInteger, Alias: ID_NUTZUNGSART)&lt;br&gt;
•SHAPE (Type: esriFieldTypeGeometry, Alias: SHAPE)&lt;br&gt;
•HYPERLINK (Type: esriFieldTypeString, Alias: HYPERLINK, Length: 250 )&lt;br&gt;
•SHAPE.AREA (Type: esriFieldTypeDouble, Alias: SHAPE.AREA)&lt;br&gt;
•SHAPE.LEN (Type: esriFieldTypeDouble, Alias: SHAPE.LEN)&lt;br&gt;
 &lt;br&gt;
Information:&lt;br&gt;
&lt;br&gt;
Die Koordinaten im Feld "geometry" werden im Bezugssystem WGS84 (EPSG:4326) ausgegeben.&lt;br&gt;</t>
  </si>
  <si>
    <t xml:space="preserve">Erfasste Bußgeldtatbestände für das Jahr 2015, unter anderem nach Datum, Strasse, Fahrzeugart und Tatbestand.&lt;br&gt;
&lt;br&gt;
Eine Aufschlüsselung der Tatbestandsnummern kann über den "Bundeseinheitlichen Tatbestandskatalog - Straßenverkehrsordnungswidrigkeiten" eingesehen werden: &lt;a href="http://www.kba.de/DE/ZentraleRegister/FAER/BT_KAT_OWI/btkat_start_inhalt" target="_blank" rel="nofollow"&gt;http://www.kba.de/DE/ZentraleRegister/FAER/BT_KAT_OWI/btkat_start_inhalt&lt;/a&gt;&lt;br&gt;
</t>
  </si>
  <si>
    <t xml:space="preserve">Fahrradstraßen in Köln nach Stadtbezirk.&lt;br&gt;
&lt;br&gt;
Attribute:&lt;br&gt;
&lt;br&gt;
- Stadtbezirk - Straße von/bis - Kfz-Verkehr zugelassen - eingerichtet seit - Radverkehr vorherrschend - sonstige Bemerkung - Länge&lt;br&gt;
</t>
  </si>
  <si>
    <t xml:space="preserve">Dieser Datensatz beinhaltet die Erhebungen der automatischen Zählstellen des Kölner Radverkehrs ab 2009 und spezielle Erhebungen des Radverkehrs an Werktagen (Jahresmittel im Oktober).&lt;br&gt;
&lt;br&gt;
Außerdem werden die aktuellen Radverkerserhebungen aus 2014 zur Verfügung gestellt.&lt;br&gt;
&lt;br&gt;
Stand 11.11.2014&lt;br&gt;
</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</si>
  <si>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Februar bis Dezember 2016.&lt;br&gt;
Für die erforderliche Namensnennung ist VBB Verkehrsverbund Berlin-Brandenburg GmbH zu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</si>
  <si>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Datensatz enthält die Straßen und Wege Hamburgs mit verschiedenen Merkmalen. Das Straßen- und Wegenetz wird in der Hamburger Straßeninformationsbank (HH-SIB) in einem Knoten-Kanten-Modell gehalten. Die Straßen und Wege sind in mehrere Kategorien gegliedert (Bundesfernstraßen, Stadtstraßen, Wege, Sonstige). Zur differenzierten Darstellung wird die Wegeart als Unterscheidungskriterium genutzt. Die Daten enthalten folgende Attribute: &lt;br&gt;
- Straßenname &lt;br&gt;
- Straßenklasse &lt;br&gt;
- Wegenummer &lt;br&gt;
- Wegeart &lt;br&gt;
- Verwaltungsbezirk (Bundesland, Bezirk entspricht Kreis, Stadtteil entspricht Gemeinde) &lt;br&gt;
- Bahnigkeit (Anzahl der Fahrbahnen) &lt;br&gt;
- Fahrstreifenzahl &lt;br&gt;
- Geschwindigkeit &lt;br&gt;
- Stationierung (Von-Netzknoten, Nach-Netzknoten, Von-Station, Bis-Station)</t>
  </si>
  <si>
    <t>Überblick der KFZ Zählstellen der Jahrgänge 2010 bis 2016 (1. Halbjahr).&lt;br&gt;
Die Zähldaten werden an einem repräsentativen Stichtag (Montag - Freitag, nicht an Feiertagen und außerhalb von Schulferien) als Knotenstromzählungen erhoben.&lt;br&gt;
So werden z.B. an einem 4-armigen Knotenpunkt 12 Knotenströme (Abbieger) erfasst. Die Zählung wird mit einer extra angebrachten Videokamera durchgeführt.&lt;br&gt;
Die Auswertung der Verkehrszählung erfolgt in 3 Zeitblöcken (6-10 Uhr, 11-14 Uhr und 15-19 Uhr). Aus den Zeitblöcken wird, über spezifische Faktoren, der Tagesverkehr hochgerechnet.&lt;br&gt;
Die Werte werden mit dem Fachbegriff DTVw (Durchschnittlicher täglicher Verkehr werktags) bezeichnet. Die Einheit ist KFZ/24h. Aus den Werten ergeben sich die Streckenbelastungen an den zum jeweiligen Knotenpunkt zulaufenden Straßen.&lt;br&gt;
Ziel ist es, dass sukzessive alle Strecken im Haupstraßennetz aufgenommen werden. Strecken ohne Werte wurden von 2010 bis 2016 nicht gezählt.&lt;br&gt;
Eine richtungsbezogene Zuordnung gibt es nur im Fall von Einbahnstraßen, ansonten decken die dargestellten Werte beide Richtungen ab.&lt;br&gt;
Die Ressource Messlinien 2010 - 2016 zeigt die in diesem Zeitraum gezählten Knotenpunkte.</t>
  </si>
  <si>
    <t>Über die Daten der Parkhausbelegung bietet sich Ihnen die Möglichkeit, einen Überblick über die aktuelle Parkhausauslastung in Köln zu erhalten. Die Aktualisierungszeiten betragen in etwa 5 bis 10 Minuten.&lt;br&gt;
Felder:&lt;br&gt;
 IDENTIFIER: Datensatz-Schlüssel für das Parkhaus (z.B. PH01 für Hauptbahnhof)&lt;br&gt;
 PARKHAUS: Name des Parkhauses KAPAZITAET: Anzahl der freien Plätze ( -1 = Keine Daten verfügbar, zum Beispiel bei Störungen etc.).&lt;br&gt;
 TENDENZ: -1 =&gt; nicht verfügbar 0 =&gt; gleichbleibend 1 =&gt; weniger freie Plätze 2 =&gt; mehr freie Plätze</t>
  </si>
  <si>
    <t>Auflistung der Kölner Parkscheinautomaten, unter anderem mit Informationen zu Gebühren und Höchstparkdauer. &lt;br&gt;
&lt;br&gt;
WichtigDie einzelnen Parkscheinautomaten sind georeferenziert. Es kann jedoch sein, dass bei Automaten, bei denen die Kombination Straße und Hausnummer nicht vorhanden ist, diese Referenzierung nicht mit dem tatsächlichen Aufstellungsort übereinstimmt. Dieser Datensatz wird daher stetig (mindestens halbjährlich) aktualisiert.&lt;br&gt;
&lt;br&gt;
Information:&lt;br&gt;
&lt;br&gt;
Neben den oben angegebenen X,Y Koordinaten mit dem Bezugssystem WGS_1984_UTM_Zone_32N, gibt es ein weiteres Feld "geometry", welches die X/Y Koordinaten im Bezugssystem WGS84 (EPSG:4326) ausgibt.&lt;br&gt;
&lt;br&gt;
Felder:&lt;br&gt;
•ID (Type: esriFieldTypeOID, Alias: ID)&lt;br&gt;
•PSA_Nr (Type: esriFieldTypeDouble, Alias: PSA_Nr)&lt;br&gt;
•Aufstellort (Type: esriFieldTypeString, Alias: Aufstellort, Length: 200 )&lt;br&gt;
•Stadt (Type: esriFieldTypeString, Alias: Stadt, Length: 50 )&lt;br&gt;
•PLZ (Type: esriFieldTypeString, Alias: PLZ, Length: 10 )&lt;br&gt;
•Bezirk_Gebiet (Type: esriFieldTypeString, Alias: Bezirk_Gebiet, Length: 200 )&lt;br&gt;
•Abschnitt_Von (Type: esriFieldTypeString, Alias: Abschnitt_Von, Length: 200 )&lt;br&gt;
•Abschnitt_Bis (Type: esriFieldTypeString, Alias: Abschnitt_Bis, Length: 200 )&lt;br&gt;
•Stellplaetze (Type: esriFieldTypeDouble, Alias: Stellplaetze)&lt;br&gt;
•Roter_Punkt_Text (Type: esriFieldTypeString, Alias: Roter_Punkt_Text, Length: 255 )&lt;br&gt;
•Gebuehrenzeit (Type: esriFieldTypeString, Alias: Gebuehrenzeit, Length: 150 )&lt;br&gt;
•Gebuehr (Type: esriFieldTypeDouble, Alias: Gebuehr)&lt;br&gt;
•Hoechstparkdauer (Type: esriFieldTypeDouble, Alias: Hoechstparkdauer)&lt;br&gt;
•POINT_Y (Type: esriFieldTypeDouble, Alias: POINT_Y)&lt;br&gt;
•POINT_X (Type: esriFieldTypeDouble, Alias: POINT_X)&lt;br&gt;
•Shape (Type: esriFieldTypeGeometry, Alias: Shape)&lt;br&gt;</t>
  </si>
  <si>
    <t>Georeferenzierte Auflistung der Verleihstationen und der aktuellen Standorte der abgestellten Fahrräder im Stadtgebiet Köln.&lt;br&gt;
Die Fahrräder können an einer Verleihstation zurückgegeben oder innerhalb des Bediengebiets an jeder öffentlich einsehbaren Straßenkreuzung abgestellt werden.&lt;br&gt;
Weitere Informationen unter &lt;a href="http://www.kvb-rad.de/de/koeln/" target="_blank" rel="nofollow"&gt;href="http://www.kvb-rad.de/de/koeln/&lt;/a&gt;&lt;br&gt;
Achtung&lt;br&gt;
Dienste, welche die bereitgestellten Daten in einem Intervall kleiner 10 Minuten abrufen, werden gesperrt.</t>
  </si>
  <si>
    <t>Felder:&lt;br&gt;
OBJECTID (Type: esriFieldTypeOID, Alias: OBJECTID_1)&lt;br&gt;
Shape (Type: esriFieldTypeGeometry, Alias: Shape)&lt;br&gt;
Richtung (Type: esriFieldTypeString, Alias: Richtung, Length: 255 )&lt;br&gt;
Beschränkung (Type: esriFieldTypeString, Alias: Beschraenkung, Length: 255 )&lt;br&gt;
Straße (Type: esriFieldTypeString, Alias: Strasse, Length: 255 )&lt;br&gt;
Eingabedatum (Type: esriFieldTypeString, Alias: Eingabedatum, Length: 255 )&lt;br&gt;
Hyperlink (Type: esriFieldTypeString, Alias: Hyperlink, Length: 255 )&lt;br&gt;
Stadtbezirk (Type: esriFieldTypeString, Alias: Stadtbezirk, Length: 255 )&lt;br&gt;
Laufende_Nummer (Type: esriFieldTypeString, Alias: Laufende_Nummer, Length: 255 )&lt;br&gt;
Titel (Type: esriFieldTypeString, Alias: Titel, Length: 255 )</t>
  </si>
  <si>
    <t>Die VBB Verkehrsverbund Berlin-Brandenburg GmbH (VBB) stellt hiermit Bus- und Bahn-Fahrplandaten aus Berlin und Brandenburg im GTFS-Format zur Verfügung.&lt;br&gt;
Für die ersten Testzwecke hat der VBB einen stabilen Regelfahrplan vor Beginn der großen Baumaßnahmen (Grunewald, Nordbahn etc.) generiert. Dabei handelt es sich NICHT um eine aktuelle Version der Fahrplandaten. Das Datenset besitzt zunächst die Gültigkeit von 18. Mai bis 10. Dezember 2011.&lt;br&gt;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Verfügung.&lt;br&gt;
Das Datenset ist im GTFS gehalten (General Transit Feed Specification) und enthält Linien, Abfahrtzeiten, Routen usw. - mehr zu dem Format hier &lt;a href="https://developers.google.com/transit/gtfs/" target="_blank" rel="nofollow"&gt;https://developers.google.com/transit/gtfs/&lt;/a&gt; (auf Englisch)</t>
  </si>
  <si>
    <t>Die VBB Verkehrsverbund Berlin-Brandenburg GmbH (VBB) stellt hiermit Bus- und Bahn-Fahrplandaten aus Berlin und Brandenburg im GTFS-Format zur Verfügung.&lt;br&gt;
Das Datenset besitzt zunächst die Gültigkeit von Oktober 2012 bis Januar 2013.&lt;br&gt;
Zweck der Veröffentlichung der Daten sind weitere Verwendungen zu Kundeninformationszwecken zu generieren um neue Nutzer für den öffentlichen Nahverkehr zu gewinnen. Daher wird dieser Datensatz vielmehr mit Hinblick auf den Nahverkehrsentwicklertag Apps and the city &lt;a href="http://appsandthecity.net/" target="_blank" rel="nofollow"&gt;http://appsandthecity.net/&lt;/a&gt; am 29. November 2012 in Berlin veröffentlicht.&lt;br&gt;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</si>
  <si>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gewinnen.&lt;br&gt;
Das Datenset besitzt die Gültigkeit bis August 2013. Demnächst werden auch GTFS-Daten mit einer längeren Gültigkeit und einigen inhaltlichen Anpassungen.&lt;br&gt;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</si>
  <si>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</si>
  <si>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August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</si>
  <si>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April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</si>
  <si>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rel="nofollow"&gt;https://developers.google.com/transit/gtfs/&lt;/a&gt;(auf Englisch)). Zweck der Veröffentlichung der Daten sind weitere Verwendungen zu Kundeninformationszwecken zu generieren um neue Nutzer für den öffentlichen Nahverkehr zu gewinnen. Das Datenset besitzt die Gültigkeit August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</si>
  <si>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August bis Oktober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</si>
  <si>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Dezember 2014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</si>
  <si>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&lt;br&gt;
In diesem Datensatz befinden sich zwei GTFS-Datensätze und eine Umschlüsselungstabelle. Die GTFS-Daten wurden angepasst und um shapes-files erweitert. Der nächste GTFS-Datensatz wird nur in der weiterentwickelten Version ausgeliefert.&lt;br&gt;
Zweck der Veröffentlichung der Daten sind weitere Verwendungen zu Kundeninformationszwecken zu generieren um neue Nutzer für den öffentlichen Nahverkehr zu gewinnen. Das Datenset besitzt die Gültigkeit Dezember 2016 bis August 2017.&lt;br&gt;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</si>
  <si>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April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</si>
  <si>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Juli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</si>
  <si>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Ende Juni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</si>
  <si>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Januar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</si>
  <si>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</si>
  <si>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Juni bis Oktober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</si>
  <si>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November 2015 bis Dezember 2016.&lt;br&gt;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</si>
  <si>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</si>
  <si>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Oktober bis Dezember 2014.&lt;br&gt;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</si>
  <si>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September 2015 bis Dezember 2015.&lt;br&gt;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</si>
  <si>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 rel="nofollow"&gt;https://developers.google.com/transit/gtfs/&lt;/a&gt; (auf Englisch)). Zweck der Veröffentlichung der Daten sind weitere Verwendungen zu Kundeninformationszwecken zu generieren um neue Nutzer für den öffentlichen Nahverkehr zu gewinnen. Das Datenset besitzt die Gültigkeit bis Dezember 2013.&lt;br&gt;
Für die erforderliche Namensnennung bitte VBB Verkehrsverbund Berlin-Brandenburg GmbH verwenden (VBB-Logo gibt es hier unter &lt;a href="http://www.vbb.de/de/article/media-service/logos/2660.html" target="_blank" rel="nofollow"&gt;http://www.vbb.de/de/article/media-service/logos/2660.html&lt;/a&gt;). Des Weiteren stehen für eine einheitliche Kundenkommunikation die VBB-Verkehrsmittellogos unter &lt;a href="http://www.vbb.de/de/article/media-service/produktsignets/3306.html" target="_blank" rel="nofollow"&gt;http://www.vbb.de/de/article/media-service/produktsignets/3306.html&lt;/a&gt; zur Verfügung.</t>
  </si>
  <si>
    <t>Darstellung der Verkehrslage auf Autobahnen, die auf Grundlage von Schleifendaten ermittelt und erzeugt wird. Dabei bedeuten: &lt;br&gt;
- rot = Stau / gestauter Verkehr &lt;br&gt;
- orange = zäh fließender Verkehr &lt;br&gt;
- gelb = dichter / gebundener Verkehr &lt;br&gt;
- grün = fließender Verkehr &lt;br&gt;
Die Aktualisierung der Daten erfolgt kontinuierlich auf Basis der Messungen der jeweils voran gegangenen 30 Minuten. "Im *.txt-Format liegen die Daten in folgender Struktur vor: ID des Autobahnabschnittes; aktuellen Verkehrslage (0 fließend - 3 Stau; 255 keine Daten). Die Geometrie für die einzelnen Autobahnabschnitte ist über ihre ID über den GML-Download bzw. über den Web Feature Service (WFS) verfügbar."</t>
  </si>
  <si>
    <t xml:space="preserve">Zugelassene Kraftfahrzeuge nach Fahrzeugart und Pkw-Dichte, aufgeteilt in Stadtteile, Stadtbezirke und die gesamte Stadt Köln.&lt;br&gt;
&lt;br&gt;
Quelle: Stadt Köln - Amt für Stadtentwicklung und Statistik (Statistisches Informationssystem)&lt;br&gt;
</t>
  </si>
  <si>
    <t xml:space="preserve">Die Stadt Köln wird in diesem Jahr an den beiden Tagen mit großen Karnevalsumzügen für die Innenstadt ein Lkw-Fahrverbot verhängen. Eine gemeinsame Arbeitsgruppe aus Polizei und Stadt Köln hat aufgrund der tragischen Ereignisse im letzten Jahr in Nizza und Berlin diese Maßnahme abgestimmt, um die Sicherheit der Besucher und Zugteilnehmer zu erhöhen.&lt;br&gt;
&lt;br&gt;
Weitere Informationen und eine interaktive Karte können hier abgerufen werden:&lt;br&gt;
&lt;br&gt;
&lt;a href="http://www.stadt-koeln.de/politik-und-verwaltung/presse/strassenkarneval" target="_blank" rel="nofollow"&gt;http://www.stadt-koeln.de/politik-und-verwaltung/presse/strassenkarneval&lt;/a&gt;&lt;br&gt;
</t>
  </si>
  <si>
    <t xml:space="preserve">Für komplexere Anwendungen sind zugängliche und maschinenlesbare Verkehrsdaten erforderlich. Dafür hat sich das von Google entwickelte Format GTFS (General Transport Feed Specification) durchgesetzt. Der VBB stellt Fahrplandatendaten in diesem Format zur Verfügung. Diese finden Sie im Open Data-Portal daten.berlin.de.&lt;br&gt;
&lt;br&gt;
GTFS-Daten eignen sich für Dienste auf Solldatenbasis um das generelle Fahrplan-Grundangebot anzuzeigen. Sie können die Daten nutzbringend mit Mehrwert-Diensten kombinieren (z.B. Umgebungssuchen zu Wohnstätten oder Ärzten mit ÖV-Erreichbarkeit).&lt;br&gt;
&lt;br&gt;
Die GTFS-Daten werden etwa einmal pro Monat aktualisiert.&lt;br&gt;
</t>
  </si>
  <si>
    <t>Digitale Karten des Testfeldes A9. Extrahierte Objekte aus 3D Laserscanner Punktwolken.&lt;br&gt;
•Autobahndirektion Südbayern: Zwischen Anschlussstelle Langenbruck und der Anschlussstelle Allershausen (ca. 27 km)&lt;br&gt;
•Autobahndirektion Nordbayern: Zwischen Anschlussstelle Greding und der Trennung zwischen der Autobahndirektion Nordbayern und Südbayern (ca. 25 km)</t>
  </si>
  <si>
    <t>Für konzernweite sprachliche Konsistenz&lt;br&gt;
&lt;br&gt;
Eine einheitliche Verwendung von Sprache, gewinnt mit der Internationalisierung an Bedeutung – besonders in der zweiten Konzernsprache Englisch. Das DB Language Portal hilft bei der Übersetzung eisenbahn- und konzernspezifischer Wörter.</t>
  </si>
  <si>
    <t>Die Liste der Monatlichen Gradtage (VDI 3807) enthält nachfolgend aufgeführte Parameter. Um Stationen
parameterweise auszuwählen, beachten Sie die &lt;a href="ftp://ftp-cdc.dwd.de/pub/CDC/help/" target="_blank"&gt;Stationsliste&lt;/a&gt;. Insgesamt stehen folgende Parameter zur
Verfügung:&lt;br&gt;
ID - Stationidentifikationsnummer&lt;br&gt;
geogr. Breite - geogr. nördliche Breite - Grad&lt;br&gt;
geogr. Laenge - geogr. östliche Länge - Grad&lt;br&gt;
Station - Name der Station&lt;br&gt;
Monat - Jahr und Monat - yyyymm&lt;br&gt;
Anzahl Tage - Anzahl der vorhandenen Tagesmittelwerte pro Monat&lt;br&gt;
Monatsgradtage - Summe der Gradtage über einen Monat - Kelvin * Tag&lt;br&gt;
Anzahl Heiztage - Anzahl der Tag mit Tagesmittel der Außentemperatur kleiner 15 Grad Celsius</t>
  </si>
  <si>
    <t>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Rasterfelder für 18 Dauerstufen (5 min bis 72 h) mit jeweils neun Wiederkehrintervallen (1 a bis 100 a) als Rohdaten. &lt;br&gt;&lt;br&gt;
Ausführliche Dokumentation und Hilfe siehe &lt;a href="ftp://ftpcdc.dwd.de/pub/CDC/help/KOSTRA/KOSTRA_DWD_2010/" target="_blank"&gt;ftp://ftpcdc.dwd.de/pub/CDC/help/KOSTRA/KOSTRA_DWD_2010/&lt;/a&gt; .</t>
  </si>
  <si>
    <t>Der Deutsche Wetterdienst (DWD) berechnet seit Ende der 1980er Jahre in regelmäßigen Abständen eine mit den Landesbehörden koordinierte Starkregenregionalisierung und -analyse (KOSTRA-DWD), um Aussagen über Eintrittswahrscheinlichkeiten von Starkregen verschiedener Andauer in Deutschland bereitzustellen. Mit der Veröffentlichung der Version 2010 (KOSTRA-DWD-2010) wurde ein Datensatz herausgegeben, der sich auf den Zeitraum 1951 – 2010 bezieht.&lt;br&gt;
GIS-fähiger Vektordatensatz mit Informationen zur geografischen Projektion (shp, dhx, prj, qpj, dbf) sowie standardisierten Klassen- und Farbeinteilungen (lyr für ESRI ArcGIS und qml für QGIS) abgelegt. &lt;br&gt;&lt;br&gt;
Ausführliche Dokumentation und Hilfe siehe &lt;a href="ftp://ftpcdc.dwd.de/pub/CDC/help/KOSTRA/KOSTRA_DWD_2010/" target="_blank"&gt;ftp://ftpcdc.dwd.de/pub/CDC/help/KOSTRA/KOSTRA_DWD_2010/&lt;/a&gt; .</t>
  </si>
  <si>
    <t>&lt;p&gt;Die Förderung des Radverkehrs in Köln umfasst mehr als die zeitgemäße Anpassung und den Ausbau der bestehenden Radverkehrsinfrastruktur. Daneben bilden auch Bürgerservice und Öffentlichkeitsarbeit sowie die Verbesserung der Parkmöglichkeiten für Radfahrerinnen und Radfahrer wichtige Schwerpunkte unserer Arbeit. Seit 2009 veröffentlichen wir jedes Jahr einen Maßnahmenbericht. Darin werden jeweils sowohl die einzelnen Maßnahmen dargestellt, als auch die Rahmenbedingungen und Grundüberlegungen beschrieben, die unseren Aktivitäten zugrunde liegen.&lt;/p&gt;
&lt;p&gt;Hier stellen wir Ihnen die Maßnahmen vor, die wir seit 2007 umgesetzt haben, um den Anteil des Radverkehrs weiter auszubauen und das Radfahren sicherer zu machen.&lt;/p&gt;
&lt;p&gt;Eine Visualisierung gibt es hier:&lt;/p&gt;
&lt;p&gt;&lt;a href="http://www.stadt-koeln.de/leben-in-koeln/verkehr/radfahren/radverkehrsfoerderung-massnahmen"&gt;http://www.stadt-koeln.de/leben-in-koeln/verkehr/radfahren/radverkehrsfo...&lt;/a&gt;&lt;/p&gt;</t>
  </si>
  <si>
    <t>&lt;p&gt;Auf dieser Seite stellt Ihnen die Polizei Köln die Zahlen zur Verkehrsunfallentwicklung 2016 für das Stadtgebiet Köln als Rohdatenbestand zur Verfügung.&lt;/p&gt;
&lt;p&gt;
Eine grafische Aufbereitung und weitere Statistiken können Sie hier abrufen:
&lt;a href="http://www.polizei.nrw.de/koeln/kategorie__60.html" target="_blank"&gt;http://www.polizei.nrw.de/koeln/kategorie__60.html&lt;/a&gt;, 
&lt;a href="http://www.koeln.polizei.nrw.de/" target="_blank"&gt;www.koeln.polizei.nrw.de&lt;/a&gt;
 &lt;/p&gt;
&lt;p&gt;&lt;strong&gt;Information:&lt;/strong&gt;
Die gelisteten Rohdaten entstammen folgender Datei: &lt;a href="http://www.polizei.nrw.de/media/Dokumente/Behoerden/Koeln/vu-stat2016-stadt-koeln.pdf"&gt;http://www.polizei.nrw.de/media/Dokumente/Behoerden/Koeln/vu-stat2016-stadt-koeln.pdf&lt;/a&gt;&lt;/p&gt;
&lt;p&gt;&lt;strong&gt;Quelle: Polizei Nordrhein-Westfalen&lt;/strong&gt; &lt;a href="http://www.polizei.nrw.de/koeln/index.html"&gt;http://www.polizei.nrw.de/koeln/index.html&lt;/a&gt;&lt;/p&gt;
&lt;p&gt;&lt;strong&gt;Altersstruktur:&lt;/strong&gt;&lt;/p&gt;
&lt;p&gt;Kinder                         ..unter 15 Jahre&lt;/p&gt;
&lt;p&gt;Jugendliche                15 bis unter 18 Jahre&lt;/p&gt;
&lt;p&gt;Junge Erwachsene      18 bis unter 25 Jahre&lt;/p&gt;
&lt;p&gt;Erwachsene                25 bis unter 65 Jahre&lt;/p&gt;
&lt;p&gt;Senioren                     ..65 +&lt;/p&gt;</t>
  </si>
  <si>
    <t>VBB-Fahrplandaten im GTFS-Format mit Gültigkeit August bis Dezember 2017. Der Verkehrsverbund Berlin-Brandenburg (VBB) stellt Fahrplandaten aus Berlin und Brandenburg im GTFS-Format zur Verfügung. Mehr zu dem Format unter &lt;a href="https://developers.google.com/transit/gtfs/" target="_blank"&gt;https://developers.google.com/transit/gtfs/&lt;/a&gt; (auf Englisch)). Ziel der Veröffentlichung der Daten ist es weitere Anwendungen zu Kundeninformationszwecken zu ermöglich und neue NutzerInnen für den öffentlichen Nahverkehr zu gewinnen. Das Datenset besitzt die Gültigkeit August bis Dezember 2017. Für die erforderliche Namensnennung ist „VBB Verkehrsverbund Berlin-Brandenburg GmbH“ zu verwenden (VBB-Logo gibt es hier unter &lt;a href="http://www.vbb.de/de/article/media-service/logos/2660.html" target="_blank"&gt;http://www.vbb.de/de/article/media-service/logos/2660.html&lt;/a&gt;).</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</si>
  <si>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Juni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</si>
  <si>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Oktober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</si>
  <si>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Juli bis Dezember 2017.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</si>
  <si>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
&lt;br /&gt;
&lt;strong&gt;Bedeutung und Interpretation:&lt;/strong&gt;&lt;br /&gt;
Der Indikator beschreibt den Anteil des Verkehrsraumes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(gepufferter) Straßen-, Schienen- und Flugverkehrsfläche (einschl. Verkehrsbegleitgrün) einerseits und Gebietsfläche (aus dem ATKIS Basis-DLM abgeleitete Fläche der Gebietseinheit der entsprechenden Bezugsebene) andererseits &lt;br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Die Verkehrsfläche beinhaltet sowohl inner- als auch außerörtliche Flächen des Straßen-, Schienen- und Flugverkehrs (einschl. der dazugehörigen baulichen Einrichtungen und Verkehrsbegleitgrün). &lt;br /&gt;
&lt;br /&gt;
Schiffsverkehrsfläche wird nicht betrachtet, da landseitige Hafenanlagen in der Regel zur Industrie- und Gewerbefläche bzw. Hafenbecken zur Wasserfläche zählen. &lt;br /&gt;</t>
  </si>
  <si>
    <t xml:space="preserve">&lt;strong&gt;Kategorie:&lt;/strong&gt;&lt;br /&gt;
Verkehr&lt;br /&gt;
&lt;br /&gt;
&lt;strong&gt;Maßeinheit:&lt;/strong&gt;&lt;br /&gt;
%&lt;br /&gt;
&lt;br /&gt;
&lt;strong&gt;Kurzbeschreibung:&lt;/strong&gt;&lt;br /&gt;
Verkehrsfläche: Straßen-, Schienen- und Flugverkehrsfläche &lt;br /&gt;(einschl. Verkehrsbegleitgrün; ohne Schiffsverkehrsfläche) &lt;br /&gt; &lt;br /&gt;Siedlungs- und Verkehrsfläche: Baulich geprägte Siedlungsfläche,  &lt;br /&gt;Siedlungsfreifläche und Verkehrsfläche abzüglich Wasserfläche &lt;br /&gt;
&lt;br /&gt;
&lt;strong&gt;Bedeutung und Interpretation:&lt;/strong&gt;&lt;br /&gt;
Der Indikator beschreibt den Anteil des Verkehrsraumes am gesamten Siedlungs- und Verkehrsraum. (Achtung: Die Werte beziehen sich nur auf eine Teilgebietsfläche!) &lt;br /&gt;
&lt;br /&gt;
&lt;strong&gt;Datengrundlagen:&lt;/strong&gt;&lt;br /&gt;
ATKIS Basis-DLM, BKG &lt;br /&gt;&lt;br /&gt;
&lt;strong&gt;Methodik:&lt;/strong&gt;&lt;br /&gt;
Quotient aus der Vereinigungsmenge von (gepufferter) Straßen-, Schienen- und Flugverkehrsfläche (einschl. Verkehrsbegleitgrün) einerseits und der Vereinigungsmenge von baulich geprägter Siedlungsfläche, Siedlungsfreifläche und Verkehrsfläche (siehe oben) abzüglich Wasserfläche andererseits &lt;br /&gt;
&lt;br /&gt;
&lt;strong&gt;Verweise:&lt;/strong&gt;&lt;br /&gt;
&lt;a target="_blank" href="http://www.ioer-monitor.de/index.php?id=111"&gt;- Verkehrsfläche&lt;/a&gt;&lt;br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Das Straßennetz enthält auch die Hauptwirtschaftswege. Die Verkehrsfläche beinhaltet sowohl inner- als auch außerörtliche Flächen des Straßen-, Schienen- und Flugverkehrs (einschl. der dazugehörigen baulichen Einrichtungen und Verkehrsbegleitgrün). Baulich geprägte Siedlungsflächen können sich sowohl innerhalb als auch außerhalb von Ortslagen befinden. &lt;br /&gt;
&lt;br /&gt;
Schiffsverkehrsfläche wird nicht betrachtet, da landseitige Hafenanlagen in der Regel zur Industrie- und Gewerbefläche bzw. Hafenbecken zur Wasserfläche zählen. &lt;br /&gt;
</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</si>
  <si>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
&lt;br /&gt;
&lt;strong&gt;Bedeutung und Interpretation:&lt;/strong&gt;&lt;br /&gt;
Der Indikator beschreibt den Flächenanteil des gesamten Verkehrsnetzes für den Kraftverkehr (klassifizierte und nicht klassifizierte Straßen, Plätze sowie Hauptwirtschaftswege) an der Gebietsfläche. Hohe Indikatorwerte treten v. a. in Gebietseinheiten auf, wo sich  Knotenpunkte des überregionalen Verkehrs befinden. &lt;br /&gt;
&lt;br /&gt;
&lt;strong&gt;Datengrundlagen:&lt;/strong&gt;&lt;br /&gt;
ATKIS Basis-DLM, BKG &lt;br /&gt;&lt;br /&gt;
&lt;strong&gt;Methodik:&lt;/strong&gt;&lt;br /&gt;
Quotient aus der Vereinigungsmenge von Straßen (gepuffert), Hauptwirtschaftswegen (gepuffert), Plätzen sowie Raststätten einerseits und Gebietsfläche (aus dem ATKIS Basis-DLM abgeleitete Fläche der Gebietseinheit der entsprechenden Bezugsebene) andererseits  &lt;br /&gt;
&lt;br /&gt;
&lt;strong&gt;Verweise:&lt;/strong&gt;&lt;br /&gt;
&lt;a target="_blank" href="http://www.ioer-monitor.de/index.php?id=112"&gt;- Straßenfläche&lt;/a&gt;&lt;br /&gt;
&lt;br /&gt;
&lt;strong&gt;Bemerkungen:&lt;/strong&gt;&lt;br /&gt;
Zur Ermittlung der Straßenverkehrsfläche müssen linienhaft modellierte Straßen und Fahrwege mit entsprechender Breitenangabe gepuffert werden. &lt;br /&gt;
</t>
  </si>
  <si>
    <t xml:space="preserve">&lt;strong&gt;Kategorie:&lt;/strong&gt;&lt;br /&gt;
Verkehr&lt;br /&gt;
&lt;br /&gt;
&lt;strong&gt;Maßeinheit:&lt;/strong&gt;&lt;br /&gt;
%&lt;br /&gt;
&lt;br /&gt;
&lt;strong&gt;Kurzbeschreibung:&lt;/strong&gt;&lt;br /&gt;
Straßenverkehrsfläche: Fläche des gesamten Verkehrsnetzes für den  &lt;br /&gt;Kraftverkehr (klassifizierte und nicht klassifizierte Straßen, Plätze  &lt;br /&gt;sowie Hauptwirtschaftswege) &lt;br /&gt;Siedlungs- und Verkehrsfläche: Baulich geprägte Siedlungsfläche,  &lt;br /&gt;Siedlungsfreifläche und Verkehrsfläche abzüglich Wasserfläche &lt;br /&gt;
&lt;br /&gt;
&lt;strong&gt;Bedeutung und Interpretation:&lt;/strong&gt;&lt;br /&gt;
Der Indikator beschreibt den Flächenanteil des gesamten Verkehrsnetzes für den Kraftverkehr (klassifizierte und nicht klassifizierte Straßen, Plätze sowie Hauptwirtschaftswege) am Siedlungs- und Verkehrsraum. (Achtung: Die Werte beziehen sich nur auf eine Teilgebietsfläche!) &lt;br /&gt;
&lt;br /&gt;
&lt;strong&gt;Datengrundlagen:&lt;/strong&gt;&lt;br /&gt;
ATKIS Basis-DLM, BKG &lt;br /&gt;&lt;br /&gt;
&lt;strong&gt;Methodik:&lt;/strong&gt;&lt;br /&gt;
Quotient aus der Vereinigungsmenge von Straßen (gepuffert), Hauptwirtschaftswegen (gepuffert), Plätzen sowie Raststätten einerseits und der Vereinigungsmenge aller baulich geprägten Siedlungsflächen, Siedlungsfreiflächen und Verkehrsflächen abzüglich Wasserflächen andererseits &lt;br /&gt;
&lt;br /&gt;
&lt;strong&gt;Verweise:&lt;/strong&gt;&lt;br /&gt;
&lt;a target="_blank" href="http://www.ioer-monitor.de/index.php?id=112"&gt;- Straßenfläche&lt;/a&gt;&lt;br /&gt;
&lt;a target="_blank" href="http://www.ioer-monitor.de/index.php?id=39"&gt;- Siedlungs- und Verkehrsfläche&lt;/a&gt;&lt;br /&gt;
&lt;br /&gt;
&lt;strong&gt;Bemerkungen:&lt;/strong&gt;&lt;br /&gt;
Zur Ermittlung der Verkehrsfläche müssen linienhaft modellierte Straßen- und Schienenverkehrstrassen mit entsprechender Breitenangabe gepuffert werden. Baulich geprägte Siedlungsflächen können sich sowohl innerhalb als auch außerhalb von Ortslagen befinden. &lt;br /&gt;
</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</si>
  <si>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/&gt;pro Gebietsfläche &lt;br /&gt; &lt;br /&gt;
&lt;br /&gt;
&lt;strong&gt;Bedeutung und Interpretation:&lt;/strong&gt;&lt;br /&gt;
Der Indikator beschreibt die Länge des klassifizierten Straßennetzes pro Gebietsfläche. Hohe Indikatorwerte treten v. a. in größeren Städten, dicht besiedelten und über das Straßennetz gut erschlossenen Regionen auf. &lt;br /&gt;
&lt;br /&gt;
&lt;strong&gt;Datengrundlagen:&lt;/strong&gt;&lt;br /&gt;
ATKIS Basis-DLM, BKG &lt;br /&gt;&lt;br /&gt;
&lt;strong&gt;Methodik:&lt;/strong&gt;&lt;br /&gt;
Quotient aus der Länge aller klassifizierten Straßen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</si>
  <si>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Straßennetzdichte: Länge des klassifizierten Straßennetzes  &lt;br /&gt;(Autobahnen, Bundes-, Landes-, Kreis- und Gemeindestraßen)  &lt;br /&gt;innerhalb der Ortslage pro Siedlungsfläche  &lt;br /&gt;Siedlungsfläche: Baulich geprägte Siedlungsfläche und Siedlungsfreifläche &lt;br /&gt; 
&lt;br /&gt;
&lt;strong&gt;Bedeutung und Interpretation:&lt;/strong&gt;&lt;br /&gt;
Der Indikator beschreibt die Länge des klassifizierten Straßennetzes innerhalb der Ortslage pro Siedlungsfläche. (Achtung: Die Werte beziehen sich nur auf eine Teilgebietsfläche!) &lt;br /&gt;
&lt;br /&gt;
&lt;strong&gt;Datengrundlagen:&lt;/strong&gt;&lt;br /&gt;
ATKIS Basis-DLM, BKG &lt;br /&gt;&lt;br /&gt;
&lt;strong&gt;Methodik:&lt;/strong&gt;&lt;br /&gt;
Quotient aus der Länge aller klassifizierten Straßen innerhalb der Ortslage einerseits und der Vereinigungsmenge von baulich geprägter Siedlungsfläche und Siedlungsfreifläche andererseits&lt;br /&gt;
&lt;br /&gt;
&lt;strong&gt;Verweise:&lt;/strong&gt;&lt;br /&gt;
&lt;a target="_blank" href="http://www.ioer-monitor.de/index.php?id=112"&gt;- Straßenfläche&lt;/a&gt;&lt;br /&gt;
&lt;a target="_blank" href="http://www.ioer-monitor.de/index.php?id=97"&gt;- Ortslage&lt;/a&gt;&lt;br /&gt;
&lt;br /&gt;
&lt;strong&gt;Bemerkungen:&lt;/strong&gt;&lt;br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</si>
  <si>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Schienennetzdichte: Länge des in Betrieb befindlichen Schienennetzes  &lt;br /&gt;pro Gebietsfläche &lt;br /&gt; 
&lt;br /&gt;
&lt;strong&gt;Bedeutung und Interpretation:&lt;/strong&gt;&lt;br /&gt;
Der Indikator beschreibt die Länge des in Betrieb befindlichen Schienennetzes pro Gebietsfläche. Hohe Indikatorwerte treten v. a. in größeren Städten, dicht besiedelten und über das Eisenbahnnetz gut erschlossenen Regionen auf. &lt;br /&gt;
&lt;br /&gt;
&lt;strong&gt;Datengrundlagen:&lt;/strong&gt;&lt;br /&gt;
ATKIS Basis-DLM, BKG &lt;br /&gt;&lt;br /&gt;
&lt;strong&gt;Methodik:&lt;/strong&gt;&lt;br /&gt;
Quotient aus der Länge aller Schienenbahnen und Bahnstrecken (jeweils in Betrieb) einerseits und der Gebietsfläche (aus dem ATKIS Basis-DLM abgeleitete Fläche der Gebietseinheit der entsprechenden Bezugsebene) andererseits &lt;br /&gt;
&lt;br /&gt;
&lt;strong&gt;Verweise:&lt;/strong&gt;&lt;br /&gt;
&lt;a target="_blank" href="http://www.ioer-monitor.de/glossary/schienenverkehr/?L=1%2F"&gt;- Schienenverkehr&lt;/a&gt;&lt;br /&gt;
&lt;br /&gt;
&lt;strong&gt;Bemerkungen:&lt;/strong&gt;&lt;br /&gt;
Schienenbahnen umfassen neben Eisenbahntrassen (außerhalb von Bahnhofsanlagen) auch andere schienengebundene Verkehrswege (wie Straßenbahn, U-Bahn oder Bergbahn). Bahnstecken umfassen Eisenbahntrassen innerhalb von Bahnhofsanlagen. &lt;br /&gt;
&lt;br /&gt;
Die maximal möglichen Indikatorwerte hängen in starkem Maße von der Größe der Gebietseinheit ab. &lt;br /&gt;
</t>
  </si>
  <si>
    <t xml:space="preserve">&lt;strong&gt;Kategorie:&lt;/strong&gt;&lt;br /&gt;
Verkehr&lt;br /&gt;
&lt;br /&gt;
&lt;strong&gt;Maßeinheit:&lt;/strong&gt;&lt;br /&gt;
Ew/km²&lt;br /&gt;
&lt;br /&gt;
&lt;strong&gt;Kurzbeschreibung:&lt;/strong&gt;&lt;br /&gt;
Einwohnerzahl pro Verkehrsfläche (Straßen-, Schienen- und Flugverkehrsfläche  &lt;br /&gt;einschl. Verkehrsbegleitgrün; ohne Schiffsverkehrsfläche) &lt;br /&gt; 
&lt;br /&gt;
&lt;strong&gt;Bedeutung und Interpretation:&lt;/strong&gt;&lt;br /&gt;
Der Indikator beschreibt die Nutzungsdichte aller Verkehrsflächen einer Gebietseinheit, gemessen an ihrer Einwohnerzahl. (Achtung: Die Werte beziehen sich nur auf eine Teilgebietsfläche!) Hohe Indikatorwerte treten v. a. in größeren Städten und anderen dicht besiedelten Regionen auf. &lt;br /&gt;
&lt;br /&gt;
&lt;strong&gt;Datengrundlagen:&lt;/strong&gt;&lt;br /&gt;
ATKIS Basis-DLM, BKG &lt;br /&gt;&lt;br /&gt;
&lt;strong&gt;Methodik:&lt;/strong&gt;&lt;br /&gt;
Quotient aus der Einwohnerzahl einerseits und der Vereinigungsmenge von (gepufferter) Straßen-, Schienen- und Flugverkehrsfläche (einschl. Verkehrsbegleitgrün) andererseits&lt;br /&gt;
&lt;br /&gt;
&lt;br /&gt;
&lt;strong&gt;Verweise:&lt;/strong&gt;&lt;br /&gt;
&lt;a target="_blank" href="http://www.ioer-monitor.de/index.php?id=111"&gt;- Verkehrsfläche&lt;/a&gt;&lt;br /&gt;
&lt;br /&gt;
&lt;strong&gt;Bemerkungen:&lt;/strong&gt;&lt;br /&gt;
Zur Ermittlung der Verkehrsfläche müssen linienhaft modellierte Straßen- und Schienenverkehrstrassen mit entsprechender Breitenangabe gepuffert werden. &lt;br /&gt;
&lt;br /&gt;
Schiffsverkehrsfläche wird nicht betrachtet, da landseitige Hafenanlagen in der Regel zur Industrie- und Gewerbefläche bzw. Hafenbecken zur Wasserfläche zählen. &lt;br /&gt;
</t>
  </si>
  <si>
    <t xml:space="preserve">&lt;strong&gt;Kategorie:&lt;/strong&gt;&lt;br /&gt;
Verkehr&lt;br /&gt;
&lt;br /&gt;
&lt;strong&gt;Maßeinheit:&lt;/strong&gt;&lt;br /&gt;
km/km²&lt;br /&gt;
&lt;br /&gt;
&lt;strong&gt;Kurzbeschreibung:&lt;/strong&gt;&lt;br /&gt;
Länge des Fahrwegenetzes (nicht klassifizierte Straßen sowie  &lt;br /&gt;Hauptwirtschaftswege) pro Gebietsfläche &lt;br /&gt; 
&lt;br /&gt;
&lt;strong&gt;Bedeutung und Interpretation:&lt;/strong&gt;&lt;br /&gt;
Der Indikator beschreibt die Länge des Fahrwegenetzes pro Gebietsfläche. Höhere Indikatorwerte treten in unterschiedlichen Regionen auf. &lt;br /&gt;
&lt;br /&gt;
&lt;strong&gt;Datengrundlagen:&lt;/strong&gt;&lt;br /&gt;
ATKIS Basis-DLM, BKG &lt;br /&gt;&lt;br /&gt;
&lt;strong&gt;Methodik:&lt;/strong&gt;&lt;br /&gt;
Quotient aus der Länge aller Fahrwege (nicht klassifizierte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Bei ATKIS-Wirtschaftswegen handelt es sich typischerweise um nicht versiegelte und oft nicht befestigte Nebenwege in Waldgebieten, welche deshalb nicht ins Fahrwegenetz einbezogen wurden. &lt;br /&gt;
&lt;br /&gt;
Die maximal möglichen Indikatorwerte hängen in starkem Maße von der gewählten Rastergröße bzw. der Größe der Gebietseinheit ab. &lt;br /&gt;
</t>
  </si>
  <si>
    <t xml:space="preserve">&lt;strong&gt;Kategorie:&lt;/strong&gt;&lt;br /&gt;
Verkehr&lt;br /&gt;
&lt;br /&gt;
&lt;strong&gt;Maßeinheit:&lt;/strong&gt;&lt;br /&gt;
km/km²&lt;br /&gt;
&lt;br /&gt;
&lt;strong&gt;Kurzbeschreibung:&lt;/strong&gt;&lt;br /&gt;
Gesamtlänge des Verkehrsnetzes für den Kraftverkehr (klassifizierte und nicht  &lt;br /&gt;klassifizierte Straßen sowie Hauptwirtschaftswege) pro Gebietsfläche &lt;br /&gt; &lt;br /&gt; 
&lt;br /&gt;
&lt;strong&gt;Bedeutung und Interpretation:&lt;/strong&gt;&lt;br /&gt;
Der Indikator beschreibt die Gesamtlänge des Verkehrsnetzes für den Kraftverkehr (klassifizierte und nicht klassifizierten Straßen sowie Hauptwirtschaftswege) pro Gebietsfläche.&lt;br /&gt;
Hohe Indikatorwerte treten v. a. in größeren Städten, dicht besiedelten und über das Straßennetz gut erschlossenen Regionen auf. &lt;br /&gt;
&lt;br /&gt;
&lt;br /&gt;
&lt;strong&gt;Datengrundlagen:&lt;/strong&gt;&lt;br /&gt;
ATKIS Basis-DLM, BKG &lt;br /&gt;&lt;br /&gt;
&lt;strong&gt;Methodik:&lt;/strong&gt;&lt;br /&gt;
Quotient aus der Länge des Gesamtkraftverkehrsnetzes (alle klassifizierten und nicht klassifizierten Straßen sowie Hauptwirtschaftswege) und der Gebietsfläche (aus dem ATKIS Basis-DLM abgeleitete Fläche der Gebietseinheit der entsprechenden Bezugsebene) &lt;br /&gt;
&lt;br /&gt;
&lt;strong&gt;Verweise:&lt;/strong&gt;&lt;br /&gt;
&lt;a target="_blank" href="http://www.ioer-monitor.de/index.php?id=112"&gt;- Straßenfläche&lt;/a&gt;&lt;br /&gt;
&lt;br /&gt;
&lt;strong&gt;Bemerkungen:&lt;/strong&gt;&lt;br /&gt;
Die maximal möglichen Indikatorwerte hängen in starkem Maße von der gewählten Rastergröße bzw. der Größe der Gebietseinheit ab. &lt;br /&gt;
</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</si>
  <si>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November bis Dezember 2018. Für die erforderliche Namensnennung ist „VBB Verkehrsverbund Berlin-Brandenburg GmbH“ zu verwenden (VBB-Logo gibt es hier unter &lt;a href="http://www.vbb.de/de/article/media-service/logos/2660.html" target="_blank"&gt;http://www.vbb.de/de/article/media-service/logos/2660.html&lt;/a&gt;). Des Weiteren stehen für eine einheitliche Kundenkommunikation die VBB-Verkehrsmittellogos unter &lt;a href="http://www.vbb.de/de/article/media-service/produktsignets/3306.html" target="_blank"&gt;http://www.vbb.de/de/article/media-service/produktsignets/3306.html&lt;/a&gt; zur Verfügung</t>
  </si>
  <si>
    <t>Der Verkehrsverbund Berlin-Brandenburg (VBB) stellt hiermit Bus- und Bahn-Fahrplandaten aus Berlin und Brandenburg im GTFS-Format zur Verfügung und enthält Linien, Abfahrtzeiten, Routen usw. (mehr zu dem Format hier &lt;a href="https://developers.google.com/transit/gtfs/" target="_blank"&gt;https://developers.google.com/transit/gtfs/&lt;/a&gt; (auf Englisch)). Zweck der Veröffentlichung der Daten sind weitere Verwendungen zu Kundeninformationszwecken zu generieren um neue Nutzer für den öffentlichen Nahverkehr zu gewinnen. Das Datenset besitzt die Gültigkeit Dezember 2017 bis Dezember 2018. Für die erforderliche Namensnennung ist „VBB Verkehrsverbund Berlin-Brandenburg GmbH“ zu verwenden (VBB-Logo gibt es hier unter &lt;a href="http://www.vbb.de/de/article/media-service/logos/2660.html" target="_blank"&gt;http://www.vbb.de/de/article/media-service/logos/2660.html&lt;/a&gt;).</t>
  </si>
  <si>
    <t>Dieser Datenbestand steht über Geodatendienste gemäß "Geodatenzugangsgesetz (GeoZG)"  https://www.wsv.de/service/karten_geoinformationen/downloads/geodatenzugangsgesetz.pdf) für die kommerzielle und nicht kommerzielle Nutzung geldleistungsfrei zum Download und zur Online-Nutzung zur Verfügung.&lt;br&gt;
Die Nutzung der Geodaten und Geodatendienste wird durch die "Verordnung zur Festlegung der Nutzungsbestimmungen für die Bereitstellung von Geodaten des Bundes (GeoNutzV)" https://www.wsv.de/service/karten_geoinformationen/downloads/geonutzv.pdf) geregelt.&lt;br&gt;
Insbesondere hat jeder Nutzer den Quellenvermerk zu allen Geodaten, Metadaten und Geodatendiensten verfügbar zu halten – beispielsweise über die Möglichkeit der Abfrage der Capabilities von Diensten oder über die gemeinsame Darstellung mit den Daten (im optischen Zusammenhang).&lt;br&gt;
Bei analogen Ausgaben ist der Quellenvermerk um das Jahr des letzten Datenbezuges zu ergänzen.&lt;br&gt;
Bei Veränderungen, Bearbeitungen, neuen Gestaltungen oder sonstige Abwandlungen darf kein Quellenvermerk angebracht werden.&lt;br&gt;
Der Quellenvermerk ist wie folgt zu gestalten.&lt;br&gt;
Für digitale Daten: www.wsv.de&lt;br&gt;
Für analoge Daten: www.wsv.de / &lt;Jahr des letzten Datenbezugs&gt;&lt;br&gt;
Beispiel: www.wsv.de / 2015</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</si>
  <si>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Aufzüge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</si>
  <si>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Bahnsteigdaten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</si>
  <si>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Bahnsteigdaten DB RegioNetz Infrastruktur GmbH. Dieser Datenbestand kann Fehler enthalten und/oder unvollständig sein. DB RegioNetz Infrastruktur GmbH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</si>
  <si>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Betriebsstellenverzeichnis DB Netz AG.&lt;br&gt;
Dieser Datenbestand kann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</si>
  <si>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Haltestellen DB Station&amp;Service AG Dieser Datenbestand kann Fehler enthalten und/oder unvollständig sein. DB Station&amp;Service AG übernimmt keine Haftung und leistet keinerlei Gewähr.</t>
  </si>
  <si>
    <t>Lizenzbeschreibung&lt;br&gt;
&lt;br&gt;
Dieser Datensatz wird bereitgestellt unter der Lizenz ODbL OpenStreetMap-Mitwirkende, Deutsche Bahn, P3.&lt;br&gt;
&lt;br&gt;
Haftungsausschluss&lt;br&gt;
&lt;br&gt;
Dieser Datenbestand kann Fehler enthalten und/oder unvollständig sein. DB Fernverkehr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</si>
  <si>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Vertrieb GmbH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</si>
  <si>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Serviceeinrichtungen der DB Netz AG. Dieser Datenbestand kann Fehler enthalten und/oder unvollständig sein. DB Netz AG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</si>
  <si>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Übersicht Bahnhöfe DB Station&amp;Service AG. Dieser Datenbestand kann Fehler enthalten und/oder unvollständig sein. DB Station&amp;Service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</si>
  <si>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</si>
  <si>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Schienenverkehrsnetz gemäß INSPIRE der DB Netz AG. Dieser Datenbestand kann Fehler enthalten und/oder unvollständig sein. DB Netz AG übernimmt keine Haftung und leistet keinerlei Gewähr.</t>
  </si>
  <si>
    <t>Lizenzbeschreibung&lt;br&gt;
&lt;br&gt;
Dieser Datensatz wird bereitgestellt unter der [Lizenz Creative Commons] (https://creativecommons.org/choose/zero/?lang=de) (CC0).&lt;br&gt;
&lt;br&gt;
Haftungsausschluss&lt;br&gt;
&lt;br&gt;
Die Geodaten der Gleisanlagen, Tunnelachsen und Webcam-Standorte von Stuttgart 21 der DB Projekt Stuttgart-Ulm GmbH. Dieser Datenbestand kann Fehler enthalten und/oder unvollständig sein. DB Projekt Stuttgart-Ulm GmbH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</si>
  <si>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Wagenstandssoll-Daten der DB Station&amp;Service AG. Dieser Datenbestand kann Fehler enthalten und/oder unvollständig sein. DB Station&amp;Service AG übernimmt keine Haftung und leistet keinerlei Gewähr.</t>
  </si>
  <si>
    <t>Lizenzbeschreibung&lt;br&gt;
&lt;br&gt;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DB Rent GmbH übernimmt keine Haftung und leistet keinerlei Gewähr.</t>
  </si>
  <si>
    <t>Lizenzbeschreibung&lt;br&gt;
&lt;br&gt;
Die Daten dieser API werden bereitgestellt unter der Lizenz Creative Commons Attribution 4.0 International (CC BY 4.0).&lt;br&gt;
&lt;br&gt;
Haftungsausschluss&lt;br&gt;
&lt;br&gt;
Dieser Datenbestand enthält zurzeit nur Züge des Fernverkehrs. Die Bereitstellung der Daten erfolgt im Testbetrieb. DB Vertrieb GmbH übernimmt keine Haftung und leistet keinerlei Gewähr für die Vollständigkeit und Richtigkeit der Daten, soweit gesetzlich zulässig.</t>
  </si>
  <si>
    <t>Lizenzbeschreibung&lt;br&gt;
&lt;br&gt;
Die Daten dieser API werden bereitgestellt unter der Lizenz Creative Commons Attribution 4.0 International (CC BY 4.0).&lt;br&gt;
&lt;br&gt;
Haftungsausschluss&lt;br&gt;
&lt;br&gt;
Info Doku Parkrauminformationen der DB BahnPark GmbH. Dieser Datenbestand enthält zur Zeit nur ausgewählte Parkräume. Die Bereitstellung der Daten erfolgt im Testbetrieb. DB BahnPark GmbH übernimmt keine Haftung und leistet keinerlei Gewähr für die Vollständigkeit und Richtigkeit der Daten, soweit gesetzlich zulässig.</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</si>
  <si>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Datei enthält die weltweit vorhanden Bahnstellen von DB Cargo AG inkl der dazugehörigen Geopositionen.&lt;br&gt;
&lt;br&gt;
Dieser Datenbestand kann Fehler enthalten und/oder unvollständig sein. DB Cargo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</si>
  <si>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Cargo AG übernimmt keine Haftung und leistet keinerlei Gewähr.</t>
  </si>
  <si>
    <t>Lizenzbeschreibung&lt;br&gt;
&lt;br&gt;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Rent GmbH übernimmt keine Haftung und leistet keinerlei Gewähr.</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</si>
  <si>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Schenker übernimmt keine Haftung und leistet keinerlei Gewähr.</t>
  </si>
  <si>
    <t>Lizenzbeschreibung&lt;br&gt;
&lt;br&gt;
Die Daten dieser API werden bereitgestellt unter der Lizenz Creative Commons Attribution 4.0 International (CC BY 4.0).&lt;br&gt;
&lt;br&gt;
Haftungsausschluss&lt;br&gt;
&lt;br&gt;
Beta-Testing&lt;br&gt;
&lt;br&gt;
Die Ausrüstung der 2.100 Aufzüge und 1.000 Fahrtreppen der Deutschen Bahn mit dem ADAM-Kommunikationsbaustein ist abgeschlossen. Dieser erfasst in Echtzeit den Betriebszustand der Anlagen und informiert bei Störungen umgehend. Ziel ist die Steigerung der Verfügbarkeit der Fördertechnik (Aufzüge und Fahrtreppen) an Bahnhöfen und Information unserer Kunden bei Ausfällen. &lt;br&gt;
&lt;br&gt;
Die Bereitstellung erfolgt bis voraussichtlich Ende Q1/2017 im Testbetrieb.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</si>
  <si>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Lizenzbeschreibung&lt;br&gt;
&lt;br&gt;
Die Daten dieser API werden bereitgestellt unter der Lizenz Creative Commons Attribution 4.0 International (CC BY 4.0).&lt;br&gt;
&lt;br&gt;
Haftungsausschluss&lt;br&gt;
&lt;br&gt;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t>
  </si>
  <si>
    <t>Lizenzbeschreibung&lt;br&gt;
&lt;br&gt;
Dieser Datensatz wird bereitgestellt unter der Lizenz Creative Commons Attribution 4.0 International (CC BY 4.0).&lt;br&gt;
&lt;br&gt;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Dieser Datenbestand kann Fehler enthalten und/oder unvollständig sein. DB Umwelt, CUM(K), übernimmt keine Haftung und leistet keinerlei Gewähr.</t>
  </si>
  <si>
    <t>Lizenzbeschreibung&lt;br&gt;
 &lt;br&gt;
Dieser Datensatz wird bereitgestellt unter der Lizenz Creative Commons &lt;br&gt;
&lt;br&gt;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</si>
  <si>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&lt;br&gt;
&lt;br&gt;
Attribution 4.0 International (CC BY 4.0). Wenn die Daten der Deutschen Bahn (DB) Bestandteil des OpenStreetMap- 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</si>
  <si>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</si>
  <si>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</si>
  <si>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genügt.&lt;br&gt;
&lt;br&gt;
Haftungsausschluss&lt;br&gt;
 &lt;br&gt;
Die Datenbestände können Fehler enthalten und/oder unvollständig sein. DB Netz AG über-nimmt keine Haftung und leistet keinerlei Gewähr.</t>
  </si>
  <si>
    <t>Lizenzbeschreibung&lt;br&gt;
&lt;br&gt;
Dieser Datensatz wird bereitgestellt unter der Lizenz Creative Commons Attribution 4.0 International (CC BY 4.0).&lt;br&gt;
&lt;br&gt;
Haftungsausschluss&lt;br&gt;
 &lt;br&gt;
Dieser Datenbestand kann Fehler enthalten und/oder unvollständig sein. Die Deutsche Bahn AG übernimmt keine Haftung und leistet keinerlei Gewähr. Lizenzbeschreibung: Für die Nutzung der Daten genügt eine Nennung der Deutschen Bahn AG (Sprachenmanagement) in der Liste der Beitragenden.</t>
  </si>
  <si>
    <t>Das Bundesamt für Güterverkehr stellt gemäß § 9 Absatz 7 BFStrMG die Lkw-Mautdaten nach § 4 Absatz 3 Satz 3 Nummer 1, 2 und 6 BFStrMG in regelmäßigen Abständen in anonymisierter Form zur Verfügung.&lt;br&gt;
Dazu werden die monatlichen Mautumsätze für jeden mautpflichtigen Abschnitt differenziert nach Emissionsklasse und Achsklasse zur Verfügung gestellt. &lt;br&gt;
&lt;br&gt;
Die mautpflichtigen Abschnitte sind namentlich und mit einer Tarif-Identifikationsnummer versehen und somit eindeutig gekennzeichnet.&lt;br&gt;
&lt;br&gt;
Datengrundlage sind die vom Betreiber des Lkw-Mautsystems zur Verfügung gestellten Rohdaten, die im Zentralen Informationssystem (ZIS) des Bundesamtes für Güterverkehr aufbereitet werden. &lt;br&gt;
Die Daten werden einmal monatlich am 15. Tag des Folgemonats in Form einer Excel-Datei auf der homepage des Bundesamtes für Güterverkehr zur Verfügung gestellt.</t>
  </si>
  <si>
    <t xml:space="preserve">Die Publikation enthält Verkehrsmeldungen und Baustelleninformationen der Stadt Frankfurt am Main. &lt;br&gt;
&lt;br&gt;
Angegeben wird eine Start- und (derzeitige Prognose-)Endzeit, die Art der Warnung bzw. Meldung, die Anzahl der betroffenen Fahrstreifen, sowie eine textuelle Beschreibung über das Kommentarfeld. Die Georeferenzierung liegt als linearer Polygonzug (mit Koordinaten) vor.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t>
  </si>
  <si>
    <t>Der Bezug der Daten unterliegt den Bedingungen der "Verordnung zur Festlegung der Nutzungsbestimmungen für die Bereitstellung von Geodaten des Bundes" (GeoNutzV, http://www.gesetze-im-internet.de/geonutzv/, oder Download unter "Vertragsentwurf"). Mit der Subskription einer Datenpublikation erkennen Sie die Nutzungsbedingungen an. &lt;br&gt;
&lt;br&gt;
Bezüglich des Quellenhinweises gilt folgende Regelung: &lt;br&gt;
Jeder Nutzer hat den Quellenvermerk zu allen Daten erkennbar und soweit möglich in optischem Zusammenhang mit den Daten zu platzieren. Sollte ein optischer Zusammenhang nicht möglich sein, ist der Quellenvermerk an geeigneter Stelle (z.B. in Verbindung mit allgemeinen Informationen zum Diensteangebot) zu platzieren. Bei statischen Daten ist das Jahr des Bezugs der Daten anzugeben. Veränderungen, Bearbeitungen oder sonstige Abwandlungen*) sind mit einem Veränderungshinweis im Quellenvermerk zu versehen. &lt;br&gt;
&lt;br&gt;
*) Unter Veränderungen, Bearbeitungen oder sonstige Abwandlungen werden Ergänzungen und Verschneidungen mit anderen Daten sowie Aggregierungen (z.B. Zusammenfassungen, Bildung von Mittelwerten usw.) verstanden. Nicht relevant sind individuelle Visualisierungen der Daten.</t>
  </si>
  <si>
    <t>Verkehrsfluss und Geschwindigkeiten (q- und v-Daten von Messstellen) im hessischen BAB und Bundesstraßennetz.&lt;br&gt;
Verkehrsfluss- und Geschwindigkeitsdaten (q und v) von fast 2.500 Messstellen im hessischen BAB- und Bundesstraßennetz. Die Daten sind nach Fahrzeugart und Fahrstreifen unterschieden, so dass über 15.000 Einzelwerte je Meldung angeboten werden.&lt;br&gt;
Der dynamische Teil referenziert jeweils auf einen statischen Teil, d.h. für eine sinnvolle Anwendung ist es notwendig, jeweils auf beide Publikationen zugreifen zu können.&lt;br&gt;
Die Verortung in der statischen Datei erfolgt jeweils über Punktverortung (Koordinaten) sowie auch über ALERT-C Punkt (mit Offset). Für die Auswertung der letztgenannten Methode ist die sog. Location Code Liste notwendig, die von der BASt gepflegt und verfügbar gemacht wird&lt;br&gt;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t>
  </si>
  <si>
    <t>Reise - und Verlustzeiten auf BAB und ausgewählten Bundesstraßen in Hessen. Automatisch generierte Reise- und Verlustzeiten auf Grundlage der Daten des Messstellennetzes sowie BT-Detektion auf hessischen BAB und ausgewählten Bundesstraßen.&lt;br&gt;
Angeboten werden über 1100 Reisezeitinformationen (aktuelle Reisezeit und Reisezeit bei freiem Verkehr) aus dem hessischen BAB- und Bundesstraßennetz. &lt;br&gt;
Der dynamische Teil referenziert auf einen statischen Teil, d.h. für eine sinnvolle Anwendung ist es notwendig, auf beide Publikationen zugreifen zu können.&lt;br&gt;
Die Verortung in der statischen Datei erfolgt ausschließlich über ALERT-C Linear (mit Offset). Für die Auswertung der letztgenannten Methode ist die sog. Location Code Liste notwendig, die von der BASt gepflegt und verfügbar gemacht wird.&lt;br&gt;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t>
  </si>
  <si>
    <t>Der Bezug der Daten unterliegt den Bedingungen der "Verordnung zur Festlegung der Nutzungsbestimmungen für die Bereitstellung von Geodaten des Bundes" (GeoNutzV, http://www.gesetze-im-internet.de/geonutzv/, oder Download unter "Vertragsentwurf"). Mit der Subskription einer Datenpublikation erkennen Sie die Nutzungsbedingungen an. &lt;br&gt;
&lt;br&gt;
Bezüglich des Quellenhinweises gilt folgende Regelung: &lt;br&gt;
Jeder Nutzer hat den Quellenvermerk zu allen Daten erkennbar und soweit möglich in optischem Zusammenhang mit den Daten zu platzieren. Sollte ein optischer Zusammenhang nicht möglich sein, ist der Quellenvermerk an geeigneter Stelle (z.B. in Verbindung mit allgemeinen Informationen zum Diensteangebot) zu platzieren. Bei statischen Daten ist das Jahr des Bezugs der Daten anzugeben. Veränderungen, Bearbeitungen oder sonstige Abwandlungen*) sind mit einem Veränderungshinweis im Quellenvermerk zu versehen.&lt;br&gt;
&lt;br&gt;
*) Unter Veränderungen, Bearbeitungen oder sonstige Abwandlungen werden Ergänzungen und Verschneidungen mit anderen Daten sowie Aggregierungen (z.B. Zusammenfassungen, Bildung von Mittelwerten usw.) verstanden. Nicht relevant sind individuelle Visualisierungen der Daten.</t>
  </si>
  <si>
    <t xml:space="preserve">Einige Datenarten aus dem Mobilitäts Daten Marktplatz (MDM) verwenden für die Georeferenzierung die sog. ALERT-C bzw. LCL-Liste. Es handelt sich um eine Tabelle, die flächendeckend für Deutschland wichtige Knotenpunkte auf dem deutschen Straßennetz definiert. Es handelt sich dabei in erster Linie um Anschlussstellen, Raststätten und Autobahnkreuze auf deutschen Autobahnen, aber auch einzelne bedeutende Punkte auf dem nachgeordneten Straßennetz sowie vereinzelt auch Punkte in Städten.&lt;br&gt;
Die aktuelle Tabellenversion ist 17.0, daneben werden oftmals noch Vorgängerversionen eingesetzt (vergleiche entsprechendes XML-Attribut). Alle Tabellenversionen werden zur Verfügung gestellt. Als Vereinfachung sollte es aber auch möglich sein, lediglich mit der aktuellsten Version 17.0 zu arbeiten, da die Tabellen zwar kontinuierlich entsprechend dem Straßennetz aktualisiert werden, sich die zugewiesenen Codes im Regelfall aber nicht mehr ändern (von Straßenverlegungen etc. abgesehen).&lt;br&gt;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ohne Anmeldung unter dem angegebenen Link verfügbar.&lt;br&gt;
</t>
  </si>
  <si>
    <t>Der Web Map Service liefert tagesaktuelle Fachnetze aus dem Bayerischen Straßeninformationssystem (BAYSIS) der Bundesfernstraßen und Bedarfsumleitungen.&lt;br&gt;
Der Web Feature Service liefert tagesaktuell aus dem Bayerischen Straßeninformationssystem (BAYSIS) die Daten der Bedarfsumleitungen.</t>
  </si>
  <si>
    <t>Der Web Map Service liefert die Daten zur Straßenverkehrszählung 2005 und 2010. &lt;br&gt;
Der Web Feature Service liefert die Zählstellenbereiche mit den Ergebnissen der Straßenverkehrszählungen 2005 und 2010.</t>
  </si>
  <si>
    <t>Die Nutzungsvereinbarung bezieht sich -aktuell noch- auf den Zugriff zu unserem OpenService-Angebot sowie dem VRS-Liniennetz. &lt;br&gt;
&lt;br&gt;
Damit der rechtliche Aspekt für beide Seiten abgesichert ist, haben wir eine Nutzungsvereinbarung erarbeitet, in denen die Bedingungen der Zusammenarbeit festgehalten sind. Demnach sind Sie im Produktivbetrieb unter anderem verpflichtet,&lt;br&gt;
- den Hinweis auf die Datenquelle wie z.B. „unterstützt durch VRS GmbH“ und „Alle Angaben ohne Gewähr.“ gut sichtbar auf jeder Ergebnisseite zu platzieren,&lt;br&gt;
- die Datensicherheitsstandards einzuhalten,&lt;br&gt;
- zu gewährleisten, dass keine Serienabfragen durchgeführt werden können,&lt;br&gt;
- die Daten, insbesondere die Zugangsdaten, nicht an Dritte weiterzugeben.</t>
  </si>
  <si>
    <t xml:space="preserve">Elektro-Ladestationen in Berlin inkl. deren Belegung. Die URL wird über den Abfrage-Parameter („?“) ergänzt, um die Ausgabe zu filtern, etwa um einen bestimmten Radius um einen Punkt herum. Die Rückgabe erfolgt in GeoJSON. Datenmodell: &lt;a href="http://info.datarun2018.de/Schemata (XSD) und Dokumentation/H - Elektro-Ladestationen/" target="blank"&gt;http://info.datarun2018.de/Schemata (XSD) und Dokumentation/H - Elektro-Ladestationen/&lt;/a&gt;.&lt;br&gt;
Die Daten sind im Rahmen einer Veranstaltung des Bundesministeriums für Verkehr und digitale Infrastruktur (BMVI), dem 3rd BMVI Data-Run, zugänglich gemacht worden. Bis mind. März 2019 sind sie über den angegebenen Link erreichbar. </t>
  </si>
  <si>
    <t xml:space="preserve">Angeboten werden Incidents, also besondere verkehrliche Vorkommnisse (z.B. Sperrungen) in Berlin. Die URL wird über den Abfrage-Parameter („?“) ergänzt, um die Ausgabe zu filtern, etwa um einen bestimmten Radius um einen Punkt herum. Die Rückgabe erfolgt in GeoJSON. Datenmodell: &lt;a href"http://info.datarun2018.de/Schemata%20(XSD)%20und%20Dokumentation/I%20-%20Incidents/" target="_blank"&gt;http://info.datarun2018.de/Schemata%20(XSD)%20und%20Dokumentation/I%20-%20Incidents/&lt;/a&gt; 
Die Daten sind im Rahmen einer Veranstaltung des Bundesministeriums für Verkehr und digitale Infrastruktur (BMVI), dem 3rd BMVI Data-Run, zugänglich gemacht worden. Bis mind. März 2019 sind sie über den angegebenen Link erreichbar. </t>
  </si>
  <si>
    <t xml:space="preserve">Der DWD und kooperierende Landesbehörden betreiben in Deutschland verschiedenartige Wetterstationen und Messsysteme, die je nach vorhandener Sensorik aktuelle meteorologische Messwerte erzeugen und übermitteln. &lt;br&gt;
Entschlüsselungstabelle für present weather :&lt;br&gt;
&lt;a href="https://www.dwd.de/DE/leistungen/opendata/help/schluessel_datenformate/poi_present_weather_zuordnung_pdf.pdf?__blob=publicationFile&amp;v=2" target="_blank"&gt;https://www.dwd.de/DE/leistungen/opendata/help/schluessel_datenformate/poi_present_weather_zuordnung_pdf.pdf?__blob=publicationFile&amp;v=2&lt;/a&gt;&lt;br&gt;
Erläuternde Informationen, insb. auch zu Datenformaten finden sich hier:&lt;br&gt;
&lt;a href="https://www.dwd.de/DE/leistungen/opendata/hilfe.html" target="_blank"&gt;https://www.dwd.de/DE/leistungen/opendata/hilfe.html&lt;/a&gt;&lt;br&gt;
&lt;br&gt;
</t>
  </si>
  <si>
    <t>Der DWD und kooperierende Landesbehörden betreiben in Deutschland verschiedenartige Wetterstationen und Messsysteme, die je nach vorhandener Sensorik aktuelle meteorologische Messwerte erzeugen und übermitteln. &lt;br&gt;
Entschlüsselungstabelle für present weather :&lt;br&gt;
&lt;a href="https://www.dwd.de/DE/leistungen/opendata/help/schluessel_datenformate/poi_present_weather_zuordnung_pdf.pdf?__blob=publicationFile&amp;v=2" target="_blank"&gt;https://www.dwd.de/DE/leistungen/opendata/help/schluessel_datenformate/poi_present_weather_zuordnung_pdf.pdf?__blob=publicationFile&amp;v=2&lt;/a&gt;&lt;br&gt;
Erläuternde Informationen, insb. auch zu Datenformaten finden sich hier:&lt;br&gt;
&lt;a href="https://www.dwd.de/DE/leistungen/opendata/hilfe.html" target="_blank"&gt;https://www.dwd.de/DE/leistungen/opendata/hilfe.html&lt;/a&gt;&lt;br&gt;</t>
  </si>
  <si>
    <t xml:space="preserve">Gemessene Temperatur in 2m Höhe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target="_blank"&gt;https://www.dwd.de/DE/leistungen/opendata/hilfe.html&lt;/a&gt;&lt;br&gt;
</t>
  </si>
  <si>
    <t>Gemessener Niederschlag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t>
  </si>
  <si>
    <t>Gemessene Windgeschwindigkeit an Wetterstationen.&lt;br&gt;
Der DWD und kooperierende Landesbehörden betreiben in Deutschland verschiedenartige Wetterstationen und Messsysteme, die je nach vorhandener Sensorik aktuelle meteorologische Messwerte erzeugen und übermitteln.&lt;br&gt;
Erläuternde Informationen, insb. auch zu Datenformaten finden sich hier:&lt;br&gt;
&lt;a href="https://www.dwd.de/DE/leistungen/opendata/hilfe.html" target="_blank"&gt;https://www.dwd.de/DE/leistungen/opendata/hilfe.html&lt;/a&gt;</t>
  </si>
  <si>
    <t>Liste der verfügbaren Wetterstationen (Hauptamtliches Messnetz).&lt;br&gt;
Nicht alle aufgeführten Orte/Punkte liefern Messwerte.&lt;br&gt;
Erläuternde Informationen, insb. auch zu Datenformaten finden sich hier:&lt;br&gt;
&lt;a href="https://www.dwd.de/DE/leistungen/opendata/hilfe.html" target="_blank"&gt;https://www.dwd.de/DE/leistungen/opendata/hilfe.html&lt;/a&gt;</t>
  </si>
  <si>
    <t xml:space="preserve">Wettervorhersagemodelle werden in Gitterform berechnet und deren Ergebnisse für bestimmte Orte/Punkte statistisch überarbeitet, um eine noch höhere Vorhersagequalität zu erreichen. Dieses Verfahren nennt sich MOSMIX. &lt;br&gt;
Formatbeschreibung: &lt;a href="https://www.dwd.de/DE/leistungen/met_verfahren_mosmix/mosmix_kml_formatbeschreibung.html" target="_blank"&gt;https://www.dwd.de/DE/leistungen/met_verfahren_mosmix/mosmix_kml_formatbeschreibung.html&lt;/a&gt;&lt;br&gt;
Liste der Orte / Punkte:&lt;br&gt;
&lt;a href"https://www.dwd.de/DE/leistungen/met_verfahren_mosmix/mosmix_stationskatalog.pdf?__blob=publicationFile&amp;v=4" target="_blank"&gt;https://www.dwd.de/DE/leistungen/met_verfahren_mosmix/mosmix_stationskatalog.pdf?__blob=publicationFile&amp;v=4&lt;/a&gt;&lt;br&gt;
</t>
  </si>
  <si>
    <t>Es gibt eine Vielfalt an Radarbildern und –produkten, die zu unterschiedlichen Zwecken genutzt werden können. Ein häufig verwendetes Radarbild ist das der Reflektivität (RX), das eine grundlegende Auskunft über die Intensität der aktuell fallenden Niederschläge gibt und alle 5 Minuten aktualisiert wird.&lt;br&gt;
Weitere Informationen und Produkte aus dem Bereich der Radardaten:&lt;br&gt;
- &lt;a href="https://opendata.dwd.de/weather/radar/" target="_blank"&gt;https://opendata.dwd.de/weather/radar/&lt;/a&gt;&lt;br&gt;
- &lt;a href="https://maps.dwd.de/geoserver/web/?wicket:bookmarkablePage=:org.geoserver.web.demo.MapPreviewPage" target="_blank"&gt;https://maps.dwd.de/geoserver/web/?wicket:bookmarkablePage=:org.geoserver.web.demo.MapPreviewPage&lt;/a&gt;&lt;br&gt;
- &lt;a href="https://www.dwd.de/DE/leistungen/opendata/hilfe.html" target="_blank"&gt;https://www.dwd.de/DE/leistungen/opendata/hilfe.html&lt;/a&gt;&lt;br&gt;
- &lt;a href="https://www.dwd.de/DE/leistungen/radarprodukte/radarprodukte.html" target="_blank"&gt;https://www.dwd.de/DE/leistungen/radarprodukte/radarprodukte.html&lt;/a&gt;&lt;br&gt;
- &lt;a href="https://www.dwd.de/DE/leistungen/radolan/radolan.html" target="_blank"&gt;https://www.dwd.de/DE/leistungen/radolan/radolan.html&lt;/a&gt;</t>
  </si>
  <si>
    <t>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href="https://www.dwd.de/SharedDocs/downloads/DE/modelldokumentationen/nwv/icon/icon_dbbeschr_aktuell.pdf?view=nasPublication&amp;nn=16102" target="_blank"&gt;https://www.dwd.de/SharedDocs/downloads/DE/modelldokumentationen/nwv/icon/icon_dbbeschr_aktuell.pdf?view=nasPublication&amp;nn=16102&lt;/a&gt;&lt;br&gt;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t>
  </si>
  <si>
    <t xml:space="preserve">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href="https://www.dwd.de/SharedDocs/downloads/DE/modelldokumentationen/nwv/icon/icon_dbbeschr_aktuell.pdf?view=nasPublication&amp;nn=16102" target="_blank"&gt;https://www.dwd.de/SharedDocs/downloads/DE/modelldokumentationen/nwv/icon/icon_dbbeschr_aktuell.pdf?view=nasPublication&amp;nn=16102&lt;/a&gt;&lt;br&gt;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
</t>
  </si>
  <si>
    <t xml:space="preserve">Der DWD betreibt verschiedene Wettervorhersagemodelle: Das sogenannte ICON ist ein globales Modell, ICON-EU-Nest ist ein im Vergleich höher aufgelöster europabezogener Ausschnitt des ICON und das COSMO-DE beschränkt sich auf Deutschland und Umgebung und ist dabei noch feiner aufgelöst.&lt;br&gt;
Dokumentation: &lt;a href="https://www.dwd.de/SharedDocs/downloads/DE/modelldokumentationen/nwv/cosmo_de/cosmo_de_dbbeschr_version_2_4_161124.pdf?__blob=publicationFile&amp;v=4" target="_blank"&gt;https://www.dwd.de/SharedDocs/downloads/DE/modelldokumentationen/nwv/cosmo_de/cosmo_de_dbbeschr_version_2_4_161124.pdf?__blob=publicationFile&amp;v=4&lt;/a&gt;&lt;br&gt;
&lt;br&gt;
Weitere Informationen zu Wettervorhersagemodellen:&lt;br&gt;
- &lt;a href="https://www.dwd.de/DE/leistungen/opendata/hilfe.html" target="_blank"&gt;https://www.dwd.de/DE/leistungen/opendata/hilfe.html&lt;/a&gt;&lt;br&gt;
- &lt;a href="https://www.dwd.de/DE/leistungen/modellvorhersagedaten/modellvorhersagedaten.html" target="_blank"&gt;https://www.dwd.de/DE/leistungen/modellvorhersagedaten/modellvorhersagedaten.html&lt;/a&gt;
</t>
  </si>
  <si>
    <t xml:space="preserve">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Dokumentation CAP: &lt;a href="https://www.dwd.de/DE/leistungen/opendata/help/warnungen/cap_dwd_profile_de_pdf.pdf?__blob=publicationFile&amp;v=7" target="_blank"&gt;https://www.dwd.de/DE/leistungen/opendata/help/warnungen/cap_dwd_profile_de_pdf.pdf?__blob=publicationFile&amp;v=7&lt;/a&gt;&lt;br&gt;
GeoServer-Layer: dwd:Warnungen_Gemeinden_vereinigt&lt;br&gt;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
</t>
  </si>
  <si>
    <t>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t>
  </si>
  <si>
    <t>Der DWD erstellt in vier verschiedenen Stufen sogenannte Basiswarnungen. Die kleinste geografische Einheit sind die Gemeinden und für ausgewählte Städte die Stadtbezirke. Es gibt aber auch Warnungen auf Kreisebene oder in Form von zusammengefassten Gemeinden (vereinigte Polygone).&lt;br&gt;
&lt;br&gt;
GeoServer-Layer: dwd:Warnungen_Gemeinden_vereinigt&lt;br&gt;
Weitere Informationen zu Wetterwarnungen:&lt;br&gt;
- &lt;a href="https://www.dwd.de/DE/leistungen/opendata/hilfe.html" target="_blank"&gt;https://www.dwd.de/DE/leistungen/opendata/hilfe.html&lt;/a&gt;&lt;br&gt;
- &lt;a href="https://maps.dwd.de/geoserver/web/?wicket:bookmarkablePage=:org.geoserver.web.demo.MapPreviewPage" target="_blank"&gt;https://maps.dwd.de/geoserver/web/?wicket:bookmarkablePage=:org.geoserver.web.demo.MapPreviewPage&lt;/a&gt;&lt;br&gt;
- &lt;a href="https://www.dwd.de/DE/leistungen/warnungen/wetterwarnungen.html" target="_blank"&gt;https://www.dwd.de/DE/leistungen/warnungen/wetterwarnungen.html&lt;/a&gt;&lt;br&gt;
- &lt;a href="https://www.dwd.de/DE/wetter/warnungen_aktuell/kriterien/warnkriterien.html" target="_blank"&gt;https://www.dwd.de/DE/wetter/warnungen_aktuell/kriterien/warnkriterien.html&lt;/a&gt;&lt;br&gt;</t>
  </si>
  <si>
    <t>Zur Datenbeschreibung stehen zur Verfügung:&lt;br&gt;
- Release Notes der entsprechenden Strecken&lt;br&gt;
- Allgemeine OpenDrive-Spezifikation</t>
  </si>
  <si>
    <t>&lt;p&gt;Die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
&lt;p&gt;Aus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Minuten.&lt;/p&gt;</t>
  </si>
  <si>
    <t>&lt;p&gt;&lt;a href="http://www.kvb-koeln.de/german/home/opendata_kvb.html"&gt;http://www.kvb-koeln.de/german/home/opendata_kvb.html&lt;/a&gt;&lt;/p&gt;
&lt;p&gt;Die Kölner Verkehrs-Betriebe AG behält sich vor, die Daten und ihre Art der Auslieferung ohne Nennung von Gründen zu ändern. Sie dürfen bei der Nutzung der Daten keine Software oder sonstigen Mechanismen verwenden, die die Daten in einem Intervall kleiner 10 Minuten abfragen. Die KVB behält sich vor, den Zugang dann zu beschränken oder zu verwehren.&lt;/p&gt;
&lt;p&gt;Die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entstehen.&lt;/p&gt;
&lt;p&gt;Die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ausgeschlossen.&lt;/p&gt;</t>
  </si>
  <si>
    <t>https://www.baysis.bayern.de/gis/services/wfs/BAYSIS_Fachnetze/MapServer/WFSServer?request=GetCapabilities&amp;service=WFS&amp;version=1.0.0</t>
  </si>
  <si>
    <t>https://www.baysis.bayern.de/gis/services/wfs/BAYSIS_Verkehrsmengen/MapServer/WFSServer?request=GetCapabilities&amp;service=WFS&amp;version=1.0.0</t>
  </si>
  <si>
    <t xml:space="preserve">https://www.baysis.bayern.de/gis/services/wfs/BAYSIS_Strassennetz/MapServer/WFSServer?request=GetCapabilities&amp;service=WFS&amp;version=1.0.0 </t>
  </si>
  <si>
    <t>https://www.baysis.bayern.de/gis/services/wfs/BAYSIS_Bedarfsplan/MapServer/WFSServer?request=GetCapabilities&amp;service=WFS&amp;version=1.0.0</t>
  </si>
  <si>
    <t>LUQS, das Luftqualitätsüberwachungssystem des Landes Nordrhein-Westfalen, erfasst und untersucht die Konzentrationen verschiedener Schadstoffe in der Luft. Das Messsystem integriert kontinuierliche und diskontinuierliche Messungen und bietet eine umfassende Darstellung der Luftqualitätsdaten. Die hier angebotenen Daten sind kontinuierlich gemessene und stündlich zur vollen Stunde berechnete arithmetische (AM1H) Mittelwerte der 5sec-Einzeldaten einer Stunde. Bezugszeit ist jeweils das Ende der Messstunde (Bereich 01:00-24:00). Dieser Datensatz enthält alle Datenfiles zu allen Stationen und allen gemessenen Komponenten in jeweils 10-Jahres Files: 1980-1989, 1990-2000, 2001-2010, 2011-Vorjahr, nach Komponente. Die Daten des aktuellen Jahres (letzte 365 Tage) liegen in nicht abschließend validierter Form vor.</t>
  </si>
  <si>
    <t>LUQS, das Luftqualitätsüberwachungssystem des Landes Nordrhein-Westfalen, erfasst und untersucht die Konzentrationen verschiedener Schadstoffe in der Luft. Das Messsystem integriert kontinuierliche und diskontinuierliche Messungen und bietet eine umfassende Darstellung der Luftqualitätsdaten. Die hier angebotenen Daten sind kontinuierlich gemessene und stündlich zur vollen Stunde berechnete arithmetische (AM1H) Mittelwerte der 5sec-Einzeldaten einer Stunde. Bezugszeit ist jeweils das Ende der Messstunde (Bereich 01:00-24:00). Dieser Datensatz enthält alle Datenfiles zu einzelnen Stationen mit allen Komponenten, validierte Werte bis zum Ende des Vorjahres, die als aktuell gelisteten Werte sind noch nicht abschließend validiert.</t>
  </si>
  <si>
    <t xml:space="preserve">http://datarun2018.de/BASt-MDM-Interface/srv/2865000/clientPullService?subscriptionID=2865000,
http://datarun.s3.amazonaws.com/verkehrsmeldungen_Duesseldorf.geojson,
https://www.arcgis.com/home/item.html?id=2075c44b381c47e28640bd272463184a   </t>
  </si>
  <si>
    <t xml:space="preserve">http://datarun2018.de/BASt-MDM-Interface/srv/2861001/clientPullService?subscriptionID=2861001,
http://datarun.s3.amazonaws.com/verkehrsmeldungen_Kassel.geojson,
https://www.arcgis.com/home/item.html?id=2075c44b381c47e28640bd272463184a   </t>
  </si>
  <si>
    <t>http://datarun2018.de/BASt-MDM-Interface/srv/2865001/clientPullService?subscriptionID=2865001,
http://datarun2018.de/BASt-MDM-Interface/srv/2865002/clientPullService?subscriptionID=2865002,
http://datarun.s3.amazonaws.com/parkdaten_Duesseldorf.geojson,
https://www.arcgis.com/home/item.html?id=c0babc7dfc8a4125881142f9abcac284</t>
  </si>
  <si>
    <t>http://datarun2018.de/BASt-MDM-Interface/srv/2866001/clientPullService?subscriptionID=2866001,
http://datarun2018.de/BASt-MDM-Interface/srv/2866002/clientPullService?subscriptionID=2866002,
http://datarun.s3.amazonaws.com/parkdaten_Frankfurt.geojson,
https://www.arcgis.com/home/item.html?id=c0babc7dfc8a4125881142f9abcac284</t>
  </si>
  <si>
    <t>http://datarun2018.de/BASt-MDM-Interface/srv/2861002/clientPullService?subscriptionID=2861002,
http://datarun2018.de/BASt-MDM-Interface/srv/2861003/clientPullService?subscriptionID=2861003,
http://datarun.s3.amazonaws.com/parkdaten_Kassel.geojson,
https://www.arcgis.com/home/item.html?id=c0babc7dfc8a4125881142f9abcac284</t>
  </si>
  <si>
    <t>http://datarun2018.de/BASt-MDM-Interface/srv/2867001/clientPullService?subscriptionID=2867001,
http://datarun.s3.amazonaws.com/sperranhaenger_Hessen.geojson,
https://www.arcgis.com/home/item.html?id=48f079aa44e944c89c8cc95e276889d0</t>
  </si>
  <si>
    <t>http://datarun2018.de/BASt-MDM-Interface/srv/2865003/clientPullService?subscriptionID=2865003,
http://datarun2018.de/BASt-MDM-Interface/srv/2865004/clientPullService?subscriptionID=2865004,
http://datarun.s3.amazonaws.com/geschwindigkeitsdaten_NRW.geojson,
https://www.arcgis.com/home/item.html?id=6a23b691fcbf4dd3ab5690202adc7377</t>
  </si>
  <si>
    <t>http://datarun2018.de/BASt-MDM-Interface/srv/2873002/clientPullService?subscriptionID=2873002,
http://datarun.s3.amazonaws.com/arbeitsstellen_laengerer_dauer_BadenWuerttemberg.geojson,
https://www.arcgis.com/home/item.html?id=4e5e7c90e0cd4aa08d6ffb95c1036849</t>
  </si>
  <si>
    <t>http://datarun2018.de/BASt-MDM-Interface/srv/2873003/clientPullService?subscriptionID=2873003,
http://datarun.s3.amazonaws.com/arbeitsstellen_laengerer_dauer_Bayern.geojson,
https://www.arcgis.com/home/item.html?id=4e5e7c90e0cd4aa08d6ffb95c1036849</t>
  </si>
  <si>
    <t>http://datarun2018.de/BASt-MDM-Interface/srv/2873004/clientPullService?subscriptionID=2873004,
http://datarun.s3.amazonaws.com/arbeitsstellen_laengerer_dauer_Brandenburg.geojson,
https://www.arcgis.com/home/item.html?id=4e5e7c90e0cd4aa08d6ffb95c1036849</t>
  </si>
  <si>
    <t>http://datarun2018.de/BASt-MDM-Interface/srv/2873005/clientPullService?subscriptionID=2873005,
http://datarun.s3.amazonaws.com/arbeitsstellen_laengerer_dauer_Hamburg.geojson,
https://www.arcgis.com/home/item.html?id=4e5e7c90e0cd4aa08d6ffb95c1036849</t>
  </si>
  <si>
    <t>http://datarun2018.de/BASt-MDM-Interface/srv/2873006/clientPullService?subscriptionID=2873006,
http://datarun.s3.amazonaws.com/arbeitsstellen_laengerer_dauer_Hessen.geojson,
https://www.arcgis.com/home/item.html?id=4e5e7c90e0cd4aa08d6ffb95c1036849</t>
  </si>
  <si>
    <t>http://datarun2018.de/BASt-MDM-Interface/srv/2874000/clientPullService?subscriptionID=2874000,
http://datarun.s3.amazonaws.com/arbeitsstellen_laengerer_dauer_MecklenburgVorpommern.geojson,
https://www.arcgis.com/home/item.html?id=4e5e7c90e0cd4aa08d6ffb95c1036849</t>
  </si>
  <si>
    <t>http://datarun2018.de/BASt-MDM-Interface/srv/2874001/clientPullService?subscriptionID=2874001,
http://datarun.s3.amazonaws.com/arbeitsstellen_laengerer_dauer_NordrheinWestfalen.geojson,
https://www.arcgis.com/home/item.html?id=4e5e7c90e0cd4aa08d6ffb95c1036849</t>
  </si>
  <si>
    <t>http://datarun2018.de/BASt-MDM-Interface/srv/2874002/clientPullService?subscriptionID=2874002,
http://datarun.s3.amazonaws.com/arbeitsstellen_laengerer_dauer_Sachsen.geojson,
https://www.arcgis.com/home/item.html?id=4e5e7c90e0cd4aa08d6ffb95c1036849</t>
  </si>
  <si>
    <t>http://datarun2018.de/BASt-MDM-Interface/srv/2874003/clientPullService?subscriptionID=2874003,
http://datarun.s3.amazonaws.com/arbeitsstellen_laengerer_dauer_SachsenAnhalt.geojson,
https://www.arcgis.com/home/item.html?id=4e5e7c90e0cd4aa08d6ffb95c1036849</t>
  </si>
  <si>
    <t>http://datarun2018.de/BASt-MDM-Interface/srv/2874004/clientPullService?subscriptionID=2874004,
http://datarun.s3.amazonaws.com/arbeitsstellen_laengerer_dauer_Thueringen.geojson,
https://www.arcgis.com/home/item.html?id=4e5e7c90e0cd4aa08d6ffb95c1036849</t>
  </si>
  <si>
    <t>http://datarun2018.de/BASt-MDM-Interface/srv/2875000/clientPullService?subscriptionID=2875000,
http://datarun.s3.amazonaws.com/arbeitsstellen_laengerer_dauer_Bremen.geojson,
https://www.arcgis.com/home/item.html?id=4e5e7c90e0cd4aa08d6ffb95c1036849</t>
  </si>
  <si>
    <t>http://datarun2018.de/BASt-MDM-Interface/srv/2875001/clientPullService?subscriptionID=2875001,
http://datarun.s3.amazonaws.com/arbeitsstellen_laengerer_dauer_Bremen.geojson,
https://www.arcgis.com/home/item.html?id=4e5e7c90e0cd4aa08d6ffb95c1036849</t>
  </si>
  <si>
    <t>http://datarun2018.de/BASt-MDM-Interface/srv/2876000/clientPullService?subscriptionID=2876000,
http://datarun.s3.amazonaws.com/arbeitsstellen_laengerer_dauer_Saarland.geojson,
https://www.arcgis.com/home/item.html?id=4e5e7c90e0cd4aa08d6ffb95c1036849</t>
  </si>
  <si>
    <t>http://datarun2018.de/BASt-MDM-Interface/srv/2877000/clientPullService?subscriptionID=2877000,
http://datarun.s3.amazonaws.com/arbeitsstellen_laengerer_dauer_SchleswigHolstein.geojson,
https://www.arcgis.com/home/item.html?id=4e5e7c90e0cd4aa08d6ffb95c1036849</t>
  </si>
  <si>
    <t xml:space="preserve">Stündliche Stationsmessungen der Lufttemperatur auf 2m Höhe in °C </t>
  </si>
  <si>
    <t>HatWMS,HatFTP,HatWFS,HatPortal</t>
  </si>
  <si>
    <t>https://cdc.dwd.de/sdi/pid/TT_TU_MN009/WMS/1.3.0/GetCapabilities.xml</t>
  </si>
  <si>
    <t>https://cdc.dwd.de/portal/</t>
  </si>
  <si>
    <t>https://cdc.dwd.de/sdi/pid/TT_TU_MN009/WFS/2.0.0/GetCapabilities.xml</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</si>
  <si>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href="https://cdc.dwd.de/sdi/pid/TT_TU_MN009/BESCHREIBUNG_TT_TU_MN009_de.pdf" target="_blank"&gt;https://cdc.dwd.de/sdi/pid/TT_TU_MN009/BESCHREIBUNG_TT_TU_MN009_de.pdf&lt;/a&gt;&lt;br&gt;
&lt;a href="https://cdc.dwd.de/sdi/pid/TT_TU_MN009/ISO_TT_TU_MN009.xml" target="_blank"&gt;https://cdc.dwd.de/sdi/pid/TT_TU_MN009/ISO_TT_TU_MN009.xml&lt;/a&gt;&lt;br&gt;</t>
  </si>
  <si>
    <t xml:space="preserve">Stündliche Stationsmessungen der Erdbodentemperatur in 20cm Tiefe in °C </t>
  </si>
  <si>
    <t>https://cdc.dwd.de/sdi/pid/TE20_MN002/WMS/1.3.0/GetCapabilities.xml</t>
  </si>
  <si>
    <t>https://cdc.dwd.de/sdi/pid/TE20_MN002/WFS/2.0.0/GetCapabilities.xml</t>
  </si>
  <si>
    <t>1893-01-01 bis gestern</t>
  </si>
  <si>
    <t>1949-01-01 bis gestern</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</si>
  <si>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abgeschlossen.&lt;br&gt;
Datensatzbeschreibung:&lt;a href="https://cdc.dwd.de/sdi/pid/TE20_MN002/BESCHREIBUNG_TE20_MN002_de.pdf" target="_blank"&gt;https://cdc.dwd.de/sdi/pid/TE20_MN002/BESCHREIBUNG_TE20_MN002_de.pdf&lt;/a&gt;&lt;br&gt;
&lt;a href="https://cdc.dwd.de/sdi/pid/TE20_MN002/ISO_TE20_MN002.xml" target="_blank"&gt;https://cdc.dwd.de/sdi/pid/TE20_MN002/ISO_TE20_MN002.xml&lt;/a&gt;</t>
  </si>
  <si>
    <t xml:space="preserve">Stündliche Stationsmessungen des Luftdruckes auf Stationshöhe in hpa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</si>
  <si>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href="https://cdc.dwd.de/sdi/pid/P0_MN008/BESCHREIBUNG_P0_MN008_de.pdf" target="_blank"&gt;https://cdc.dwd.de/sdi/pid/P0_MN008/BESCHREIBUNG_P0_MN008_de.pdf&lt;/a&gt;&lt;br&gt;
&lt;a href="https://cdc.dwd.de/sdi/pid/P0_MN008/ISO_P0_MN008.xml" target="_blank"&gt;https://cdc.dwd.de/sdi/pid/P0_MN008/ISO_P0_MN008.xml&lt;/a&gt;</t>
  </si>
  <si>
    <t>https://cdc.dwd.de/sdi/pid/P0_MN008/WMS/1.3.0/GetCapabilities.xml</t>
  </si>
  <si>
    <t>https://cdc.dwd.de/sdi/pid/P0_MN008/WFS/2.0.0/GetCapabilities.xml</t>
  </si>
  <si>
    <t>1970-04-01 bis gestern</t>
  </si>
  <si>
    <t xml:space="preserve">Stündliche Stationsmessungen der Erdbodentemperatur in 5cm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</si>
  <si>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href="https://cdc.dwd.de/sdi/pid/TE05_MN002/BESCHREIBUNG_TE05_MN002_de.pdf" target="_blank"&gt;https://cdc.dwd.de/sdi/pid/TE05_MN002/BESCHREIBUNG_TE05_MN002_de.pdf&lt;/a&gt;&lt;br&gt;
&lt;a href="https://cdc.dwd.de/sdi/pid/TE05_MN002/ISO_TE05_MN002.xml" target="_blank"&gt;https://cdc.dwd.de/sdi/pid/TE05_MN002/ISO_TE05_MN002.xml&lt;/a&gt;</t>
  </si>
  <si>
    <t>https://cdc.dwd.de/sdi/pid/TE05_MN002/WMS/1.3.0/GetCapabilities.xml</t>
  </si>
  <si>
    <t>https://cdc.dwd.de/sdi/pid/TE05_MN002/WFS/2.0.0/GetCapabilities.xml</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</si>
  <si>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href="https://cdc.dwd.de/sdi/pid/N_MN008/BESCHREIBUNG_N_MN008_de.pdf" target="_blank"&gt;https://cdc.dwd.de/sdi/pid/N_MN008/BESCHREIBUNG_N_MN008_de.pdf&lt;/a&gt;&lt;br&gt;
&lt;a href="https://cdc.dwd.de/sdi/pid/N_MN008/ISO_N_MN008.xml" target="_blank"&gt;https://cdc.dwd.de/sdi/pid/N_MN008/ISO_N_MN008.xml&lt;/a&gt;</t>
  </si>
  <si>
    <t>https://cdc.dwd.de/sdi/pid/N_MN008/WMS/1.3.0/GetCapabilities.xml</t>
  </si>
  <si>
    <t>https://cdc.dwd.de/sdi/pid/N_MN008/WFS/2.0.0/GetCapabilities.xml</t>
  </si>
  <si>
    <t xml:space="preserve">Stündliche Stationsmessungen des Bedeckungsgrades in Achtel </t>
  </si>
  <si>
    <t xml:space="preserve">Tägliche Stationsmessungen des mittleren Dampfdrucks in hpa </t>
  </si>
  <si>
    <t>https://cdc.dwd.de/sdi/pid/VPM_MN004/WMS/1.3.0/GetCapabilities.xml</t>
  </si>
  <si>
    <t>https://cdc.dwd.de/sdi/pid/VPM_MN004/WFS/2.0.0/GetCapabilities.xml</t>
  </si>
  <si>
    <t>1851-01-01 bis gestern</t>
  </si>
  <si>
    <t xml:space="preserve">Tägliche Stationsmessungen der mittleren Windgeschwindigkeit in m/s </t>
  </si>
  <si>
    <t>https://cdc.dwd.de/sdi/pid/FM_MN003/WMS/1.3.0/GetCapabilities.xml</t>
  </si>
  <si>
    <t>https://cdc.dwd.de/sdi/pid/FM_MN003/WFS/2.0.0/GetCapabilities.xml</t>
  </si>
  <si>
    <t>1911-01-01 bis gestern</t>
  </si>
  <si>
    <t xml:space="preserve">Tägliche Stationsmessungen des mittleren Bedeckungsgrades in Achtel </t>
  </si>
  <si>
    <t>https://cdc.dwd.de/sdi/pid/NM_MN004/WMS/1.3.0/GetCapabilities.xml</t>
  </si>
  <si>
    <t>https://cdc.dwd.de/sdi/pid/NM_MN004/WFS/2.0.0/GetCapabilities.xml</t>
  </si>
  <si>
    <t>1863-12-01 bis gestern</t>
  </si>
  <si>
    <t xml:space="preserve">Tägliche Stationsmessungen der Windspitze in m/s </t>
  </si>
  <si>
    <t>https://cdc.dwd.de/sdi/pid/FX_MN003/WMS/1.3.0/GetCapabilities.xml</t>
  </si>
  <si>
    <t>https://cdc.dwd.de/sdi/pid/FX_MN003/WFS/2.0.0/GetCapabilities.xml</t>
  </si>
  <si>
    <t>1948-01-01 bis gestern</t>
  </si>
  <si>
    <t xml:space="preserve">Stündliche Stationsmessungen der Niederschlagshöhe in mm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</si>
  <si>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href="https://cdc.dwd.de/sdi/pid/R1_MN008/BESCHREIBUNG_R1_MN008_de.pdf" target="_blank"&gt;https://cdc.dwd.de/sdi/pid/R1_MN008/BESCHREIBUNG_R1_MN008_de.pdf&lt;/a&gt;&lt;br&gt;
&lt;a href="https://cdc.dwd.de/sdi/pid/R1_MN008/ISO_R1_MN008.xml" target="_blank"&gt;https://cdc.dwd.de/sdi/pid/R1_MN008/ISO_R1_MN008.xml&lt;/a&gt;</t>
  </si>
  <si>
    <t>https://cdc.dwd.de/sdi/pid/R1_MN008/WMS/1.3.0/GetCapabilities.xml</t>
  </si>
  <si>
    <t>https://cdc.dwd.de/sdi/pid/R1_MN008/WFS/2.0.0/GetCapabilities.xml</t>
  </si>
  <si>
    <t>1995-09-01 bis heute</t>
  </si>
  <si>
    <t xml:space="preserve">Tägliche Stationsmessungen der Niederschlagshöhe in mm </t>
  </si>
  <si>
    <t>https://cdc.dwd.de/sdi/pid/RSK_MN004/WMS/1.3.0/GetCapabilities.xml</t>
  </si>
  <si>
    <t>https://cdc.dwd.de/sdi/pid/RSK_MN004/WFS/2.0.0/GetCapabilities.xml</t>
  </si>
  <si>
    <t>1781-01-01 bis gestern</t>
  </si>
  <si>
    <t xml:space="preserve">Stündliche Stationsmessungen der Erdbodentemperatur in 10cm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</si>
  <si>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href="https://cdc.dwd.de/sdi/pid/TE10_MN002/BESCHREIBUNG_TE10_MN002_de.pdf" target="_blank"&gt;https://cdc.dwd.de/sdi/pid/TE10_MN002/BESCHREIBUNG_TE10_MN002_de.pdf&lt;/a&gt;&lt;br&gt;
&lt;a href="https://cdc.dwd.de/sdi/pid/TE10_MN002/ISO_TE10_MN002.xml" target="_blank"&gt;https://cdc.dwd.de/sdi/pid/TE10_MN002/ISO_TE10_MN002.xml&lt;/a&gt;</t>
  </si>
  <si>
    <t>https://cdc.dwd.de/sdi/pid/TE10_MN002/WMS/1.3.0/GetCapabilities.xml</t>
  </si>
  <si>
    <t>https://cdc.dwd.de/sdi/pid/TE10_MN002/WFS/2.0.0/GetCapabilities.xml</t>
  </si>
  <si>
    <t xml:space="preserve">Tägliche Stationsmessungen der Sonnenscheindauer in Stunden </t>
  </si>
  <si>
    <t>https://cdc.dwd.de/sdi/pid/SDK_MN004/WMS/1.3.0/GetCapabilities.xml</t>
  </si>
  <si>
    <t>https://cdc.dwd.de/sdi/pid/SDK_MN004/WFS/2.0.0/GetCapabilities.xml</t>
  </si>
  <si>
    <t>1892-01-01 bis gestern</t>
  </si>
  <si>
    <t xml:space="preserve">Stündliche Stationsmessungen der Niederschlagsform (WR-Code) </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</si>
  <si>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href="https://cdc.dwd.de/sdi/pid/SDK_MN004/BESCHREIBUNG_SDK_MN004_de.pdf" target="_blank"&gt;https://cdc.dwd.de/sdi/pid/SDK_MN004/BESCHREIBUNG_SDK_MN004_de.pdf&lt;/a&gt;&lt;br&gt;
&lt;a href="https://cdc.dwd.de/sdi/pid/SDK_MN004/ISO_SDK_MN004.xml" target="_blank"&gt;https://cdc.dwd.de/sdi/pid/SDK_MN004/ISO_SDK_MN004.xml&lt;/a&gt;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</si>
  <si>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href="https://cdc.dwd.de/sdi/pid/RSK_MN004/BESCHREIBUNG_RSK_MN004_de.pdf" target="_blank"&gt;https://cdc.dwd.de/sdi/pid/RSK_MN004/BESCHREIBUNG_RSK_MN004_de.pdf&lt;/a&gt;&lt;br&gt;
&lt;a href="https://cdc.dwd.de/sdi/pid/RSK_MN004/ISO_RSK_MN004.xml" target="_blank"&gt;https://cdc.dwd.de/sdi/pid/RSK_MN004/ISO_RSK_MN004.xml&lt;/a&gt;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</si>
  <si>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href="https://cdc.dwd.de/sdi/pid/FX_MN003/BESCHREIBUNG_FX_MN003_de.pdf" target="_blank"&gt;https://cdc.dwd.de/sdi/pid/FX_MN003/BESCHREIBUNG_FX_MN003_de.pdf&lt;/a&gt;&lt;br&gt;
&lt;a href="https://cdc.dwd.de/sdi/pid/FX_MN003/ISO_FX_MN003.xml" target="_blank"&gt;https://cdc.dwd.de/sdi/pid/FX_MN003/ISO_FX_MN003.xml&lt;/a&gt;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</si>
  <si>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href="https://cdc.dwd.de/sdi/pid/NM_MN004/BESCHREIBUNG_NM_MN004_de.pdf" target="_blank"&gt;https://cdc.dwd.de/sdi/pid/NM_MN004/BESCHREIBUNG_NM_MN004_de.pdf&lt;/a&gt;&lt;br&gt;
&lt;a href="https://cdc.dwd.de/sdi/pid/NM_MN004/ISO_NM_MN004.xml" target="_blank"&gt;https://cdc.dwd.de/sdi/pid/NM_MN004/ISO_NM_MN004.xml&lt;/a&gt;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</si>
  <si>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href="https://cdc.dwd.de/sdi/pid/FM_MN003/BESCHREIBUNG_FM_MN003_de.pdf" target="_blank"&gt;https://cdc.dwd.de/sdi/pid/FM_MN003/BESCHREIBUNG_FM_MN003_de.pdf&lt;/a&gt;&lt;br&gt;
&lt;a href="https://cdc.dwd.de/sdi/pid/FM_MN003/ISO_FM_MN003.xml" target="_blank"&gt;https://cdc.dwd.de/sdi/pid/FM_MN003/ISO_FM_MN003.xml&lt;/a&gt;</t>
  </si>
  <si>
    <t xml:space="preserve"> 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href="https://cdc.dwd.de/sdi/pid/VPM_MN004/BESCHREIBUNG_VPM_MN004_de.pdf" target="_blank"&gt;https://cdc.dwd.de/sdi/pid/VPM_MN004/BESCHREIBUNG_VPM_MN004_de.pdf&lt;/a&gt;&lt;br&gt;
&lt;a href="https://cdc.dwd.de/sdi/pid/VPM_MN004/ISO_VPM_MN004.xml" target="_blank"&gt;https://cdc.dwd.de/sdi/pid/VPM_MN004/ISO_VPM_MN004.xml&lt;/a&gt;</t>
  </si>
  <si>
    <t>Diese Daten stammen aus den Stationen des DWD (Partnernetze nicht enthalten).&lt;br&gt;
Datensatzbeschreibung: &lt;a href="https://cdc.dwd.de/sdi/pid/WRTR_MN008/BESCHREIBUNG_WRTR_MN008_de.pdf" target="_blank"&gt;https://cdc.dwd.de/sdi/pid/WRTR_MN008/BESCHREIBUNG_WRTR_MN008_de.pdf&lt;/a&gt;&lt;br&gt;
&lt;a href="https://cdc.dwd.de/sdi/pid/WRTR_MN008/ISO_WRTR_MN008.xml" target="_blank"&gt;https://cdc.dwd.de/sdi/pid/WRTR_MN008/ISO_WRTR_MN008.xml&lt;/a&gt;</t>
  </si>
  <si>
    <t>https://cdc.dwd.de/sdi/pid/WRTR_MN008/WMS/1.3.0/GetCapabilities.xml</t>
  </si>
  <si>
    <t>https://cdc.dwd.de/sdi/pid/WRTR_MN008/WFS/2.0.0/GetCapabilities.xml</t>
  </si>
  <si>
    <t>2001-04-01 bis gestern</t>
  </si>
  <si>
    <t xml:space="preserve">Stündliche Stationsmessungen der Erdbodentemperatur in 50cm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</si>
  <si>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href="https://cdc.dwd.de/sdi/pid/TE50_MN002/BESCHREIBUNG_TE50_MN002_de.pdf" target="_blank"&gt;https://cdc.dwd.de/sdi/pid/TE50_MN002/BESCHREIBUNG_TE50_MN002_de.pdf&lt;/a&gt;&lt;br&gt;
&lt;a href="https://cdc.dwd.de/sdi/pid/TE50_MN002/ISO_TE50_MN002.xml" target="_blank"&gt;https://cdc.dwd.de/sdi/pid/TE50_MN002/ISO_TE50_MN002.xml&lt;/a&gt;</t>
  </si>
  <si>
    <t>https://cdc.dwd.de/sdi/pid/TE50_MN002/WMS/1.3.0/GetCapabilities.xml</t>
  </si>
  <si>
    <t>https://cdc.dwd.de/sdi/pid/TE50_MN002/WFS/2.0.0/GetCapabilities.xml</t>
  </si>
  <si>
    <t xml:space="preserve">Stündliche Stationsmessungen des Luftdruckes reduziert auf Meereshöhe in hpa </t>
  </si>
  <si>
    <t>https://cdc.dwd.de/sdi/pid/P_MN008/WMS/1.3.0/GetCapabilities.xml</t>
  </si>
  <si>
    <t>https://cdc.dwd.de/sdi/pid/P_MN008/WFS/2.0.0/GetCapabilities.xml</t>
  </si>
  <si>
    <t xml:space="preserve">Stündliche Stationsmessungen der relativen Feuchte in %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</si>
  <si>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href="https://cdc.dwd.de/sdi/pid/P_MN008/BESCHREIBUNG_P_MN008_de.pdf" target="_blank"&gt;https://cdc.dwd.de/sdi/pid/P_MN008/BESCHREIBUNG_P_MN008_de.pdf&lt;/a&gt;&lt;br&gt;
&lt;a href="https://cdc.dwd.de/sdi/pid/P_MN008/ISO_P_MN008.xml" target="_blank"&gt;https://cdc.dwd.de/sdi/pid/P_MN008/ISO_P_MN008.xml&lt;/a&gt;</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</si>
  <si>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href="https://cdc.dwd.de/sdi/pid/RF_TU_MN009/BESCHREIBUNG_RF_TU_MN009_de.pdf" target="_blank"&gt;https://cdc.dwd.de/sdi/pid/RF_TU_MN009/BESCHREIBUNG_RF_TU_MN009_de.pdf&lt;/a&gt;&lt;br&gt;
&lt;a href="https://cdc.dwd.de/sdi/pid/RF_TU_MN009/ISO_RF_TU_MN009.xml" target="_blank"&gt;https://cdc.dwd.de/sdi/pid/RF_TU_MN009/ISO_RF_TU_MN009.xml&lt;/a&gt;</t>
  </si>
  <si>
    <t>https://cdc.dwd.de/sdi/pid/RF_TU_MN009/WMS/1.3.0/GetCapabilities.xml</t>
  </si>
  <si>
    <t>https://cdc.dwd.de/sdi/pid/RF_TU_MN009/WFS/2.0.0/GetCapabilities.xml</t>
  </si>
  <si>
    <t xml:space="preserve">Tägliche Stationsmessungen des Minimums der Lufttemperatur auf 2m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</si>
  <si>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href="https://cdc.dwd.de/sdi/pid/TNK_MN004/BESCHREIBUNG_TNK_MN004_de.pdf" target="_blank"&gt;https://cdc.dwd.de/sdi/pid/TNK_MN004/BESCHREIBUNG_TNK_MN004_de.pdf&lt;/a&gt;&lt;br&gt;
&lt;a href="https://cdc.dwd.de/sdi/pid/TNK_MN004/ISO_TNK_MN004.xml" target="_blank"&gt;https://cdc.dwd.de/sdi/pid/TNK_MN004/ISO_TNK_MN004.xml&lt;/a&gt;</t>
  </si>
  <si>
    <t>https://cdc.dwd.de/sdi/pid/TNK_MN004/WMS/1.3.0/GetCapabilities.xml</t>
  </si>
  <si>
    <t>https://cdc.dwd.de/sdi/pid/TNK_MN004/WFS/2.0.0/GetCapabilities.xml</t>
  </si>
  <si>
    <t>1824-01-01 bis gestern</t>
  </si>
  <si>
    <t xml:space="preserve">Tägliche Stationsmessungen der mittleren Lufttemperatur auf 2m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</si>
  <si>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href="https://cdc.dwd.de/sdi/pid/TMK_MN004/BESCHREIBUNG_TMK_MN004_de.pdf" target="_blank"&gt;https://cdc.dwd.de/sdi/pid/TMK_MN004/BESCHREIBUNG_TMK_MN004_de.pdf&lt;/a&gt;&lt;br&gt;
&lt;a href="https://cdc.dwd.de/sdi/pid/TMK_MN004/ISO_TMK_MN004.xml" target="_blank"&gt;https://cdc.dwd.de/sdi/pid/TMK_MN004/ISO_TMK_MN004.xml&lt;/a&gt;</t>
  </si>
  <si>
    <t>https://cdc.dwd.de/sdi/pid/TMK_MN004/WMS/1.3.0/GetCapabilities.xml</t>
  </si>
  <si>
    <t>https://cdc.dwd.de/sdi/pid/TMK_MN004/WFS/2.0.0/GetCapabilities.xml</t>
  </si>
  <si>
    <t xml:space="preserve">Stündliche Stationsmessungen der mittleren Windgeschwindigkeit in m/s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</si>
  <si>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abgeschlossen.&lt;br&gt;
Datensatzbeschreibung:&lt;a href="https://cdc.dwd.de/sdi/pid/F_MN003/BESCHREIBUNG_F_MN003_de.pdf" target="_blank"&gt;https://cdc.dwd.de/sdi/pid/F_MN003/BESCHREIBUNG_F_MN003_de.pdf&lt;/a&gt;&lt;br&gt;
&lt;a href="https://cdc.dwd.de/sdi/pid/F_MN003/ISO_F_MN003.xml" target="_blank"&gt;https://cdc.dwd.de/sdi/pid/F_MN003/ISO_F_MN003.xml&lt;/a&gt;</t>
  </si>
  <si>
    <t>https://cdc.dwd.de/sdi/pid/F_MN003/WMS/1.3.0/GetCapabilities.xml</t>
  </si>
  <si>
    <t>https://cdc.dwd.de/sdi/pid/F_MN003/WFS/2.0.0/GetCapabilities.xml</t>
  </si>
  <si>
    <t>1893-01-01 bis heute</t>
  </si>
  <si>
    <t xml:space="preserve"> 
Tägliche Stationsmessungen des Maximums der Lufttemperatur auf 2m Höhe in °C</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</si>
  <si>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href="https://cdc.dwd.de/sdi/pid/TXK_MN004/BESCHREIBUNG_TXK_MN004_de.pdf" target="_blank"&gt;https://cdc.dwd.de/sdi/pid/TXK_MN004/BESCHREIBUNG_TXK_MN004_de.pdf&lt;/a&gt;&lt;br&gt;
&lt;a href="https://cdc.dwd.de/sdi/pid/TXK_MN004/ISO_TXK_MN004.xml" target="_blank"&gt;https://cdc.dwd.de/sdi/pid/TXK_MN004/ISO_TXK_MN004.xml&lt;/a&gt;</t>
  </si>
  <si>
    <t>https://cdc.dwd.de/sdi/pid/TXK_MN004/WMS/1.3.0/GetCapabilities.xml</t>
  </si>
  <si>
    <t>https://cdc.dwd.de/sdi/pid/TXK_MN004/WFS/2.0.0/GetCapabilities.xml</t>
  </si>
  <si>
    <t xml:space="preserve">Tägliche Stationsmessungen des mittleren Luftdrucks auf Stationshöhe in hpa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</si>
  <si>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href="https://cdc.dwd.de/sdi/pid/PM_MN004/BESCHREIBUNG_PM_MN004_de.pdf" target="_blank"&gt;https://cdc.dwd.de/sdi/pid/PM_MN004/BESCHREIBUNG_PM_MN004_de.pdf&lt;/a&gt;&lt;br&gt;
&lt;a href="https://cdc.dwd.de/sdi/pid/PM_MN004/ISO_PM_MN004.xml" target="_blank"&gt;https://cdc.dwd.de/sdi/pid/PM_MN004/ISO_PM_MN004.xml&lt;/a&gt;</t>
  </si>
  <si>
    <t>https://cdc.dwd.de/sdi/pid/PM_MN004/WMS/1.3.0/GetCapabilities.xml</t>
  </si>
  <si>
    <t>https://cdc.dwd.de/sdi/pid/PM_MN004/WFS/2.0.0/GetCapabilities.xml</t>
  </si>
  <si>
    <t>ftp://ftp-cdc.dwd.de/pub/CDC/observations_germany/climate/hourly/precipitation</t>
  </si>
  <si>
    <t xml:space="preserve">Stündliche Stationsmessungen des Indikators ob Niederschlag gefallen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</si>
  <si>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href="https://cdc.dwd.de/sdi/pid/RS_IND_MN008/BESCHREIBUNG_RS_IND_MN008_de.pdf" target="_blank"&gt;https://cdc.dwd.de/sdi/pid/RS_IND_MN008/BESCHREIBUNG_RS_IND_MN008_de.pdf&lt;/a&gt;&lt;br&gt;
&lt;a href="https://cdc.dwd.de/sdi/pid/RS_IND_MN008/ISO_RS_IND_MN008.xml" target="_blank"&gt;https://cdc.dwd.de/sdi/pid/RS_IND_MN008/ISO_RS_IND_MN008.xml&lt;/a&gt;</t>
  </si>
  <si>
    <t>https://cdc.dwd.de/sdi/pid/RS_IND_MN008/WMS/1.3.0/GetCapabilities.xml</t>
  </si>
  <si>
    <t>https://cdc.dwd.de/sdi/pid/RS_IND_MN008/WFS/2.0.0/GetCapabilities.xml</t>
  </si>
  <si>
    <t xml:space="preserve">Tägliche Stationsmessungen des Minimum der Lufttemperatur am Erdboden (5cm Höhe)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</si>
  <si>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href="https://cdc.dwd.de/sdi/pid/TGK_MN004/BESCHREIBUNG_TGK_MN004_de.pdf" target="_blank"&gt;https://cdc.dwd.de/sdi/pid/TGK_MN004/BESCHREIBUNG_TGK_MN004_de.pdf&lt;/a&gt;&lt;br&gt;
&lt;a href="https://cdc.dwd.de/sdi/pid/TGK_MN004/ISO_TGK_MN004.xml" target="_blank"&gt;https://cdc.dwd.de/sdi/pid/TGK_MN004/ISO_TGK_MN004.xml&lt;/a&gt;</t>
  </si>
  <si>
    <t>https://cdc.dwd.de/sdi/pid/TGK_MN004/WMS/1.3.0/GetCapabilities.xml</t>
  </si>
  <si>
    <t>https://cdc.dwd.de/sdi/pid/TGK_MN004/WFS/2.0.0/GetCapabilities.xml</t>
  </si>
  <si>
    <t>1887-01-01 bis heute</t>
  </si>
  <si>
    <t xml:space="preserve">Stündliche Stationsmessungen der Erdbodentemperatur in 100cm Tiefe in °C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</si>
  <si>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href="https://cdc.dwd.de/sdi/pid/TE100_MN002/BESCHREIBUNG_TE100_MN002_de.pdf" target="_blank"&gt;https://cdc.dwd.de/sdi/pid/TE100_MN002/BESCHREIBUNG_TE100_MN002_de.pdf&lt;/a&gt;&lt;br&gt;
&lt;a href="https://cdc.dwd.de/sdi/pid/TE100_MN002/ISO_TE100_MN002.xml" target="_blank"&gt;https://cdc.dwd.de/sdi/pid/TE100_MN002/ISO_TE100_MN002.xml&lt;/a&gt;</t>
  </si>
  <si>
    <t>https://cdc.dwd.de/sdi/pid/TE100_MN002/WMS/1.3.0/GetCapabilities.xml</t>
  </si>
  <si>
    <t>https://cdc.dwd.de/sdi/pid/TE100_MN002/WFS/2.0.0/GetCapabilities.xml</t>
  </si>
  <si>
    <t xml:space="preserve">Tägliche Stationsmessungen der Schneehöhe in cm </t>
  </si>
  <si>
    <t>Diese Daten stammen aus den Stationen des DWD (Partnernetze nicht enthalten). Umfangreiche Stationsmetadaten (Stationsverlegungen, Instrumentenwechsel, Wechsel der Bezugszeit, Änderungen in den Algorithmen) werden mitgeliefert. Bis zum Stichtag sind die Daten versioniert, für jüngere Daten ist die Qualitätskontrolle noch nicht abgeschlossen. &lt;br&gt;
Datensatzbeschreibung: &lt;a href="https://cdc.dwd.de/sdi/pid/SHK_TAG_MN004/BESCHREIBUNG_SHK_TAG_MN004_de.pdf" target="_blank"&gt;https://cdc.dwd.de/sdi/pid/SHK_TAG_MN004/BESCHREIBUNG_SHK_TAG_MN004_de.pdf&lt;/a&gt;&lt;br&gt;
&lt;a href="https://cdc.dwd.de/sdi/pid/SHK_TAG_MN004/ISO_SHK_TAG_MN004.xml" target="_blank"&gt;https://cdc.dwd.de/sdi/pid/SHK_TAG_MN004/ISO_SHK_TAG_MN004.xml&lt;/a&gt;</t>
  </si>
  <si>
    <t>https://cdc.dwd.de/sdi/pid/SHK_TAG_MN004/WMS/1.3.0/GetCapabilities.xml</t>
  </si>
  <si>
    <t>https://cdc.dwd.de/sdi/pid/SHK_TAG_MN004/WFS/2.0.0/GetCapabilities.xml</t>
  </si>
  <si>
    <t xml:space="preserve">http://datarun.s3.amazonaws.com/verkehrsmeldungen_NRW.geojson
https://www.arcgis.com/home/item.html?id=2075c44b381c47e28640bd272463184a </t>
  </si>
  <si>
    <t>BMVI Data-Run: Verkehrsmeldungen NRW</t>
  </si>
  <si>
    <t>MDM Parkdaten Kassel</t>
  </si>
  <si>
    <t>Stadt Bonn: Fahrraddialog 2017</t>
  </si>
  <si>
    <t>Vom 13.9.2017 bis zum 18.10.2017 bestand für Bürgerinnen und Bürger die Möglichkeit, der Stadtverwaltung Bonn Ihre konkreten Ideen und Verbesserungsmöglichkeiten zum Bonner Radverkehr mitzuteilen und mit anderen Bonnerinnen und Bonnern zu diskutieren. Die Vorschläge zu Verbesserung der Fahrradinfrastruktur mit örtlichen Hinweisen sind im Datensatz abrufbar. Im Datensatz enthalten sind Dialogbeiträge mit Angaben zu Titel, Text, Kategorie, Schlagwörter, Geoposition, Adresse, Stadtteil, Erstellung, Anzahl Zustimmungen, Kommentare, URL zum Dialog.</t>
  </si>
  <si>
    <t>https://databox.bonn.de/#/public/shares-downloads/XSYQ8YB9gKB5x6H9eMyQdpjOQDXOYhAk</t>
  </si>
  <si>
    <t>27.02.2018</t>
  </si>
  <si>
    <t>Stadt Bonn: Verwarn- und Bußgelder ruhender Verkehr</t>
  </si>
  <si>
    <t>Der Datensatz enthält die erteilten Verwarn- und Bußgelder (Knöllchen) bei Parkverstößen im Bonner Stadtgebiet. Die Liste der Ordnungswidrigkeiten ist sortiert nach Tattag, Tatzeit, Ort, Tatbestandssnummer, Höhe der Geldbuße und Fahrzeugart (PKW/ LKW). Die Erklärung zu den einzelnen Tatbestandsnummern sind im bundeseinheitlichen Tatbestandskatalog aufgelistet: https://www.kba.de/</t>
  </si>
  <si>
    <t>https://opendata.bonn.de/sites/default/files/ParkverstoesseBonn2017OpenData.csv</t>
  </si>
  <si>
    <t>26.02.2018</t>
  </si>
  <si>
    <t xml:space="preserve">Die Daten entsprechen dem Datensatz "NRW: Verkehrsinformationen der VIZ.NRW für Nordrhein-Westfalen".&lt;br&gt;&lt;br&gt;
Die Daten umfassen die aktuellen Informationen zu verkehrsrelevanten Ereignissen der Landesmeldestelle (LMS) NRW. Neben den sicherheitsrelevanten Verkehrsinformationen (z.B. Falschfahrer, ungesicherte Unfallstelle, Glätte) gemäß der Rahmenrichtlinie für den Verkehrswarndienst (RVWD) umfasst der Meldungsbestand auch Informationen zu Stauungen auf den Autobahnen in Nordrhein-Westfalen. Die Daten werden laufend aktualisiert.&lt;br&gt;&lt;br&gt;
Es handelt sich um Verkehrsmeldungen von den Bundesfernstraßen aus Nordrhein-Westfalen. Angegeben wird eine Start- und (derzeitige Prognose-) Endzeit, die Art der Warnung, sowie eine textuelle Beschreibung über das Kommentarfeld.&lt;br&gt;&lt;br&gt;
Die Daten umfassen die aktuellen Informationen zu verkehrsrelevanten Ereignissen der Nationalen Meldestelle (NMS) der Polizei. Im Einzelnen sind dies die sicherheitsrelevanten Verkehrsinformationen (z.B. Falschfahrer, ungesicherte Unfallstelle, Glätte) gemäß der Rahmenrichtlinie für den Verkehrswarndienst (RVWD).&lt;br&gt;
Die Daten können im DATEX-II-Format dauerhaft über das NRW OPen-Data-Portal oder nach Anmeldung über den MDM (http://www.mdm-portal.de) bezogen werden. Die Daten werden dort minütlich aktualisiert.&lt;br&gt;&lt;br&gt;
Im Rahmen einer Veranstaltung des Bundesministeriums für Verkehr und digitale Infrastruktur (BMVI), dem 3rd BMVI Data-Run, ist ein alternativer Datenzugang geöffnet worden. Bis mind. März 2019 werden sie alternativ zu den Originaldaten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
</t>
  </si>
  <si>
    <t>Verkehrsmeldungen (Baustellen, verkehrsrelevante Veranstaltungen, Verkehrsstörungen) im strategischen Verkehrsnetz der Stadt Düsseldorf. &lt;br&gt;
Es werden zu den Texten auch die jeweiligen TMC Alert-C-Codes geliefert (je nach Meldung können 1 bis 3 Codes generiert werden).&lt;br&gt;
&lt;br&gt;
Angegeben wird eine Start- und (derzeitige Prognose-)Endzeit, die Art der Warnung bzw. Meldung, die Anzahl der betroffenen Fahrstreifen, sowie eine textuelle Beschreibung über das Kommentarfeld. Die Georeferenzierung liegt als linearer Polygonzug (mit Koordinaten) vor.&lt;br&gt;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</si>
  <si>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Verkehrsmeldungen der Stadt Kassel.&lt;br&gt;
&lt;br&gt;
Angegeben wird eine Start- und (derzeitige Prognose-)Endzeit, die Art der Warnung bzw. Meldung, die Anzahl der betroffenen Fahrstreifen, sowie eine textuelle Beschreibung über das Kommentarfeld. Die Georeferenzierung liegt als linearer Polygonzug (mit Koordinaten) vor. Die Daten werden minütlich aktualisiert.&lt;br&gt;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</si>
  <si>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Datenart: Kapazität, Belegung in %, frei Plätze und Tendenz der Belegung (abnehmend, gleichbleibend, zunehmend).&lt;br&gt;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</si>
  <si>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Publikation enthält dynamische Parkdaten der Parkhäuser der Stadt Frankfurt am Main. &lt;br&gt;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</si>
  <si>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Status (Belegung) der Parkhäuser in Kassel.&lt;br&gt;
&lt;br&gt;
Die Auslastung der städtischen Parkhäuser besteht aus eine zweiteiligen Struktur:&lt;br&gt;
Im statischen Teil – die Aktualisierung erfolgt stündlich – werden die Parkhäuser mittels der folgenden Eigenschaften beschrieben: Name des Parkhauses, Lage mittels Punkt-Koordinate, Anzahl der Plätze (auch unterteilt nach Kurzzeit-/ Langzeit, speziellen Plätzen für Versehrte und Frauen etc). sowie die Öffnungszeiten des Parkhauses.&lt;br&gt;
Im dynamischen Teil – die Aktualisierung erfolgt minütlich – wird die Belegung der Parkhäuser mittels verschiedener Auslastungs-Parameter übertragen, auch unterteilt für die oben genannten Spezial-Plätze.&lt;br&gt;
Der dynamische Teil referenziert auf den statischen Teil, d.h. für eine sinnvolle Anwendung ist es notwendig, auf beide Publikationen zugreifen zu können.&lt;br&gt;
Textuelle Elemente finden sich lediglich beim Namen des Parkhauses sowie des Betreibers.&lt;br&gt;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</si>
  <si>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Positionen von Sperranhängern vor Baustellen kürzerer Dauer im hessischen BAB Netz. Daten aus dem hessischen DORA-System.&lt;br&gt;
&lt;br&gt;
Es werden die aktuellen Einsätze von Sperrhängern auf hessischen Autobahnen abgebildet (es handelt sich dabei um die Warnanhänger, die mit einem großen quadratischen rot-weißen Rahmen sowie einem darin befindlichen großen Pfeil die Sperrung von Fahrstreifen anzeigen). &lt;br&gt;
Angegeben wird eine Start- und (derzeitige Prognose-)Endzeit, die Art der Arbeiten, die Anzahl der betroffenen bzw. gesperrten Fahrstreifen, sowie eine (kurze) textuelle Beschreibung über das Kommentarfeld. Die Georeferenzierung liegt als Punktverortung (mittels Koordinaten) sowie als ALERT-C Linear (mit Offset) vor. Für die Auswertung der letztgenannten Methode ist die sog. Location Code Liste notwendig, die von der BASt gepflegt und verfügbar gemacht wird (siehe weiter unten).&lt;br&gt;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</si>
  <si>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Verortung der Fahrstreifendaten (Q, V) für PKW, LKW und Kfz sowie der LKW-Anteil von rd. 6000 Fahrstreifen im nordrhein-westfälischen BAB- und Bundesstraßennetz (über 19.000 Werte). Verortung über Koordinaten (ETRS89).&lt;br&gt;
&lt;br&gt;
Der dynamische Teil referenziert jeweils auf einen statischen Teil, d.h. für eine sinnvolle Anwendung ist es notwendig, jeweils auf beide Publikationen zugreifen zu können.&lt;br&gt;
Die Verortung in der statischen Datei erfolgt jeweils über Punktverortung (Koordinaten).&lt;br&gt;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</si>
  <si>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längerer Dauer ("Dauerbaustellen") auf Bundesautobahnen in Baden-Württemberg mit Angaben bzgl. &lt;br&gt;
- Zeitraum der Baumaßnahme &lt;br&gt;
- Art der Baumaßnahme &lt;br&gt;
- betroffene Abschnitte &lt;br&gt;
- Verkehrsführung &lt;br&gt;
Die Daten werden mindestens einmal täglich aktualisiert.&lt;br&gt;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</si>
  <si>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längerer Dauer ("Dauerbaustellen") auf Bundesautobahnen in Bayern mit Angaben bzgl. &lt;br&gt;
- Zeitraum der Baumaßnahme &lt;br&gt;
- Art der Baumaßnahme &lt;br&gt;
- betroffene Abschnitte &lt;br&gt;
- Verkehrsführung &lt;br&gt;
Die Daten werden mindestens einmal täglich aktualisiert.&lt;br&gt;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</si>
  <si>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Arbeitsstellen/Baustellen sowie Vollsperrungen auf Bundesautobahnen und Bundesfernstraßen in Bremen mit Angaben bzgl. Zeitraum der Baumaßnahme, Art der Baumaßnahme, betroffene Abschnitte, Verkehrsführung. Die Daten werden täglich aktualisiert. &lt;br&gt;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</si>
  <si>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geplante und aktuelle Arbeitsstellen Arbeitsstellen/Baustellen in Bremen mit Angaben bzgl. Zeitraum der Baumaßnahme, Art der Baumaßnahme, betroffene Abschnitte, Verkehrsführung, Die Daten werden täglich aktualisiert. &lt;br&gt;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</si>
  <si>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Die Daten umfassen Informationen über alle aktuellen und geplanten Arbeitsstellen auf Bundesautobahnen, Bundesstraßen und Landstraßen im Saarland mit Angaben zu &lt;br&gt;
- Ort der Arbeitsstelle &lt;br&gt;
- Zeitraum der Arbeitsstelle &lt;br&gt;
- Art der Baumaßnahme &lt;br&gt;
- Verkehrsführung&lt;br&gt;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</si>
  <si>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Baustellen Schleswig-Holstein.&lt;br&gt;
Die Verortung erfolgt i.d.R. über ALERT-C Linear (mit Offset). Für die Auswertung der letztgenannten Methode ist die sog. Location Code Liste notwendig, die von der BASt gepflegt und verfügbar gemacht wird.&lt;br&gt;
&lt;br&gt;
Die Daten können dauerhaft nach Anmeldung über den MDM (http://www.mdm-portal.de) bezogen werden. Im Rahmen einer Veranstaltung des Bundesministeriums für Verkehr und digitale Infrastruktur (BMVI), dem 3rd BMVI Data-Run, ist ein alternativer Datenzugang geöffnet worden. Bis mind. März 2019 sind sie zusätzlich im DATEX-II-Format ohne Anmeldung verfügbar. Zusätzlich werden für den gleichen Zeitraum die Daten alternativ im GeoJSON-Format angeboten. Hierbei ist zu beachten, dass die Konvertierung in GeoJSON nur stündlich ausgeführt wird. Außerdem handelt es sich nicht um eine 1:1 Konvertierung. Das heißt, dass durch die Vereinfachung der Datenstruktur manche Attributnamen neu benannt wurden (Auflösung der hierarchischen Struktur). Zusätzlich wurden DATEX II spezifische Informationen aus den Datensätzen entfernt. &lt;br&gt;
In GeoJSON existiert jeweils eine aktuelle Datei (stündliche Aktualisierung), sowie ein Unterordner mit archivierten Ständen. Das Namensschema ist jeweils:&lt;br&gt;
&amp;lt;datenart&amp;gt;_&amp;lt;Ort&amp;gt;.geojson&lt;br&gt;
&amp;lt;datenart&amp;gt;/&amp;lt;yyyy&amp;gt;/&amp;lt;mm&amp;gt;/&amp;lt;yyyymmddhhmmss&amp;gt;_&amp;lt;datenart&amp;gt;_&amp;lt;Ort&amp;gt;.geojson&lt;br&gt;&lt;br&gt;
Außerdem wird durch die Bereitstellung der Daten als ArcGIS Online Feature Service eine parametrisierte Abfrage der Informationen über eine API sowie die Einbindung der Daten als Feature Layer in GIS Systeme bzw. online Karten ermöglicht.</t>
  </si>
  <si>
    <t>Telefonica</t>
  </si>
  <si>
    <t>Telefónica NEXT</t>
  </si>
  <si>
    <t>https://www.telefonica.de/unternehmen/telefonica-next.html</t>
  </si>
  <si>
    <t>VRS-Fahrplandaten API</t>
  </si>
  <si>
    <t>VBB-Fahrplandaten API</t>
  </si>
  <si>
    <t xml:space="preserve">Der Verkehrsverbund Rhein-Sieg (VRS) stellt auf seiner Webseite Daten für Webentwickler zur Verfügung: &lt;a href="https://www.vrsinfo.de/fahrplan/oepnv-daten-fuer-webentwickler.html" target=_blank"&gt;https://www.vrsinfo.de/fahrplan/oepnv-daten-fuer-webentwickler.html&lt;/a&gt;&lt;br&gt;
Für die Nutzung der API muss eine Nutzungsvereinbarung abgeschlossen werden.&lt;br&gt;
Die Dokumentation zur VRS-API kann man hier herunterladen: &lt;a href="https://hackathon.vrsinfo.de/Schnittstellenbeschreibung_ASS_Auskunftssystem.zip" target="_blank"&gt;https://hackathon.vrsinfo.de/Schnittstellenbeschreibung_ASS_Auskunftssystem.zip&lt;/a&gt;&lt;br&gt;
Der Eintrag in der mCLOUD wird wenige Tage nach dem Data-Run (2./3. März 2018) wieder gelöscht.&lt;br&gt;
</t>
  </si>
  <si>
    <t>Der VBB stellt auf seiner Webseite verschiedene Angebote für Webentwickler zur Verfügung: &lt;a href="http://www.vbb.de/de/k/fahrplan/webservices/812.html" target="_blank"&gt;http://www.vbb.de/de/k/fahrplan/webservices/812.html&lt;/a&gt;&lt;br&gt;
Für die Nutzung der API muss eine Nutzungsvereinbarung abgeschlossen werden.&lt;br&gt;
Die xsd (Schnittstellenbeschreibung) ist unter folgender URL erreichbar:&lt;br&gt;
&lt;a href="http://demo.hafas.de/openapi/vbb-proxy/xsd" target="_blank"&gt;http://demo.hafas.de/openapi/vbb-proxy/xsd&lt;/a&gt;
 Die Nutzungslizenz für den späteren Produktivserver finden Sie hier:&lt;br&gt;
&lt;a href="http://www.vbb.de/de/article/webservices/schnittstellen-fuer-webentwickler/5070.html#nutzungslizenz" target="_blank"&gt;http://www.vbb.de/de/article/webservices/schnittstellen-fuer-webentwickler/5070.html#nutzungslizenz&lt;/a&gt;&lt;br&gt;
Eine ausführliche Dokumentation der REST-API findet sich hier: &lt;a href="http://www.bmvi.de/SharedDocs/DE/Anlage/DG/hafas-rest-api.html" target="_blank"&gt;Dokumentation&lt;/a&gt;</t>
  </si>
  <si>
    <t>Damit der rechtliche Aspekt für beide Seiten abgesichert ist, haben wir eine Nutzungsvereinbarung erarbeitet in denen die Spielregeln festgehalten sind. Demnach sind Sie im Produktivbetrieb unter anderem verpflichtet&lt;br&gt;
- den Hinweis auf die Datenquelle wie z.B. „powered by VBB GmbH“ und „Alle Angaben ohne Gewähr.“ gut sichtbar auf jeder Ergebnisseite zu platzieren&lt;br&gt;
- die Datensicherheitsstandards einzuhalten&lt;br&gt;
- zu gewährleisten, dass keine Serienabfragen durchgeführt werden können&lt;br&gt;
- die Daten, insbesondere die Zugangsdaten, nicht an Dritte weiterzugeben.</t>
  </si>
  <si>
    <t>http://www.vbb.de/de/article/fahrplan/webservices/schnittstellen-fuer-webentwickler/5070.html</t>
  </si>
  <si>
    <t>https://www.vrsinfo.de/fahrplan/oepnv-daten-fuer-webentwickler.html</t>
  </si>
  <si>
    <t>Standorte von Feuerwachen in Braunschweig</t>
  </si>
  <si>
    <t>Institut für Automation und Kommunikation e.V.</t>
  </si>
  <si>
    <t>IFAK</t>
  </si>
  <si>
    <t>mFUND</t>
  </si>
  <si>
    <t>https://www.ifak.eu</t>
  </si>
  <si>
    <t xml:space="preserve">https://nextcloud.ifak.eu/s/F8sSBntWaMgRMBT/download </t>
  </si>
  <si>
    <t>20.03.2018</t>
  </si>
  <si>
    <t>Adresse und Standort im WGS 84-Koordinatensystem (Längen- und Breitengrad) von Feuerwachen im Braunschweiger Stadtgebiet. Kein Anspruch auf Vollständigkeit.&lt;br&gt;&lt;br&gt;
mFUND-Projekt: SIRENE (FKZ19F2030)</t>
  </si>
  <si>
    <t>mFUND-FKZ</t>
  </si>
  <si>
    <t>Terms and Conditions  for the Use and Distribution of Sentinel Data</t>
  </si>
  <si>
    <t>Sentinel</t>
  </si>
  <si>
    <t>TCSentinel</t>
  </si>
  <si>
    <t>https://scihub.copernicus.eu/twiki/pub/SciHubWebPortal/TermsConditions/TC_Sentinel_Data_31072014.pdf</t>
  </si>
  <si>
    <t>VRSFahrplan</t>
  </si>
  <si>
    <t>Nutzungsvereinbarung für die Nutzung der VRS-Schnittstelle und VRS-GTFS-RT-Fahrplandaten</t>
  </si>
  <si>
    <t>https://www.vrsinfo.de/fileadmin/Dateien/api/NutzervereinbarungODOS.pdf</t>
  </si>
  <si>
    <t>VBBFahrplan</t>
  </si>
  <si>
    <t>Nutzungsvereinbarung für die Nutzung des Application Programming Interface (API) und Fahrplandaten der VBB GmbH</t>
  </si>
  <si>
    <t>http://images.vbb.de/assets/downloads/file/20928.pdf</t>
  </si>
  <si>
    <t>Keine Angabe</t>
  </si>
  <si>
    <t>ka</t>
  </si>
  <si>
    <t>http://www.mauttabelle.de/maut_180.html,
http://www.mauttabelle.de/maut_180.csv,
http://www.mauttabelle.de/maut_csv.html, 
http://www.mauttabelle.de/maut_pdf.html,
http://www.mauttabelle.de/bmaut_70.html,
http://www.mauttabelle.de/bmaut_70.csv,
http://www.mauttabelle.de/maut_pdf.html,
http://www.mauttabelle.de/B_Knoten150701.zip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</si>
</sst>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indexed="8"/>
      <name val="Calibri"/>
      <family val="2"/>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top" wrapText="1"/>
    </xf>
    <xf numFmtId="49" fontId="0" fillId="0" borderId="0" xfId="0" applyNumberFormat="1" applyAlignment="1">
      <alignment vertical="top" wrapText="1"/>
    </xf>
    <xf numFmtId="0" fontId="2" fillId="0" borderId="0" xfId="0" applyFont="1"/>
    <xf numFmtId="0" fontId="0" fillId="0" borderId="0" xfId="0" applyAlignment="1">
      <alignment horizontal="left" vertical="top"/>
    </xf>
    <xf numFmtId="0" fontId="0" fillId="0" borderId="0" xfId="0" applyFill="1" applyAlignment="1">
      <alignment horizontal="left" vertical="top" wrapText="1"/>
    </xf>
    <xf numFmtId="0" fontId="0" fillId="0" borderId="0" xfId="0" applyFont="1"/>
    <xf numFmtId="49" fontId="0" fillId="0" borderId="0" xfId="0" applyNumberFormat="1" applyFill="1" applyAlignment="1">
      <alignment horizontal="left" vertical="top" wrapText="1"/>
    </xf>
    <xf numFmtId="0" fontId="0" fillId="0" borderId="0" xfId="0" applyFill="1" applyAlignment="1">
      <alignment vertical="top" wrapText="1"/>
    </xf>
    <xf numFmtId="14" fontId="0" fillId="0" borderId="0" xfId="0" applyNumberFormat="1" applyFill="1" applyAlignment="1">
      <alignment horizontal="left" vertical="top" wrapText="1"/>
    </xf>
    <xf numFmtId="0" fontId="0" fillId="0" borderId="0" xfId="0" applyFill="1" applyAlignment="1">
      <alignment horizontal="left" wrapText="1"/>
    </xf>
    <xf numFmtId="49" fontId="0" fillId="0" borderId="0" xfId="0" applyNumberFormat="1" applyFill="1" applyAlignment="1">
      <alignment vertical="top" wrapText="1"/>
    </xf>
    <xf numFmtId="0" fontId="3" fillId="0" borderId="0" xfId="0" applyFont="1" applyFill="1" applyAlignment="1">
      <alignment horizontal="left" vertical="top" wrapText="1"/>
    </xf>
    <xf numFmtId="0" fontId="0" fillId="2" borderId="0" xfId="0" applyFill="1" applyAlignment="1">
      <alignment vertical="top" wrapText="1"/>
    </xf>
    <xf numFmtId="0" fontId="2" fillId="0" borderId="1" xfId="0" applyFont="1" applyFill="1" applyBorder="1" applyAlignment="1">
      <alignment vertical="top" wrapText="1"/>
    </xf>
    <xf numFmtId="49" fontId="2" fillId="0" borderId="2" xfId="0" applyNumberFormat="1" applyFont="1" applyFill="1" applyBorder="1" applyAlignment="1">
      <alignment vertical="top" wrapText="1"/>
    </xf>
    <xf numFmtId="0" fontId="0" fillId="0" borderId="0" xfId="0" applyFill="1" applyAlignment="1">
      <alignment wrapText="1"/>
    </xf>
    <xf numFmtId="49" fontId="2" fillId="0" borderId="0" xfId="0" applyNumberFormat="1" applyFont="1" applyFill="1" applyBorder="1" applyAlignment="1">
      <alignment vertical="top" wrapText="1"/>
    </xf>
    <xf numFmtId="0" fontId="0" fillId="0" borderId="0" xfId="0" applyNumberFormat="1" applyFill="1" applyAlignment="1">
      <alignment horizontal="left" vertical="top" wrapText="1"/>
    </xf>
    <xf numFmtId="0" fontId="0" fillId="0" borderId="0" xfId="0" applyAlignment="1">
      <alignment wrapText="1"/>
    </xf>
    <xf numFmtId="14" fontId="0" fillId="0" borderId="0" xfId="0" applyNumberFormat="1" applyFill="1" applyAlignment="1">
      <alignment vertical="top" wrapText="1"/>
    </xf>
    <xf numFmtId="0" fontId="0" fillId="0" borderId="0" xfId="0" applyAlignment="1">
      <alignment horizontal="right" vertical="top" wrapText="1"/>
    </xf>
    <xf numFmtId="0" fontId="0" fillId="2" borderId="0" xfId="0" applyFill="1" applyAlignment="1">
      <alignment horizontal="left" vertical="top" wrapText="1"/>
    </xf>
    <xf numFmtId="49" fontId="0" fillId="2" borderId="0" xfId="0" applyNumberFormat="1" applyFill="1" applyAlignment="1">
      <alignment vertical="top" wrapText="1"/>
    </xf>
    <xf numFmtId="0" fontId="0" fillId="0" borderId="0" xfId="0" applyFill="1" applyAlignment="1">
      <alignment horizontal="righ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Geo-K\Geo_IT\Geoportal_BMVI\Zusammenarbeit_CSC\Projektergebnisse\Inventarisierungsliste_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nsätze"/>
      <sheetName val="Auswertungen"/>
    </sheetNames>
    <sheetDataSet>
      <sheetData sheetId="0"/>
      <sheetData sheetId="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847"/>
  <sheetViews>
    <sheetView tabSelected="1" zoomScale="80" zoomScaleNormal="80" workbookViewId="0">
      <pane ySplit="1" topLeftCell="A844" activePane="bottomLeft" state="frozen"/>
      <selection activeCell="R1" sqref="R1"/>
      <selection pane="bottomLeft" activeCell="A845" sqref="A845"/>
    </sheetView>
  </sheetViews>
  <sheetFormatPr baseColWidth="10" defaultColWidth="11.42578125" defaultRowHeight="15" x14ac:dyDescent="0.25"/>
  <cols>
    <col min="1" max="1" width="45.140625" style="1" customWidth="1"/>
    <col min="2" max="2" width="74.28515625" style="1" customWidth="1"/>
    <col min="3" max="3" width="93.5703125" style="1" customWidth="1"/>
    <col min="4" max="4" width="14.42578125" style="1" customWidth="1"/>
    <col min="5" max="5" width="16.42578125" style="1" customWidth="1"/>
    <col min="6" max="6" width="63.5703125" style="1" customWidth="1"/>
    <col min="7" max="16" width="46.85546875" style="1" customWidth="1"/>
    <col min="17" max="17" width="11.42578125" style="1" customWidth="1"/>
    <col min="18" max="18" width="102.85546875" style="1" customWidth="1"/>
    <col min="19" max="19" width="13.5703125" style="1" customWidth="1"/>
    <col min="20" max="20" width="36.42578125" style="1" customWidth="1"/>
    <col min="21" max="21" width="16.5703125" style="1" customWidth="1"/>
    <col min="22" max="24" width="19.42578125" style="2" customWidth="1"/>
    <col min="25" max="25" width="21.7109375" style="1" customWidth="1"/>
    <col min="26" max="26" width="26.5703125" style="1" customWidth="1"/>
    <col min="27" max="27" width="36" style="1" customWidth="1"/>
    <col min="28" max="28" width="33.28515625" style="1" customWidth="1"/>
    <col min="29" max="29" width="30.140625" style="1" customWidth="1"/>
    <col min="30" max="30" width="15.140625" style="1" customWidth="1"/>
    <col min="31" max="16384" width="11.42578125" style="1"/>
  </cols>
  <sheetData>
    <row r="1" spans="1:30" ht="38.450000000000003" customHeight="1" x14ac:dyDescent="0.25">
      <c r="A1" s="14" t="s">
        <v>0</v>
      </c>
      <c r="B1" s="14" t="s">
        <v>1</v>
      </c>
      <c r="C1" s="14" t="s">
        <v>362</v>
      </c>
      <c r="D1" s="14" t="s">
        <v>612</v>
      </c>
      <c r="E1" s="14" t="s">
        <v>2</v>
      </c>
      <c r="F1" s="14" t="s">
        <v>470</v>
      </c>
      <c r="G1" s="14" t="s">
        <v>369</v>
      </c>
      <c r="H1" s="14" t="s">
        <v>370</v>
      </c>
      <c r="I1" s="14" t="s">
        <v>381</v>
      </c>
      <c r="J1" s="14" t="s">
        <v>371</v>
      </c>
      <c r="K1" s="14" t="s">
        <v>372</v>
      </c>
      <c r="L1" s="14" t="s">
        <v>373</v>
      </c>
      <c r="M1" s="14" t="s">
        <v>374</v>
      </c>
      <c r="N1" s="14" t="s">
        <v>375</v>
      </c>
      <c r="O1" s="14" t="s">
        <v>2624</v>
      </c>
      <c r="P1" s="14" t="s">
        <v>799</v>
      </c>
      <c r="Q1" s="14" t="s">
        <v>3</v>
      </c>
      <c r="R1" s="14" t="s">
        <v>4</v>
      </c>
      <c r="S1" s="14" t="s">
        <v>5</v>
      </c>
      <c r="T1" s="14" t="s">
        <v>6</v>
      </c>
      <c r="U1" s="14" t="s">
        <v>589</v>
      </c>
      <c r="V1" s="15" t="s">
        <v>701</v>
      </c>
      <c r="W1" s="17" t="s">
        <v>2298</v>
      </c>
      <c r="X1" s="17" t="s">
        <v>2296</v>
      </c>
      <c r="Y1" s="8" t="s">
        <v>1043</v>
      </c>
      <c r="Z1" s="8" t="s">
        <v>1044</v>
      </c>
      <c r="AA1" s="8" t="s">
        <v>1045</v>
      </c>
      <c r="AB1" s="8" t="s">
        <v>1046</v>
      </c>
      <c r="AC1" s="8" t="s">
        <v>2292</v>
      </c>
      <c r="AD1" s="1" t="s">
        <v>3595</v>
      </c>
    </row>
    <row r="2" spans="1:30" ht="150" customHeight="1" x14ac:dyDescent="0.25">
      <c r="A2" s="5" t="s">
        <v>7</v>
      </c>
      <c r="B2" s="5" t="s">
        <v>3275</v>
      </c>
      <c r="C2" s="5" t="s">
        <v>800</v>
      </c>
      <c r="D2" s="5" t="s">
        <v>8</v>
      </c>
      <c r="E2" s="5" t="s">
        <v>705</v>
      </c>
      <c r="F2" s="5" t="s">
        <v>379</v>
      </c>
      <c r="G2" s="22" t="s">
        <v>3608</v>
      </c>
      <c r="H2" s="5"/>
      <c r="I2" s="5"/>
      <c r="J2" s="5"/>
      <c r="K2" s="5"/>
      <c r="L2" s="5"/>
      <c r="M2" s="5"/>
      <c r="N2" s="5"/>
      <c r="O2" s="5"/>
      <c r="P2" s="5"/>
      <c r="Q2" s="5" t="s">
        <v>9</v>
      </c>
      <c r="R2" s="5" t="s">
        <v>10</v>
      </c>
      <c r="S2" s="5" t="s">
        <v>572</v>
      </c>
      <c r="T2" s="5" t="s">
        <v>569</v>
      </c>
      <c r="U2" s="5" t="s">
        <v>808</v>
      </c>
      <c r="V2" s="7" t="s">
        <v>2735</v>
      </c>
      <c r="W2" s="7" t="s">
        <v>2735</v>
      </c>
      <c r="X2" s="7" t="s">
        <v>2295</v>
      </c>
      <c r="Y2" s="5" t="str">
        <f>VLOOKUP(Q2,Lizenzen!$A$2:$B$17,2)</f>
        <v>Verordnung zur Festlegung der Nutzungsbestimmungen für die Bereitstellung von Geodaten des Bundes (GeoNutzV)</v>
      </c>
      <c r="Z2" s="5" t="str">
        <f>VLOOKUP(Q2,Lizenzen!$A$2:$D$17,4)</f>
        <v>http://www.gesetze-im-internet.de/geonutzv/index.html</v>
      </c>
      <c r="AA2" s="5" t="str">
        <f>IF(ISERROR(LEFT(D2,FIND(",",D2)-1)),VLOOKUP(D2,'Abk. Datenhaltende Stellen'!$A$2:$E$99,2),CONCATENATE(VLOOKUP(LEFT(D2,FIND(",",D2)-1),'Abk. Datenhaltende Stellen'!$A$2:$E$92,2),",",VLOOKUP(MID(D2,FIND(",",D2)+1,LEN(D2)-FIND(",",D2)),'Abk. Datenhaltende Stellen'!$A$2:$E$92,2)))</f>
        <v>Bundesanstalt für Straßenwesen (BASt)</v>
      </c>
      <c r="AB2" s="8" t="str">
        <f>IF(ISERROR(LEFT(D2,FIND(",",D2)-1)),VLOOKUP(D2,'Abk. Datenhaltende Stellen'!$A$2:$E$99,4),VLOOKUP(LEFT(D2,FIND(",",D2)-1),'Abk. Datenhaltende Stellen'!$A$2:$E$92,4))</f>
        <v>nein</v>
      </c>
      <c r="AC2" s="8" t="str">
        <f>IF(ISERROR(FIND(",",D2)),"",VLOOKUP(MID(D2,FIND(",",D2)+1,LEN(D2)-FIND(",",D2)),'Abk. Datenhaltende Stellen'!$A$2:$E$92,4))</f>
        <v/>
      </c>
      <c r="AD2" s="21">
        <f t="shared" ref="AD2:AD66" si="0">IF(ISERROR(FIND("FKZ",B2)),0,MID(B2,FIND("FKZ",B2)+3,7))</f>
        <v>0</v>
      </c>
    </row>
    <row r="3" spans="1:30" ht="75" customHeight="1" x14ac:dyDescent="0.25">
      <c r="A3" s="5" t="s">
        <v>11</v>
      </c>
      <c r="B3" s="5" t="s">
        <v>12</v>
      </c>
      <c r="C3" s="5"/>
      <c r="D3" s="5" t="s">
        <v>8</v>
      </c>
      <c r="E3" s="5" t="s">
        <v>705</v>
      </c>
      <c r="F3" s="5" t="s">
        <v>557</v>
      </c>
      <c r="G3" s="5" t="s">
        <v>2294</v>
      </c>
      <c r="H3" s="5"/>
      <c r="I3" s="5"/>
      <c r="J3" s="5"/>
      <c r="K3" s="5" t="s">
        <v>378</v>
      </c>
      <c r="L3" s="5"/>
      <c r="M3" s="5"/>
      <c r="N3" s="5"/>
      <c r="O3" s="5"/>
      <c r="P3" s="5"/>
      <c r="Q3" s="5" t="s">
        <v>9</v>
      </c>
      <c r="R3" s="5" t="s">
        <v>10</v>
      </c>
      <c r="S3" s="5" t="s">
        <v>13</v>
      </c>
      <c r="T3" s="5" t="s">
        <v>569</v>
      </c>
      <c r="U3" s="5" t="s">
        <v>594</v>
      </c>
      <c r="V3" s="5" t="s">
        <v>2293</v>
      </c>
      <c r="W3" s="9">
        <v>43045</v>
      </c>
      <c r="X3" s="7" t="s">
        <v>2295</v>
      </c>
      <c r="Y3" s="5" t="str">
        <f>VLOOKUP(Q3,Lizenzen!$A$2:$B$17,2)</f>
        <v>Verordnung zur Festlegung der Nutzungsbestimmungen für die Bereitstellung von Geodaten des Bundes (GeoNutzV)</v>
      </c>
      <c r="Z3" s="5" t="str">
        <f>VLOOKUP(Q3,Lizenzen!$A$2:$D$17,4)</f>
        <v>http://www.gesetze-im-internet.de/geonutzv/index.html</v>
      </c>
      <c r="AA3" s="5" t="str">
        <f>IF(ISERROR(LEFT(D3,FIND(",",D3)-1)),VLOOKUP(D3,'Abk. Datenhaltende Stellen'!$A$2:$E$99,2),CONCATENATE(VLOOKUP(LEFT(D3,FIND(",",D3)-1),'Abk. Datenhaltende Stellen'!$A$2:$E$92,2),",",VLOOKUP(MID(D3,FIND(",",D3)+1,LEN(D3)-FIND(",",D3)),'Abk. Datenhaltende Stellen'!$A$2:$E$92,2)))</f>
        <v>Bundesanstalt für Straßenwesen (BASt)</v>
      </c>
      <c r="AB3" s="8" t="str">
        <f>IF(ISERROR(LEFT(D3,FIND(",",D3)-1)),VLOOKUP(D3,'Abk. Datenhaltende Stellen'!$A$2:$E$99,4),VLOOKUP(LEFT(D3,FIND(",",D3)-1),'Abk. Datenhaltende Stellen'!$A$2:$E$92,4))</f>
        <v>nein</v>
      </c>
      <c r="AC3" s="8" t="str">
        <f>IF(ISERROR(FIND(",",D3)),"",VLOOKUP(MID(D3,FIND(",",D3)+1,LEN(D3)-FIND(",",D3)),'Abk. Datenhaltende Stellen'!$A$2:$E$92,4))</f>
        <v/>
      </c>
      <c r="AD3" s="21">
        <f t="shared" si="0"/>
        <v>0</v>
      </c>
    </row>
    <row r="4" spans="1:30" ht="60" customHeight="1" x14ac:dyDescent="0.25">
      <c r="A4" s="5" t="s">
        <v>16</v>
      </c>
      <c r="B4" s="5" t="s">
        <v>17</v>
      </c>
      <c r="C4" s="5" t="s">
        <v>607</v>
      </c>
      <c r="D4" s="5" t="s">
        <v>364</v>
      </c>
      <c r="E4" s="5" t="s">
        <v>22</v>
      </c>
      <c r="F4" s="5" t="s">
        <v>388</v>
      </c>
      <c r="G4" s="16" t="s">
        <v>377</v>
      </c>
      <c r="H4" s="5"/>
      <c r="I4" s="5" t="s">
        <v>382</v>
      </c>
      <c r="J4" s="5"/>
      <c r="K4" s="5"/>
      <c r="L4" s="5"/>
      <c r="M4" s="5"/>
      <c r="N4" s="5"/>
      <c r="O4" s="5"/>
      <c r="P4" s="5"/>
      <c r="Q4" s="5" t="s">
        <v>9</v>
      </c>
      <c r="R4" s="5" t="s">
        <v>365</v>
      </c>
      <c r="S4" s="5" t="s">
        <v>18</v>
      </c>
      <c r="T4" s="5" t="s">
        <v>1118</v>
      </c>
      <c r="U4" s="5" t="s">
        <v>812</v>
      </c>
      <c r="V4" s="5" t="s">
        <v>608</v>
      </c>
      <c r="W4" s="9">
        <v>41214</v>
      </c>
      <c r="X4" s="7" t="s">
        <v>2295</v>
      </c>
      <c r="Y4" s="5" t="str">
        <f>VLOOKUP(Q4,Lizenzen!$A$2:$B$17,2)</f>
        <v>Verordnung zur Festlegung der Nutzungsbestimmungen für die Bereitstellung von Geodaten des Bundes (GeoNutzV)</v>
      </c>
      <c r="Z4" s="5" t="str">
        <f>VLOOKUP(Q4,Lizenzen!$A$2:$D$17,4)</f>
        <v>http://www.gesetze-im-internet.de/geonutzv/index.html</v>
      </c>
      <c r="AA4" s="5" t="str">
        <f>IF(ISERROR(LEFT(D4,FIND(",",D4)-1)),VLOOKUP(D4,'Abk. Datenhaltende Stellen'!$A$2:$E$99,2),CONCATENATE(VLOOKUP(LEFT(D4,FIND(",",D4)-1),'Abk. Datenhaltende Stellen'!$A$2:$E$92,2),",",VLOOKUP(MID(D4,FIND(",",D4)+1,LEN(D4)-FIND(",",D4)),'Abk. Datenhaltende Stellen'!$A$2:$E$92,2)))</f>
        <v>Bundesamt für Seeschifffahrt und Hydrographie (BSH),Bundesanstalt für Wasserbau (BAW)</v>
      </c>
      <c r="AB4" s="8" t="str">
        <f>IF(ISERROR(LEFT(D4,FIND(",",D4)-1)),VLOOKUP(D4,'Abk. Datenhaltende Stellen'!$A$2:$E$99,4),VLOOKUP(LEFT(D4,FIND(",",D4)-1),'Abk. Datenhaltende Stellen'!$A$2:$E$92,4))</f>
        <v>nein</v>
      </c>
      <c r="AC4" s="8" t="str">
        <f>IF(ISERROR(FIND(",",D4)),"",VLOOKUP(MID(D4,FIND(",",D4)+1,LEN(D4)-FIND(",",D4)),'Abk. Datenhaltende Stellen'!$A$2:$E$92,4))</f>
        <v>nein</v>
      </c>
      <c r="AD4" s="21">
        <f t="shared" si="0"/>
        <v>0</v>
      </c>
    </row>
    <row r="5" spans="1:30" ht="45" customHeight="1" x14ac:dyDescent="0.25">
      <c r="A5" s="5" t="s">
        <v>19</v>
      </c>
      <c r="B5" s="5" t="s">
        <v>20</v>
      </c>
      <c r="C5" s="5" t="s">
        <v>611</v>
      </c>
      <c r="D5" s="5" t="s">
        <v>21</v>
      </c>
      <c r="E5" s="5" t="s">
        <v>22</v>
      </c>
      <c r="F5" s="5" t="s">
        <v>386</v>
      </c>
      <c r="G5" s="5"/>
      <c r="H5" s="5" t="s">
        <v>385</v>
      </c>
      <c r="I5" s="5"/>
      <c r="J5" s="5" t="s">
        <v>384</v>
      </c>
      <c r="K5" s="5" t="s">
        <v>383</v>
      </c>
      <c r="L5" s="5"/>
      <c r="M5" s="5"/>
      <c r="N5" s="5"/>
      <c r="O5" s="5"/>
      <c r="P5" s="5"/>
      <c r="Q5" s="5" t="s">
        <v>9</v>
      </c>
      <c r="R5" s="5" t="s">
        <v>23</v>
      </c>
      <c r="S5" s="5" t="s">
        <v>15</v>
      </c>
      <c r="T5" s="5" t="s">
        <v>571</v>
      </c>
      <c r="U5" s="5"/>
      <c r="V5" s="5" t="s">
        <v>609</v>
      </c>
      <c r="W5" s="9">
        <v>42627</v>
      </c>
      <c r="X5" s="7" t="s">
        <v>2295</v>
      </c>
      <c r="Y5" s="5" t="str">
        <f>VLOOKUP(Q5,Lizenzen!$A$2:$B$17,2)</f>
        <v>Verordnung zur Festlegung der Nutzungsbestimmungen für die Bereitstellung von Geodaten des Bundes (GeoNutzV)</v>
      </c>
      <c r="Z5" s="5" t="str">
        <f>VLOOKUP(Q5,Lizenzen!$A$2:$D$17,4)</f>
        <v>http://www.gesetze-im-internet.de/geonutzv/index.html</v>
      </c>
      <c r="AA5" s="5" t="str">
        <f>IF(ISERROR(LEFT(D5,FIND(",",D5)-1)),VLOOKUP(D5,'Abk. Datenhaltende Stellen'!$A$2:$E$99,2),CONCATENATE(VLOOKUP(LEFT(D5,FIND(",",D5)-1),'Abk. Datenhaltende Stellen'!$A$2:$E$92,2),",",VLOOKUP(MID(D5,FIND(",",D5)+1,LEN(D5)-FIND(",",D5)),'Abk. Datenhaltende Stellen'!$A$2:$E$92,2)))</f>
        <v>Bundesanstalt für Gewässerkunde (BfG)</v>
      </c>
      <c r="AB5" s="8" t="str">
        <f>IF(ISERROR(LEFT(D5,FIND(",",D5)-1)),VLOOKUP(D5,'Abk. Datenhaltende Stellen'!$A$2:$E$99,4),VLOOKUP(LEFT(D5,FIND(",",D5)-1),'Abk. Datenhaltende Stellen'!$A$2:$E$92,4))</f>
        <v>nein</v>
      </c>
      <c r="AC5" s="8" t="str">
        <f>IF(ISERROR(FIND(",",D5)),"",VLOOKUP(MID(D5,FIND(",",D5)+1,LEN(D5)-FIND(",",D5)),'Abk. Datenhaltende Stellen'!$A$2:$E$92,4))</f>
        <v/>
      </c>
      <c r="AD5" s="21">
        <f t="shared" si="0"/>
        <v>0</v>
      </c>
    </row>
    <row r="6" spans="1:30" ht="45" customHeight="1" x14ac:dyDescent="0.25">
      <c r="A6" s="5" t="s">
        <v>24</v>
      </c>
      <c r="B6" s="5" t="s">
        <v>25</v>
      </c>
      <c r="C6" s="5" t="s">
        <v>610</v>
      </c>
      <c r="D6" s="5" t="s">
        <v>21</v>
      </c>
      <c r="E6" s="5" t="s">
        <v>22</v>
      </c>
      <c r="F6" s="5" t="s">
        <v>386</v>
      </c>
      <c r="G6" s="5"/>
      <c r="H6" s="5" t="s">
        <v>387</v>
      </c>
      <c r="I6" s="5"/>
      <c r="J6" s="5" t="s">
        <v>384</v>
      </c>
      <c r="K6" s="5" t="s">
        <v>383</v>
      </c>
      <c r="L6" s="5"/>
      <c r="M6" s="5"/>
      <c r="N6" s="5"/>
      <c r="O6" s="5"/>
      <c r="P6" s="5"/>
      <c r="Q6" s="5" t="s">
        <v>9</v>
      </c>
      <c r="R6" s="5" t="s">
        <v>23</v>
      </c>
      <c r="S6" s="5" t="s">
        <v>15</v>
      </c>
      <c r="T6" s="5" t="s">
        <v>571</v>
      </c>
      <c r="U6" s="5"/>
      <c r="V6" s="5" t="s">
        <v>609</v>
      </c>
      <c r="W6" s="9">
        <v>42627</v>
      </c>
      <c r="X6" s="7" t="s">
        <v>2295</v>
      </c>
      <c r="Y6" s="5" t="str">
        <f>VLOOKUP(Q6,Lizenzen!$A$2:$B$17,2)</f>
        <v>Verordnung zur Festlegung der Nutzungsbestimmungen für die Bereitstellung von Geodaten des Bundes (GeoNutzV)</v>
      </c>
      <c r="Z6" s="5" t="str">
        <f>VLOOKUP(Q6,Lizenzen!$A$2:$D$17,4)</f>
        <v>http://www.gesetze-im-internet.de/geonutzv/index.html</v>
      </c>
      <c r="AA6" s="5" t="str">
        <f>IF(ISERROR(LEFT(D6,FIND(",",D6)-1)),VLOOKUP(D6,'Abk. Datenhaltende Stellen'!$A$2:$E$99,2),CONCATENATE(VLOOKUP(LEFT(D6,FIND(",",D6)-1),'Abk. Datenhaltende Stellen'!$A$2:$E$92,2),",",VLOOKUP(MID(D6,FIND(",",D6)+1,LEN(D6)-FIND(",",D6)),'Abk. Datenhaltende Stellen'!$A$2:$E$92,2)))</f>
        <v>Bundesanstalt für Gewässerkunde (BfG)</v>
      </c>
      <c r="AB6" s="8" t="str">
        <f>IF(ISERROR(LEFT(D6,FIND(",",D6)-1)),VLOOKUP(D6,'Abk. Datenhaltende Stellen'!$A$2:$E$99,4),VLOOKUP(LEFT(D6,FIND(",",D6)-1),'Abk. Datenhaltende Stellen'!$A$2:$E$92,4))</f>
        <v>nein</v>
      </c>
      <c r="AC6" s="8" t="str">
        <f>IF(ISERROR(FIND(",",D6)),"",VLOOKUP(MID(D6,FIND(",",D6)+1,LEN(D6)-FIND(",",D6)),'Abk. Datenhaltende Stellen'!$A$2:$E$92,4))</f>
        <v/>
      </c>
      <c r="AD6" s="21">
        <f t="shared" si="0"/>
        <v>0</v>
      </c>
    </row>
    <row r="7" spans="1:30" ht="30" customHeight="1" x14ac:dyDescent="0.25">
      <c r="A7" s="5" t="s">
        <v>26</v>
      </c>
      <c r="B7" s="5" t="s">
        <v>27</v>
      </c>
      <c r="C7" s="5"/>
      <c r="D7" s="5" t="s">
        <v>21</v>
      </c>
      <c r="E7" s="5" t="s">
        <v>22</v>
      </c>
      <c r="F7" s="5" t="s">
        <v>392</v>
      </c>
      <c r="G7" s="5"/>
      <c r="H7" s="5" t="s">
        <v>391</v>
      </c>
      <c r="I7" s="5"/>
      <c r="J7" s="5" t="s">
        <v>389</v>
      </c>
      <c r="K7" s="5" t="s">
        <v>383</v>
      </c>
      <c r="L7" s="5" t="s">
        <v>390</v>
      </c>
      <c r="M7" s="5"/>
      <c r="N7" s="5"/>
      <c r="O7" s="5"/>
      <c r="P7" s="5"/>
      <c r="Q7" s="5" t="s">
        <v>9</v>
      </c>
      <c r="R7" s="5" t="s">
        <v>28</v>
      </c>
      <c r="S7" s="5" t="s">
        <v>29</v>
      </c>
      <c r="T7" s="5" t="s">
        <v>571</v>
      </c>
      <c r="U7" s="5"/>
      <c r="V7" s="5" t="s">
        <v>615</v>
      </c>
      <c r="W7" s="9">
        <v>42627</v>
      </c>
      <c r="X7" s="7" t="s">
        <v>2295</v>
      </c>
      <c r="Y7" s="5" t="str">
        <f>VLOOKUP(Q7,Lizenzen!$A$2:$B$17,2)</f>
        <v>Verordnung zur Festlegung der Nutzungsbestimmungen für die Bereitstellung von Geodaten des Bundes (GeoNutzV)</v>
      </c>
      <c r="Z7" s="5" t="str">
        <f>VLOOKUP(Q7,Lizenzen!$A$2:$D$17,4)</f>
        <v>http://www.gesetze-im-internet.de/geonutzv/index.html</v>
      </c>
      <c r="AA7" s="5" t="str">
        <f>IF(ISERROR(LEFT(D7,FIND(",",D7)-1)),VLOOKUP(D7,'Abk. Datenhaltende Stellen'!$A$2:$E$99,2),CONCATENATE(VLOOKUP(LEFT(D7,FIND(",",D7)-1),'Abk. Datenhaltende Stellen'!$A$2:$E$92,2),",",VLOOKUP(MID(D7,FIND(",",D7)+1,LEN(D7)-FIND(",",D7)),'Abk. Datenhaltende Stellen'!$A$2:$E$92,2)))</f>
        <v>Bundesanstalt für Gewässerkunde (BfG)</v>
      </c>
      <c r="AB7" s="8" t="str">
        <f>IF(ISERROR(LEFT(D7,FIND(",",D7)-1)),VLOOKUP(D7,'Abk. Datenhaltende Stellen'!$A$2:$E$99,4),VLOOKUP(LEFT(D7,FIND(",",D7)-1),'Abk. Datenhaltende Stellen'!$A$2:$E$92,4))</f>
        <v>nein</v>
      </c>
      <c r="AC7" s="8" t="str">
        <f>IF(ISERROR(FIND(",",D7)),"",VLOOKUP(MID(D7,FIND(",",D7)+1,LEN(D7)-FIND(",",D7)),'Abk. Datenhaltende Stellen'!$A$2:$E$92,4))</f>
        <v/>
      </c>
      <c r="AD7" s="21">
        <f t="shared" si="0"/>
        <v>0</v>
      </c>
    </row>
    <row r="8" spans="1:30" ht="45" customHeight="1" x14ac:dyDescent="0.25">
      <c r="A8" s="5" t="s">
        <v>30</v>
      </c>
      <c r="B8" s="5" t="s">
        <v>31</v>
      </c>
      <c r="C8" s="5" t="s">
        <v>614</v>
      </c>
      <c r="D8" s="5" t="s">
        <v>21</v>
      </c>
      <c r="E8" s="5" t="s">
        <v>22</v>
      </c>
      <c r="F8" s="5" t="s">
        <v>396</v>
      </c>
      <c r="G8" s="5"/>
      <c r="H8" s="5" t="s">
        <v>394</v>
      </c>
      <c r="I8" s="5"/>
      <c r="J8" s="5" t="s">
        <v>393</v>
      </c>
      <c r="K8" s="5" t="s">
        <v>383</v>
      </c>
      <c r="L8" s="5"/>
      <c r="M8" s="5"/>
      <c r="N8" s="5"/>
      <c r="O8" s="5"/>
      <c r="P8" s="5"/>
      <c r="Q8" s="5" t="s">
        <v>9</v>
      </c>
      <c r="R8" s="5" t="s">
        <v>368</v>
      </c>
      <c r="S8" s="5" t="s">
        <v>15</v>
      </c>
      <c r="T8" s="5" t="s">
        <v>571</v>
      </c>
      <c r="U8" s="5"/>
      <c r="V8" s="5" t="s">
        <v>613</v>
      </c>
      <c r="W8" s="9">
        <v>42627</v>
      </c>
      <c r="X8" s="7" t="s">
        <v>2295</v>
      </c>
      <c r="Y8" s="5" t="str">
        <f>VLOOKUP(Q8,Lizenzen!$A$2:$B$17,2)</f>
        <v>Verordnung zur Festlegung der Nutzungsbestimmungen für die Bereitstellung von Geodaten des Bundes (GeoNutzV)</v>
      </c>
      <c r="Z8" s="5" t="str">
        <f>VLOOKUP(Q8,Lizenzen!$A$2:$D$17,4)</f>
        <v>http://www.gesetze-im-internet.de/geonutzv/index.html</v>
      </c>
      <c r="AA8" s="5" t="str">
        <f>IF(ISERROR(LEFT(D8,FIND(",",D8)-1)),VLOOKUP(D8,'Abk. Datenhaltende Stellen'!$A$2:$E$99,2),CONCATENATE(VLOOKUP(LEFT(D8,FIND(",",D8)-1),'Abk. Datenhaltende Stellen'!$A$2:$E$92,2),",",VLOOKUP(MID(D8,FIND(",",D8)+1,LEN(D8)-FIND(",",D8)),'Abk. Datenhaltende Stellen'!$A$2:$E$92,2)))</f>
        <v>Bundesanstalt für Gewässerkunde (BfG)</v>
      </c>
      <c r="AB8" s="8" t="str">
        <f>IF(ISERROR(LEFT(D8,FIND(",",D8)-1)),VLOOKUP(D8,'Abk. Datenhaltende Stellen'!$A$2:$E$99,4),VLOOKUP(LEFT(D8,FIND(",",D8)-1),'Abk. Datenhaltende Stellen'!$A$2:$E$92,4))</f>
        <v>nein</v>
      </c>
      <c r="AC8" s="8" t="str">
        <f>IF(ISERROR(FIND(",",D8)),"",VLOOKUP(MID(D8,FIND(",",D8)+1,LEN(D8)-FIND(",",D8)),'Abk. Datenhaltende Stellen'!$A$2:$E$92,4))</f>
        <v/>
      </c>
      <c r="AD8" s="21">
        <f t="shared" si="0"/>
        <v>0</v>
      </c>
    </row>
    <row r="9" spans="1:30" ht="45" customHeight="1" x14ac:dyDescent="0.25">
      <c r="A9" s="5" t="s">
        <v>32</v>
      </c>
      <c r="B9" s="5" t="s">
        <v>33</v>
      </c>
      <c r="C9" s="5" t="s">
        <v>616</v>
      </c>
      <c r="D9" s="5" t="s">
        <v>21</v>
      </c>
      <c r="E9" s="5" t="s">
        <v>22</v>
      </c>
      <c r="F9" s="5" t="s">
        <v>396</v>
      </c>
      <c r="G9" s="5"/>
      <c r="H9" s="5" t="s">
        <v>395</v>
      </c>
      <c r="I9" s="5"/>
      <c r="J9" s="5" t="s">
        <v>384</v>
      </c>
      <c r="K9" s="5" t="s">
        <v>383</v>
      </c>
      <c r="L9" s="5"/>
      <c r="M9" s="5"/>
      <c r="N9" s="5"/>
      <c r="O9" s="5"/>
      <c r="P9" s="5"/>
      <c r="Q9" s="5" t="s">
        <v>9</v>
      </c>
      <c r="R9" s="5" t="s">
        <v>23</v>
      </c>
      <c r="S9" s="5" t="s">
        <v>15</v>
      </c>
      <c r="T9" s="5" t="s">
        <v>571</v>
      </c>
      <c r="U9" s="5"/>
      <c r="V9" s="5" t="s">
        <v>609</v>
      </c>
      <c r="W9" s="9">
        <v>42627</v>
      </c>
      <c r="X9" s="7" t="s">
        <v>2295</v>
      </c>
      <c r="Y9" s="5" t="str">
        <f>VLOOKUP(Q9,Lizenzen!$A$2:$B$17,2)</f>
        <v>Verordnung zur Festlegung der Nutzungsbestimmungen für die Bereitstellung von Geodaten des Bundes (GeoNutzV)</v>
      </c>
      <c r="Z9" s="5" t="str">
        <f>VLOOKUP(Q9,Lizenzen!$A$2:$D$17,4)</f>
        <v>http://www.gesetze-im-internet.de/geonutzv/index.html</v>
      </c>
      <c r="AA9" s="5" t="str">
        <f>IF(ISERROR(LEFT(D9,FIND(",",D9)-1)),VLOOKUP(D9,'Abk. Datenhaltende Stellen'!$A$2:$E$99,2),CONCATENATE(VLOOKUP(LEFT(D9,FIND(",",D9)-1),'Abk. Datenhaltende Stellen'!$A$2:$E$92,2),",",VLOOKUP(MID(D9,FIND(",",D9)+1,LEN(D9)-FIND(",",D9)),'Abk. Datenhaltende Stellen'!$A$2:$E$92,2)))</f>
        <v>Bundesanstalt für Gewässerkunde (BfG)</v>
      </c>
      <c r="AB9" s="8" t="str">
        <f>IF(ISERROR(LEFT(D9,FIND(",",D9)-1)),VLOOKUP(D9,'Abk. Datenhaltende Stellen'!$A$2:$E$99,4),VLOOKUP(LEFT(D9,FIND(",",D9)-1),'Abk. Datenhaltende Stellen'!$A$2:$E$92,4))</f>
        <v>nein</v>
      </c>
      <c r="AC9" s="8" t="str">
        <f>IF(ISERROR(FIND(",",D9)),"",VLOOKUP(MID(D9,FIND(",",D9)+1,LEN(D9)-FIND(",",D9)),'Abk. Datenhaltende Stellen'!$A$2:$E$92,4))</f>
        <v/>
      </c>
      <c r="AD9" s="21">
        <f t="shared" si="0"/>
        <v>0</v>
      </c>
    </row>
    <row r="10" spans="1:30" ht="45" customHeight="1" x14ac:dyDescent="0.25">
      <c r="A10" s="5" t="s">
        <v>34</v>
      </c>
      <c r="B10" s="5" t="s">
        <v>35</v>
      </c>
      <c r="C10" s="5" t="s">
        <v>617</v>
      </c>
      <c r="D10" s="5" t="s">
        <v>21</v>
      </c>
      <c r="E10" s="5" t="s">
        <v>22</v>
      </c>
      <c r="F10" s="5" t="s">
        <v>386</v>
      </c>
      <c r="G10" s="5"/>
      <c r="H10" s="5" t="s">
        <v>397</v>
      </c>
      <c r="I10" s="5"/>
      <c r="J10" s="5" t="s">
        <v>384</v>
      </c>
      <c r="K10" s="5" t="s">
        <v>383</v>
      </c>
      <c r="L10" s="5"/>
      <c r="M10" s="5"/>
      <c r="N10" s="5"/>
      <c r="O10" s="5"/>
      <c r="P10" s="5"/>
      <c r="Q10" s="5" t="s">
        <v>9</v>
      </c>
      <c r="R10" s="5" t="s">
        <v>23</v>
      </c>
      <c r="S10" s="5" t="s">
        <v>15</v>
      </c>
      <c r="T10" s="5" t="s">
        <v>571</v>
      </c>
      <c r="U10" s="5"/>
      <c r="V10" s="5" t="s">
        <v>609</v>
      </c>
      <c r="W10" s="9">
        <v>42627</v>
      </c>
      <c r="X10" s="7" t="s">
        <v>2295</v>
      </c>
      <c r="Y10" s="5" t="str">
        <f>VLOOKUP(Q10,Lizenzen!$A$2:$B$17,2)</f>
        <v>Verordnung zur Festlegung der Nutzungsbestimmungen für die Bereitstellung von Geodaten des Bundes (GeoNutzV)</v>
      </c>
      <c r="Z10" s="5" t="str">
        <f>VLOOKUP(Q10,Lizenzen!$A$2:$D$17,4)</f>
        <v>http://www.gesetze-im-internet.de/geonutzv/index.html</v>
      </c>
      <c r="AA10" s="5" t="str">
        <f>IF(ISERROR(LEFT(D10,FIND(",",D10)-1)),VLOOKUP(D10,'Abk. Datenhaltende Stellen'!$A$2:$E$99,2),CONCATENATE(VLOOKUP(LEFT(D10,FIND(",",D10)-1),'Abk. Datenhaltende Stellen'!$A$2:$E$92,2),",",VLOOKUP(MID(D10,FIND(",",D10)+1,LEN(D10)-FIND(",",D10)),'Abk. Datenhaltende Stellen'!$A$2:$E$92,2)))</f>
        <v>Bundesanstalt für Gewässerkunde (BfG)</v>
      </c>
      <c r="AB10" s="8" t="str">
        <f>IF(ISERROR(LEFT(D10,FIND(",",D10)-1)),VLOOKUP(D10,'Abk. Datenhaltende Stellen'!$A$2:$E$99,4),VLOOKUP(LEFT(D10,FIND(",",D10)-1),'Abk. Datenhaltende Stellen'!$A$2:$E$92,4))</f>
        <v>nein</v>
      </c>
      <c r="AC10" s="8" t="str">
        <f>IF(ISERROR(FIND(",",D10)),"",VLOOKUP(MID(D10,FIND(",",D10)+1,LEN(D10)-FIND(",",D10)),'Abk. Datenhaltende Stellen'!$A$2:$E$92,4))</f>
        <v/>
      </c>
      <c r="AD10" s="21">
        <f t="shared" si="0"/>
        <v>0</v>
      </c>
    </row>
    <row r="11" spans="1:30" ht="45" customHeight="1" x14ac:dyDescent="0.25">
      <c r="A11" s="5" t="s">
        <v>36</v>
      </c>
      <c r="B11" s="5" t="s">
        <v>37</v>
      </c>
      <c r="C11" s="5" t="s">
        <v>618</v>
      </c>
      <c r="D11" s="5" t="s">
        <v>21</v>
      </c>
      <c r="E11" s="5" t="s">
        <v>22</v>
      </c>
      <c r="F11" s="5" t="s">
        <v>396</v>
      </c>
      <c r="G11" s="5"/>
      <c r="H11" s="5" t="s">
        <v>398</v>
      </c>
      <c r="I11" s="5"/>
      <c r="J11" s="5" t="s">
        <v>389</v>
      </c>
      <c r="K11" s="5" t="s">
        <v>383</v>
      </c>
      <c r="L11" s="5"/>
      <c r="M11" s="5"/>
      <c r="N11" s="5"/>
      <c r="O11" s="5"/>
      <c r="P11" s="5"/>
      <c r="Q11" s="5" t="s">
        <v>9</v>
      </c>
      <c r="R11" s="5" t="s">
        <v>23</v>
      </c>
      <c r="S11" s="5" t="s">
        <v>15</v>
      </c>
      <c r="T11" s="5" t="s">
        <v>571</v>
      </c>
      <c r="U11" s="5"/>
      <c r="V11" s="5" t="s">
        <v>609</v>
      </c>
      <c r="W11" s="9">
        <v>42627</v>
      </c>
      <c r="X11" s="7" t="s">
        <v>2295</v>
      </c>
      <c r="Y11" s="5" t="str">
        <f>VLOOKUP(Q11,Lizenzen!$A$2:$B$17,2)</f>
        <v>Verordnung zur Festlegung der Nutzungsbestimmungen für die Bereitstellung von Geodaten des Bundes (GeoNutzV)</v>
      </c>
      <c r="Z11" s="5" t="str">
        <f>VLOOKUP(Q11,Lizenzen!$A$2:$D$17,4)</f>
        <v>http://www.gesetze-im-internet.de/geonutzv/index.html</v>
      </c>
      <c r="AA11" s="5" t="str">
        <f>IF(ISERROR(LEFT(D11,FIND(",",D11)-1)),VLOOKUP(D11,'Abk. Datenhaltende Stellen'!$A$2:$E$99,2),CONCATENATE(VLOOKUP(LEFT(D11,FIND(",",D11)-1),'Abk. Datenhaltende Stellen'!$A$2:$E$92,2),",",VLOOKUP(MID(D11,FIND(",",D11)+1,LEN(D11)-FIND(",",D11)),'Abk. Datenhaltende Stellen'!$A$2:$E$92,2)))</f>
        <v>Bundesanstalt für Gewässerkunde (BfG)</v>
      </c>
      <c r="AB11" s="8" t="str">
        <f>IF(ISERROR(LEFT(D11,FIND(",",D11)-1)),VLOOKUP(D11,'Abk. Datenhaltende Stellen'!$A$2:$E$99,4),VLOOKUP(LEFT(D11,FIND(",",D11)-1),'Abk. Datenhaltende Stellen'!$A$2:$E$92,4))</f>
        <v>nein</v>
      </c>
      <c r="AC11" s="8" t="str">
        <f>IF(ISERROR(FIND(",",D11)),"",VLOOKUP(MID(D11,FIND(",",D11)+1,LEN(D11)-FIND(",",D11)),'Abk. Datenhaltende Stellen'!$A$2:$E$92,4))</f>
        <v/>
      </c>
      <c r="AD11" s="21">
        <f t="shared" si="0"/>
        <v>0</v>
      </c>
    </row>
    <row r="12" spans="1:30" ht="45" customHeight="1" x14ac:dyDescent="0.25">
      <c r="A12" s="5" t="s">
        <v>38</v>
      </c>
      <c r="B12" s="5" t="s">
        <v>39</v>
      </c>
      <c r="C12" s="5" t="s">
        <v>619</v>
      </c>
      <c r="D12" s="5" t="s">
        <v>21</v>
      </c>
      <c r="E12" s="5" t="s">
        <v>22</v>
      </c>
      <c r="F12" s="5" t="s">
        <v>396</v>
      </c>
      <c r="G12" s="5"/>
      <c r="H12" s="5" t="s">
        <v>399</v>
      </c>
      <c r="I12" s="5"/>
      <c r="J12" s="5" t="s">
        <v>384</v>
      </c>
      <c r="K12" s="5" t="s">
        <v>383</v>
      </c>
      <c r="L12" s="5"/>
      <c r="M12" s="5"/>
      <c r="N12" s="5"/>
      <c r="O12" s="5"/>
      <c r="P12" s="5"/>
      <c r="Q12" s="5" t="s">
        <v>9</v>
      </c>
      <c r="R12" s="5" t="s">
        <v>23</v>
      </c>
      <c r="S12" s="5" t="s">
        <v>15</v>
      </c>
      <c r="T12" s="5" t="s">
        <v>571</v>
      </c>
      <c r="U12" s="5"/>
      <c r="V12" s="5" t="s">
        <v>609</v>
      </c>
      <c r="W12" s="9">
        <v>42627</v>
      </c>
      <c r="X12" s="7" t="s">
        <v>2295</v>
      </c>
      <c r="Y12" s="5" t="str">
        <f>VLOOKUP(Q12,Lizenzen!$A$2:$B$17,2)</f>
        <v>Verordnung zur Festlegung der Nutzungsbestimmungen für die Bereitstellung von Geodaten des Bundes (GeoNutzV)</v>
      </c>
      <c r="Z12" s="5" t="str">
        <f>VLOOKUP(Q12,Lizenzen!$A$2:$D$17,4)</f>
        <v>http://www.gesetze-im-internet.de/geonutzv/index.html</v>
      </c>
      <c r="AA12" s="5" t="str">
        <f>IF(ISERROR(LEFT(D12,FIND(",",D12)-1)),VLOOKUP(D12,'Abk. Datenhaltende Stellen'!$A$2:$E$99,2),CONCATENATE(VLOOKUP(LEFT(D12,FIND(",",D12)-1),'Abk. Datenhaltende Stellen'!$A$2:$E$92,2),",",VLOOKUP(MID(D12,FIND(",",D12)+1,LEN(D12)-FIND(",",D12)),'Abk. Datenhaltende Stellen'!$A$2:$E$92,2)))</f>
        <v>Bundesanstalt für Gewässerkunde (BfG)</v>
      </c>
      <c r="AB12" s="8" t="str">
        <f>IF(ISERROR(LEFT(D12,FIND(",",D12)-1)),VLOOKUP(D12,'Abk. Datenhaltende Stellen'!$A$2:$E$99,4),VLOOKUP(LEFT(D12,FIND(",",D12)-1),'Abk. Datenhaltende Stellen'!$A$2:$E$92,4))</f>
        <v>nein</v>
      </c>
      <c r="AC12" s="8" t="str">
        <f>IF(ISERROR(FIND(",",D12)),"",VLOOKUP(MID(D12,FIND(",",D12)+1,LEN(D12)-FIND(",",D12)),'Abk. Datenhaltende Stellen'!$A$2:$E$92,4))</f>
        <v/>
      </c>
      <c r="AD12" s="21">
        <f t="shared" si="0"/>
        <v>0</v>
      </c>
    </row>
    <row r="13" spans="1:30" ht="45" customHeight="1" x14ac:dyDescent="0.25">
      <c r="A13" s="5" t="s">
        <v>40</v>
      </c>
      <c r="B13" s="5" t="s">
        <v>41</v>
      </c>
      <c r="C13" s="5" t="s">
        <v>620</v>
      </c>
      <c r="D13" s="5" t="s">
        <v>21</v>
      </c>
      <c r="E13" s="5" t="s">
        <v>22</v>
      </c>
      <c r="F13" s="5" t="s">
        <v>396</v>
      </c>
      <c r="G13" s="5"/>
      <c r="H13" s="5" t="s">
        <v>400</v>
      </c>
      <c r="I13" s="5"/>
      <c r="J13" s="5" t="s">
        <v>389</v>
      </c>
      <c r="K13" s="5" t="s">
        <v>383</v>
      </c>
      <c r="L13" s="5"/>
      <c r="M13" s="5"/>
      <c r="N13" s="5"/>
      <c r="O13" s="5"/>
      <c r="P13" s="5"/>
      <c r="Q13" s="5" t="s">
        <v>9</v>
      </c>
      <c r="R13" s="5" t="s">
        <v>23</v>
      </c>
      <c r="S13" s="5" t="s">
        <v>15</v>
      </c>
      <c r="T13" s="5" t="s">
        <v>571</v>
      </c>
      <c r="U13" s="5"/>
      <c r="V13" s="5" t="s">
        <v>609</v>
      </c>
      <c r="W13" s="9">
        <v>42627</v>
      </c>
      <c r="X13" s="7" t="s">
        <v>2295</v>
      </c>
      <c r="Y13" s="5" t="str">
        <f>VLOOKUP(Q13,Lizenzen!$A$2:$B$17,2)</f>
        <v>Verordnung zur Festlegung der Nutzungsbestimmungen für die Bereitstellung von Geodaten des Bundes (GeoNutzV)</v>
      </c>
      <c r="Z13" s="5" t="str">
        <f>VLOOKUP(Q13,Lizenzen!$A$2:$D$17,4)</f>
        <v>http://www.gesetze-im-internet.de/geonutzv/index.html</v>
      </c>
      <c r="AA13" s="5" t="str">
        <f>IF(ISERROR(LEFT(D13,FIND(",",D13)-1)),VLOOKUP(D13,'Abk. Datenhaltende Stellen'!$A$2:$E$99,2),CONCATENATE(VLOOKUP(LEFT(D13,FIND(",",D13)-1),'Abk. Datenhaltende Stellen'!$A$2:$E$92,2),",",VLOOKUP(MID(D13,FIND(",",D13)+1,LEN(D13)-FIND(",",D13)),'Abk. Datenhaltende Stellen'!$A$2:$E$92,2)))</f>
        <v>Bundesanstalt für Gewässerkunde (BfG)</v>
      </c>
      <c r="AB13" s="8" t="str">
        <f>IF(ISERROR(LEFT(D13,FIND(",",D13)-1)),VLOOKUP(D13,'Abk. Datenhaltende Stellen'!$A$2:$E$99,4),VLOOKUP(LEFT(D13,FIND(",",D13)-1),'Abk. Datenhaltende Stellen'!$A$2:$E$92,4))</f>
        <v>nein</v>
      </c>
      <c r="AC13" s="8" t="str">
        <f>IF(ISERROR(FIND(",",D13)),"",VLOOKUP(MID(D13,FIND(",",D13)+1,LEN(D13)-FIND(",",D13)),'Abk. Datenhaltende Stellen'!$A$2:$E$92,4))</f>
        <v/>
      </c>
      <c r="AD13" s="21">
        <f t="shared" si="0"/>
        <v>0</v>
      </c>
    </row>
    <row r="14" spans="1:30" ht="45" customHeight="1" x14ac:dyDescent="0.25">
      <c r="A14" s="5" t="s">
        <v>42</v>
      </c>
      <c r="B14" s="5" t="s">
        <v>43</v>
      </c>
      <c r="C14" s="5" t="s">
        <v>621</v>
      </c>
      <c r="D14" s="5" t="s">
        <v>21</v>
      </c>
      <c r="E14" s="5" t="s">
        <v>22</v>
      </c>
      <c r="F14" s="5" t="s">
        <v>396</v>
      </c>
      <c r="G14" s="5"/>
      <c r="H14" s="5" t="s">
        <v>402</v>
      </c>
      <c r="I14" s="5"/>
      <c r="J14" s="5" t="s">
        <v>401</v>
      </c>
      <c r="K14" s="5" t="s">
        <v>383</v>
      </c>
      <c r="L14" s="5"/>
      <c r="M14" s="5"/>
      <c r="N14" s="5"/>
      <c r="O14" s="5"/>
      <c r="P14" s="5"/>
      <c r="Q14" s="5" t="s">
        <v>9</v>
      </c>
      <c r="R14" s="5" t="s">
        <v>44</v>
      </c>
      <c r="S14" s="5" t="s">
        <v>15</v>
      </c>
      <c r="T14" s="5" t="s">
        <v>571</v>
      </c>
      <c r="U14" s="5"/>
      <c r="V14" s="5" t="s">
        <v>609</v>
      </c>
      <c r="W14" s="9">
        <v>42627</v>
      </c>
      <c r="X14" s="7" t="s">
        <v>2295</v>
      </c>
      <c r="Y14" s="5" t="str">
        <f>VLOOKUP(Q14,Lizenzen!$A$2:$B$17,2)</f>
        <v>Verordnung zur Festlegung der Nutzungsbestimmungen für die Bereitstellung von Geodaten des Bundes (GeoNutzV)</v>
      </c>
      <c r="Z14" s="5" t="str">
        <f>VLOOKUP(Q14,Lizenzen!$A$2:$D$17,4)</f>
        <v>http://www.gesetze-im-internet.de/geonutzv/index.html</v>
      </c>
      <c r="AA14" s="5" t="str">
        <f>IF(ISERROR(LEFT(D14,FIND(",",D14)-1)),VLOOKUP(D14,'Abk. Datenhaltende Stellen'!$A$2:$E$99,2),CONCATENATE(VLOOKUP(LEFT(D14,FIND(",",D14)-1),'Abk. Datenhaltende Stellen'!$A$2:$E$92,2),",",VLOOKUP(MID(D14,FIND(",",D14)+1,LEN(D14)-FIND(",",D14)),'Abk. Datenhaltende Stellen'!$A$2:$E$92,2)))</f>
        <v>Bundesanstalt für Gewässerkunde (BfG)</v>
      </c>
      <c r="AB14" s="8" t="str">
        <f>IF(ISERROR(LEFT(D14,FIND(",",D14)-1)),VLOOKUP(D14,'Abk. Datenhaltende Stellen'!$A$2:$E$99,4),VLOOKUP(LEFT(D14,FIND(",",D14)-1),'Abk. Datenhaltende Stellen'!$A$2:$E$92,4))</f>
        <v>nein</v>
      </c>
      <c r="AC14" s="8" t="str">
        <f>IF(ISERROR(FIND(",",D14)),"",VLOOKUP(MID(D14,FIND(",",D14)+1,LEN(D14)-FIND(",",D14)),'Abk. Datenhaltende Stellen'!$A$2:$E$92,4))</f>
        <v/>
      </c>
      <c r="AD14" s="21">
        <f t="shared" si="0"/>
        <v>0</v>
      </c>
    </row>
    <row r="15" spans="1:30" ht="45" customHeight="1" x14ac:dyDescent="0.25">
      <c r="A15" s="5" t="s">
        <v>45</v>
      </c>
      <c r="B15" s="5" t="s">
        <v>46</v>
      </c>
      <c r="C15" s="5" t="s">
        <v>622</v>
      </c>
      <c r="D15" s="5" t="s">
        <v>21</v>
      </c>
      <c r="E15" s="5" t="s">
        <v>22</v>
      </c>
      <c r="F15" s="5" t="s">
        <v>396</v>
      </c>
      <c r="G15" s="5"/>
      <c r="H15" s="5" t="s">
        <v>404</v>
      </c>
      <c r="I15" s="5"/>
      <c r="J15" s="5" t="s">
        <v>403</v>
      </c>
      <c r="K15" s="5" t="s">
        <v>383</v>
      </c>
      <c r="L15" s="5"/>
      <c r="M15" s="5"/>
      <c r="N15" s="5"/>
      <c r="O15" s="5"/>
      <c r="P15" s="5"/>
      <c r="Q15" s="5" t="s">
        <v>9</v>
      </c>
      <c r="R15" s="5" t="s">
        <v>23</v>
      </c>
      <c r="S15" s="5" t="s">
        <v>15</v>
      </c>
      <c r="T15" s="5" t="s">
        <v>571</v>
      </c>
      <c r="U15" s="5"/>
      <c r="V15" s="5" t="s">
        <v>609</v>
      </c>
      <c r="W15" s="9">
        <v>42627</v>
      </c>
      <c r="X15" s="7" t="s">
        <v>2295</v>
      </c>
      <c r="Y15" s="5" t="str">
        <f>VLOOKUP(Q15,Lizenzen!$A$2:$B$17,2)</f>
        <v>Verordnung zur Festlegung der Nutzungsbestimmungen für die Bereitstellung von Geodaten des Bundes (GeoNutzV)</v>
      </c>
      <c r="Z15" s="5" t="str">
        <f>VLOOKUP(Q15,Lizenzen!$A$2:$D$17,4)</f>
        <v>http://www.gesetze-im-internet.de/geonutzv/index.html</v>
      </c>
      <c r="AA15" s="5" t="str">
        <f>IF(ISERROR(LEFT(D15,FIND(",",D15)-1)),VLOOKUP(D15,'Abk. Datenhaltende Stellen'!$A$2:$E$99,2),CONCATENATE(VLOOKUP(LEFT(D15,FIND(",",D15)-1),'Abk. Datenhaltende Stellen'!$A$2:$E$92,2),",",VLOOKUP(MID(D15,FIND(",",D15)+1,LEN(D15)-FIND(",",D15)),'Abk. Datenhaltende Stellen'!$A$2:$E$92,2)))</f>
        <v>Bundesanstalt für Gewässerkunde (BfG)</v>
      </c>
      <c r="AB15" s="8" t="str">
        <f>IF(ISERROR(LEFT(D15,FIND(",",D15)-1)),VLOOKUP(D15,'Abk. Datenhaltende Stellen'!$A$2:$E$99,4),VLOOKUP(LEFT(D15,FIND(",",D15)-1),'Abk. Datenhaltende Stellen'!$A$2:$E$92,4))</f>
        <v>nein</v>
      </c>
      <c r="AC15" s="8" t="str">
        <f>IF(ISERROR(FIND(",",D15)),"",VLOOKUP(MID(D15,FIND(",",D15)+1,LEN(D15)-FIND(",",D15)),'Abk. Datenhaltende Stellen'!$A$2:$E$92,4))</f>
        <v/>
      </c>
      <c r="AD15" s="21">
        <f t="shared" si="0"/>
        <v>0</v>
      </c>
    </row>
    <row r="16" spans="1:30" ht="45" customHeight="1" x14ac:dyDescent="0.25">
      <c r="A16" s="5" t="s">
        <v>47</v>
      </c>
      <c r="B16" s="5" t="s">
        <v>48</v>
      </c>
      <c r="C16" s="5" t="s">
        <v>624</v>
      </c>
      <c r="D16" s="5" t="s">
        <v>49</v>
      </c>
      <c r="E16" s="5" t="s">
        <v>2135</v>
      </c>
      <c r="F16" s="5" t="s">
        <v>407</v>
      </c>
      <c r="G16" s="5"/>
      <c r="H16" s="5" t="s">
        <v>406</v>
      </c>
      <c r="I16" s="5"/>
      <c r="J16" s="5"/>
      <c r="K16" s="5" t="s">
        <v>405</v>
      </c>
      <c r="L16" s="5"/>
      <c r="M16" s="5"/>
      <c r="N16" s="5"/>
      <c r="O16" s="5"/>
      <c r="P16" s="5"/>
      <c r="Q16" s="5" t="s">
        <v>9</v>
      </c>
      <c r="R16" s="5" t="s">
        <v>365</v>
      </c>
      <c r="S16" s="5" t="s">
        <v>15</v>
      </c>
      <c r="T16" s="5" t="s">
        <v>51</v>
      </c>
      <c r="U16" s="5"/>
      <c r="V16" s="5">
        <v>2012</v>
      </c>
      <c r="W16" s="9">
        <v>41327</v>
      </c>
      <c r="X16" s="7" t="s">
        <v>2295</v>
      </c>
      <c r="Y16" s="5" t="str">
        <f>VLOOKUP(Q16,Lizenzen!$A$2:$B$17,2)</f>
        <v>Verordnung zur Festlegung der Nutzungsbestimmungen für die Bereitstellung von Geodaten des Bundes (GeoNutzV)</v>
      </c>
      <c r="Z16" s="5" t="str">
        <f>VLOOKUP(Q16,Lizenzen!$A$2:$D$17,4)</f>
        <v>http://www.gesetze-im-internet.de/geonutzv/index.html</v>
      </c>
      <c r="AA16" s="5" t="str">
        <f>IF(ISERROR(LEFT(D16,FIND(",",D16)-1)),VLOOKUP(D16,'Abk. Datenhaltende Stellen'!$A$2:$E$99,2),CONCATENATE(VLOOKUP(LEFT(D16,FIND(",",D16)-1),'Abk. Datenhaltende Stellen'!$A$2:$E$92,2),",",VLOOKUP(MID(D16,FIND(",",D16)+1,LEN(D16)-FIND(",",D16)),'Abk. Datenhaltende Stellen'!$A$2:$E$92,2)))</f>
        <v>Bundesamt für Seeschifffahrt und Hydrographie (BSH)</v>
      </c>
      <c r="AB16" s="8" t="str">
        <f>IF(ISERROR(LEFT(D16,FIND(",",D16)-1)),VLOOKUP(D16,'Abk. Datenhaltende Stellen'!$A$2:$E$99,4),VLOOKUP(LEFT(D16,FIND(",",D16)-1),'Abk. Datenhaltende Stellen'!$A$2:$E$92,4))</f>
        <v>nein</v>
      </c>
      <c r="AC16" s="8" t="str">
        <f>IF(ISERROR(FIND(",",D16)),"",VLOOKUP(MID(D16,FIND(",",D16)+1,LEN(D16)-FIND(",",D16)),'Abk. Datenhaltende Stellen'!$A$2:$E$92,4))</f>
        <v/>
      </c>
      <c r="AD16" s="21">
        <f t="shared" si="0"/>
        <v>0</v>
      </c>
    </row>
    <row r="17" spans="1:30" ht="45" customHeight="1" x14ac:dyDescent="0.25">
      <c r="A17" s="5" t="s">
        <v>52</v>
      </c>
      <c r="B17" s="5" t="s">
        <v>53</v>
      </c>
      <c r="C17" s="5" t="s">
        <v>624</v>
      </c>
      <c r="D17" s="5" t="s">
        <v>49</v>
      </c>
      <c r="E17" s="5" t="s">
        <v>2135</v>
      </c>
      <c r="F17" s="5" t="s">
        <v>407</v>
      </c>
      <c r="G17" s="5"/>
      <c r="H17" s="5" t="s">
        <v>406</v>
      </c>
      <c r="I17" s="5"/>
      <c r="J17" s="5"/>
      <c r="K17" s="5" t="s">
        <v>408</v>
      </c>
      <c r="L17" s="5"/>
      <c r="M17" s="5"/>
      <c r="N17" s="5"/>
      <c r="O17" s="5"/>
      <c r="P17" s="5"/>
      <c r="Q17" s="5" t="s">
        <v>9</v>
      </c>
      <c r="R17" s="5" t="s">
        <v>365</v>
      </c>
      <c r="S17" s="5" t="s">
        <v>15</v>
      </c>
      <c r="T17" s="5" t="s">
        <v>51</v>
      </c>
      <c r="U17" s="5"/>
      <c r="V17" s="5">
        <v>2013</v>
      </c>
      <c r="W17" s="9">
        <v>41705</v>
      </c>
      <c r="X17" s="7" t="s">
        <v>2295</v>
      </c>
      <c r="Y17" s="5" t="str">
        <f>VLOOKUP(Q17,Lizenzen!$A$2:$B$17,2)</f>
        <v>Verordnung zur Festlegung der Nutzungsbestimmungen für die Bereitstellung von Geodaten des Bundes (GeoNutzV)</v>
      </c>
      <c r="Z17" s="5" t="str">
        <f>VLOOKUP(Q17,Lizenzen!$A$2:$D$17,4)</f>
        <v>http://www.gesetze-im-internet.de/geonutzv/index.html</v>
      </c>
      <c r="AA17" s="5" t="str">
        <f>IF(ISERROR(LEFT(D17,FIND(",",D17)-1)),VLOOKUP(D17,'Abk. Datenhaltende Stellen'!$A$2:$E$99,2),CONCATENATE(VLOOKUP(LEFT(D17,FIND(",",D17)-1),'Abk. Datenhaltende Stellen'!$A$2:$E$92,2),",",VLOOKUP(MID(D17,FIND(",",D17)+1,LEN(D17)-FIND(",",D17)),'Abk. Datenhaltende Stellen'!$A$2:$E$92,2)))</f>
        <v>Bundesamt für Seeschifffahrt und Hydrographie (BSH)</v>
      </c>
      <c r="AB17" s="8" t="str">
        <f>IF(ISERROR(LEFT(D17,FIND(",",D17)-1)),VLOOKUP(D17,'Abk. Datenhaltende Stellen'!$A$2:$E$99,4),VLOOKUP(LEFT(D17,FIND(",",D17)-1),'Abk. Datenhaltende Stellen'!$A$2:$E$92,4))</f>
        <v>nein</v>
      </c>
      <c r="AC17" s="8" t="str">
        <f>IF(ISERROR(FIND(",",D17)),"",VLOOKUP(MID(D17,FIND(",",D17)+1,LEN(D17)-FIND(",",D17)),'Abk. Datenhaltende Stellen'!$A$2:$E$92,4))</f>
        <v/>
      </c>
      <c r="AD17" s="21">
        <f t="shared" si="0"/>
        <v>0</v>
      </c>
    </row>
    <row r="18" spans="1:30" ht="105" customHeight="1" x14ac:dyDescent="0.25">
      <c r="A18" s="5" t="s">
        <v>628</v>
      </c>
      <c r="B18" s="5" t="s">
        <v>627</v>
      </c>
      <c r="C18" s="5"/>
      <c r="D18" s="5" t="s">
        <v>49</v>
      </c>
      <c r="E18" s="5" t="s">
        <v>22</v>
      </c>
      <c r="F18" s="5" t="s">
        <v>411</v>
      </c>
      <c r="G18" s="5"/>
      <c r="H18" s="5" t="s">
        <v>410</v>
      </c>
      <c r="I18" s="5" t="s">
        <v>409</v>
      </c>
      <c r="J18" s="5"/>
      <c r="K18" s="5" t="s">
        <v>408</v>
      </c>
      <c r="L18" s="5"/>
      <c r="M18" s="5"/>
      <c r="N18" s="5"/>
      <c r="O18" s="5"/>
      <c r="P18" s="5"/>
      <c r="Q18" s="5" t="s">
        <v>9</v>
      </c>
      <c r="R18" s="5" t="s">
        <v>365</v>
      </c>
      <c r="S18" s="5" t="s">
        <v>18</v>
      </c>
      <c r="T18" s="5" t="s">
        <v>571</v>
      </c>
      <c r="U18" s="5" t="s">
        <v>625</v>
      </c>
      <c r="V18" s="5" t="s">
        <v>626</v>
      </c>
      <c r="W18" s="9">
        <v>42338</v>
      </c>
      <c r="X18" s="7" t="s">
        <v>2295</v>
      </c>
      <c r="Y18" s="5" t="str">
        <f>VLOOKUP(Q18,Lizenzen!$A$2:$B$17,2)</f>
        <v>Verordnung zur Festlegung der Nutzungsbestimmungen für die Bereitstellung von Geodaten des Bundes (GeoNutzV)</v>
      </c>
      <c r="Z18" s="5" t="str">
        <f>VLOOKUP(Q18,Lizenzen!$A$2:$D$17,4)</f>
        <v>http://www.gesetze-im-internet.de/geonutzv/index.html</v>
      </c>
      <c r="AA18" s="5" t="str">
        <f>IF(ISERROR(LEFT(D18,FIND(",",D18)-1)),VLOOKUP(D18,'Abk. Datenhaltende Stellen'!$A$2:$E$99,2),CONCATENATE(VLOOKUP(LEFT(D18,FIND(",",D18)-1),'Abk. Datenhaltende Stellen'!$A$2:$E$92,2),",",VLOOKUP(MID(D18,FIND(",",D18)+1,LEN(D18)-FIND(",",D18)),'Abk. Datenhaltende Stellen'!$A$2:$E$92,2)))</f>
        <v>Bundesamt für Seeschifffahrt und Hydrographie (BSH)</v>
      </c>
      <c r="AB18" s="8" t="str">
        <f>IF(ISERROR(LEFT(D18,FIND(",",D18)-1)),VLOOKUP(D18,'Abk. Datenhaltende Stellen'!$A$2:$E$99,4),VLOOKUP(LEFT(D18,FIND(",",D18)-1),'Abk. Datenhaltende Stellen'!$A$2:$E$92,4))</f>
        <v>nein</v>
      </c>
      <c r="AC18" s="8" t="str">
        <f>IF(ISERROR(FIND(",",D18)),"",VLOOKUP(MID(D18,FIND(",",D18)+1,LEN(D18)-FIND(",",D18)),'Abk. Datenhaltende Stellen'!$A$2:$E$92,4))</f>
        <v/>
      </c>
      <c r="AD18" s="21">
        <f t="shared" si="0"/>
        <v>0</v>
      </c>
    </row>
    <row r="19" spans="1:30" ht="45" customHeight="1" x14ac:dyDescent="0.25">
      <c r="A19" s="5" t="s">
        <v>54</v>
      </c>
      <c r="B19" s="5" t="s">
        <v>55</v>
      </c>
      <c r="C19" s="5"/>
      <c r="D19" s="5" t="s">
        <v>49</v>
      </c>
      <c r="E19" s="5" t="s">
        <v>22</v>
      </c>
      <c r="F19" s="5" t="s">
        <v>407</v>
      </c>
      <c r="G19" s="5"/>
      <c r="H19" s="5" t="s">
        <v>412</v>
      </c>
      <c r="I19" s="5"/>
      <c r="J19" s="5"/>
      <c r="K19" s="5" t="s">
        <v>408</v>
      </c>
      <c r="L19" s="5"/>
      <c r="M19" s="5"/>
      <c r="N19" s="5"/>
      <c r="O19" s="5"/>
      <c r="P19" s="5"/>
      <c r="Q19" s="5" t="s">
        <v>9</v>
      </c>
      <c r="R19" s="5" t="s">
        <v>365</v>
      </c>
      <c r="S19" s="5" t="s">
        <v>29</v>
      </c>
      <c r="T19" s="5" t="s">
        <v>51</v>
      </c>
      <c r="U19" s="5"/>
      <c r="V19" s="9">
        <v>41425</v>
      </c>
      <c r="W19" s="9">
        <v>41425</v>
      </c>
      <c r="X19" s="7" t="s">
        <v>2295</v>
      </c>
      <c r="Y19" s="5" t="str">
        <f>VLOOKUP(Q19,Lizenzen!$A$2:$B$17,2)</f>
        <v>Verordnung zur Festlegung der Nutzungsbestimmungen für die Bereitstellung von Geodaten des Bundes (GeoNutzV)</v>
      </c>
      <c r="Z19" s="5" t="str">
        <f>VLOOKUP(Q19,Lizenzen!$A$2:$D$17,4)</f>
        <v>http://www.gesetze-im-internet.de/geonutzv/index.html</v>
      </c>
      <c r="AA19" s="5" t="str">
        <f>IF(ISERROR(LEFT(D19,FIND(",",D19)-1)),VLOOKUP(D19,'Abk. Datenhaltende Stellen'!$A$2:$E$99,2),CONCATENATE(VLOOKUP(LEFT(D19,FIND(",",D19)-1),'Abk. Datenhaltende Stellen'!$A$2:$E$92,2),",",VLOOKUP(MID(D19,FIND(",",D19)+1,LEN(D19)-FIND(",",D19)),'Abk. Datenhaltende Stellen'!$A$2:$E$92,2)))</f>
        <v>Bundesamt für Seeschifffahrt und Hydrographie (BSH)</v>
      </c>
      <c r="AB19" s="8" t="str">
        <f>IF(ISERROR(LEFT(D19,FIND(",",D19)-1)),VLOOKUP(D19,'Abk. Datenhaltende Stellen'!$A$2:$E$99,4),VLOOKUP(LEFT(D19,FIND(",",D19)-1),'Abk. Datenhaltende Stellen'!$A$2:$E$92,4))</f>
        <v>nein</v>
      </c>
      <c r="AC19" s="8" t="str">
        <f>IF(ISERROR(FIND(",",D19)),"",VLOOKUP(MID(D19,FIND(",",D19)+1,LEN(D19)-FIND(",",D19)),'Abk. Datenhaltende Stellen'!$A$2:$E$92,4))</f>
        <v/>
      </c>
      <c r="AD19" s="21">
        <f t="shared" si="0"/>
        <v>0</v>
      </c>
    </row>
    <row r="20" spans="1:30" ht="45" customHeight="1" x14ac:dyDescent="0.25">
      <c r="A20" s="5" t="s">
        <v>56</v>
      </c>
      <c r="B20" s="5" t="s">
        <v>57</v>
      </c>
      <c r="C20" s="5"/>
      <c r="D20" s="5" t="s">
        <v>49</v>
      </c>
      <c r="E20" s="5" t="s">
        <v>22</v>
      </c>
      <c r="F20" s="5" t="s">
        <v>407</v>
      </c>
      <c r="G20" s="5"/>
      <c r="H20" s="5" t="s">
        <v>413</v>
      </c>
      <c r="I20" s="5"/>
      <c r="J20" s="5"/>
      <c r="K20" s="5" t="s">
        <v>408</v>
      </c>
      <c r="L20" s="5"/>
      <c r="M20" s="5"/>
      <c r="N20" s="5"/>
      <c r="O20" s="5"/>
      <c r="P20" s="5"/>
      <c r="Q20" s="5" t="s">
        <v>9</v>
      </c>
      <c r="R20" s="5" t="s">
        <v>365</v>
      </c>
      <c r="S20" s="5" t="s">
        <v>29</v>
      </c>
      <c r="T20" s="5" t="s">
        <v>51</v>
      </c>
      <c r="U20" s="5"/>
      <c r="V20" s="9">
        <v>41425</v>
      </c>
      <c r="W20" s="9">
        <v>41425</v>
      </c>
      <c r="X20" s="7" t="s">
        <v>2295</v>
      </c>
      <c r="Y20" s="5" t="str">
        <f>VLOOKUP(Q20,Lizenzen!$A$2:$B$17,2)</f>
        <v>Verordnung zur Festlegung der Nutzungsbestimmungen für die Bereitstellung von Geodaten des Bundes (GeoNutzV)</v>
      </c>
      <c r="Z20" s="5" t="str">
        <f>VLOOKUP(Q20,Lizenzen!$A$2:$D$17,4)</f>
        <v>http://www.gesetze-im-internet.de/geonutzv/index.html</v>
      </c>
      <c r="AA20" s="5" t="str">
        <f>IF(ISERROR(LEFT(D20,FIND(",",D20)-1)),VLOOKUP(D20,'Abk. Datenhaltende Stellen'!$A$2:$E$99,2),CONCATENATE(VLOOKUP(LEFT(D20,FIND(",",D20)-1),'Abk. Datenhaltende Stellen'!$A$2:$E$92,2),",",VLOOKUP(MID(D20,FIND(",",D20)+1,LEN(D20)-FIND(",",D20)),'Abk. Datenhaltende Stellen'!$A$2:$E$92,2)))</f>
        <v>Bundesamt für Seeschifffahrt und Hydrographie (BSH)</v>
      </c>
      <c r="AB20" s="8" t="str">
        <f>IF(ISERROR(LEFT(D20,FIND(",",D20)-1)),VLOOKUP(D20,'Abk. Datenhaltende Stellen'!$A$2:$E$99,4),VLOOKUP(LEFT(D20,FIND(",",D20)-1),'Abk. Datenhaltende Stellen'!$A$2:$E$92,4))</f>
        <v>nein</v>
      </c>
      <c r="AC20" s="8" t="str">
        <f>IF(ISERROR(FIND(",",D20)),"",VLOOKUP(MID(D20,FIND(",",D20)+1,LEN(D20)-FIND(",",D20)),'Abk. Datenhaltende Stellen'!$A$2:$E$92,4))</f>
        <v/>
      </c>
      <c r="AD20" s="21">
        <f t="shared" si="0"/>
        <v>0</v>
      </c>
    </row>
    <row r="21" spans="1:30" ht="45" customHeight="1" x14ac:dyDescent="0.25">
      <c r="A21" s="5" t="s">
        <v>58</v>
      </c>
      <c r="B21" s="5" t="s">
        <v>59</v>
      </c>
      <c r="C21" s="5"/>
      <c r="D21" s="5" t="s">
        <v>49</v>
      </c>
      <c r="E21" s="5" t="s">
        <v>22</v>
      </c>
      <c r="F21" s="5" t="s">
        <v>407</v>
      </c>
      <c r="G21" s="5"/>
      <c r="H21" s="5" t="s">
        <v>414</v>
      </c>
      <c r="I21" s="5"/>
      <c r="J21" s="5"/>
      <c r="K21" s="5" t="s">
        <v>408</v>
      </c>
      <c r="L21" s="5"/>
      <c r="M21" s="5"/>
      <c r="N21" s="5"/>
      <c r="O21" s="5"/>
      <c r="P21" s="5"/>
      <c r="Q21" s="5" t="s">
        <v>9</v>
      </c>
      <c r="R21" s="5" t="s">
        <v>365</v>
      </c>
      <c r="S21" s="5" t="s">
        <v>29</v>
      </c>
      <c r="T21" s="5" t="s">
        <v>51</v>
      </c>
      <c r="U21" s="5"/>
      <c r="V21" s="5" t="s">
        <v>629</v>
      </c>
      <c r="W21" s="9">
        <v>41547</v>
      </c>
      <c r="X21" s="7" t="s">
        <v>2295</v>
      </c>
      <c r="Y21" s="5" t="str">
        <f>VLOOKUP(Q21,Lizenzen!$A$2:$B$17,2)</f>
        <v>Verordnung zur Festlegung der Nutzungsbestimmungen für die Bereitstellung von Geodaten des Bundes (GeoNutzV)</v>
      </c>
      <c r="Z21" s="5" t="str">
        <f>VLOOKUP(Q21,Lizenzen!$A$2:$D$17,4)</f>
        <v>http://www.gesetze-im-internet.de/geonutzv/index.html</v>
      </c>
      <c r="AA21" s="5" t="str">
        <f>IF(ISERROR(LEFT(D21,FIND(",",D21)-1)),VLOOKUP(D21,'Abk. Datenhaltende Stellen'!$A$2:$E$99,2),CONCATENATE(VLOOKUP(LEFT(D21,FIND(",",D21)-1),'Abk. Datenhaltende Stellen'!$A$2:$E$92,2),",",VLOOKUP(MID(D21,FIND(",",D21)+1,LEN(D21)-FIND(",",D21)),'Abk. Datenhaltende Stellen'!$A$2:$E$92,2)))</f>
        <v>Bundesamt für Seeschifffahrt und Hydrographie (BSH)</v>
      </c>
      <c r="AB21" s="8" t="str">
        <f>IF(ISERROR(LEFT(D21,FIND(",",D21)-1)),VLOOKUP(D21,'Abk. Datenhaltende Stellen'!$A$2:$E$99,4),VLOOKUP(LEFT(D21,FIND(",",D21)-1),'Abk. Datenhaltende Stellen'!$A$2:$E$92,4))</f>
        <v>nein</v>
      </c>
      <c r="AC21" s="8" t="str">
        <f>IF(ISERROR(FIND(",",D21)),"",VLOOKUP(MID(D21,FIND(",",D21)+1,LEN(D21)-FIND(",",D21)),'Abk. Datenhaltende Stellen'!$A$2:$E$92,4))</f>
        <v/>
      </c>
      <c r="AD21" s="21">
        <f t="shared" si="0"/>
        <v>0</v>
      </c>
    </row>
    <row r="22" spans="1:30" ht="45" customHeight="1" x14ac:dyDescent="0.25">
      <c r="A22" s="5" t="s">
        <v>60</v>
      </c>
      <c r="B22" s="5" t="s">
        <v>61</v>
      </c>
      <c r="C22" s="5"/>
      <c r="D22" s="5" t="s">
        <v>49</v>
      </c>
      <c r="E22" s="5" t="s">
        <v>22</v>
      </c>
      <c r="F22" s="5" t="s">
        <v>407</v>
      </c>
      <c r="G22" s="5"/>
      <c r="H22" s="5" t="s">
        <v>415</v>
      </c>
      <c r="I22" s="5"/>
      <c r="J22" s="5"/>
      <c r="K22" s="5" t="s">
        <v>408</v>
      </c>
      <c r="L22" s="5"/>
      <c r="M22" s="5"/>
      <c r="N22" s="5"/>
      <c r="O22" s="5"/>
      <c r="P22" s="5"/>
      <c r="Q22" s="5" t="s">
        <v>9</v>
      </c>
      <c r="R22" s="5" t="s">
        <v>365</v>
      </c>
      <c r="S22" s="5" t="s">
        <v>15</v>
      </c>
      <c r="T22" s="5" t="s">
        <v>51</v>
      </c>
      <c r="U22" s="5"/>
      <c r="V22" s="9">
        <v>39336</v>
      </c>
      <c r="W22" s="9">
        <v>39336</v>
      </c>
      <c r="X22" s="7" t="s">
        <v>2295</v>
      </c>
      <c r="Y22" s="5" t="str">
        <f>VLOOKUP(Q22,Lizenzen!$A$2:$B$17,2)</f>
        <v>Verordnung zur Festlegung der Nutzungsbestimmungen für die Bereitstellung von Geodaten des Bundes (GeoNutzV)</v>
      </c>
      <c r="Z22" s="5" t="str">
        <f>VLOOKUP(Q22,Lizenzen!$A$2:$D$17,4)</f>
        <v>http://www.gesetze-im-internet.de/geonutzv/index.html</v>
      </c>
      <c r="AA22" s="5" t="str">
        <f>IF(ISERROR(LEFT(D22,FIND(",",D22)-1)),VLOOKUP(D22,'Abk. Datenhaltende Stellen'!$A$2:$E$99,2),CONCATENATE(VLOOKUP(LEFT(D22,FIND(",",D22)-1),'Abk. Datenhaltende Stellen'!$A$2:$E$92,2),",",VLOOKUP(MID(D22,FIND(",",D22)+1,LEN(D22)-FIND(",",D22)),'Abk. Datenhaltende Stellen'!$A$2:$E$92,2)))</f>
        <v>Bundesamt für Seeschifffahrt und Hydrographie (BSH)</v>
      </c>
      <c r="AB22" s="8" t="str">
        <f>IF(ISERROR(LEFT(D22,FIND(",",D22)-1)),VLOOKUP(D22,'Abk. Datenhaltende Stellen'!$A$2:$E$99,4),VLOOKUP(LEFT(D22,FIND(",",D22)-1),'Abk. Datenhaltende Stellen'!$A$2:$E$92,4))</f>
        <v>nein</v>
      </c>
      <c r="AC22" s="8" t="str">
        <f>IF(ISERROR(FIND(",",D22)),"",VLOOKUP(MID(D22,FIND(",",D22)+1,LEN(D22)-FIND(",",D22)),'Abk. Datenhaltende Stellen'!$A$2:$E$92,4))</f>
        <v/>
      </c>
      <c r="AD22" s="21">
        <f t="shared" si="0"/>
        <v>0</v>
      </c>
    </row>
    <row r="23" spans="1:30" ht="45" customHeight="1" x14ac:dyDescent="0.25">
      <c r="A23" s="5" t="s">
        <v>62</v>
      </c>
      <c r="B23" s="5" t="s">
        <v>63</v>
      </c>
      <c r="C23" s="5"/>
      <c r="D23" s="5" t="s">
        <v>49</v>
      </c>
      <c r="E23" s="5" t="s">
        <v>2135</v>
      </c>
      <c r="F23" s="5" t="s">
        <v>407</v>
      </c>
      <c r="G23" s="5"/>
      <c r="H23" s="5" t="s">
        <v>416</v>
      </c>
      <c r="I23" s="5"/>
      <c r="J23" s="5"/>
      <c r="K23" s="5" t="s">
        <v>408</v>
      </c>
      <c r="L23" s="5"/>
      <c r="M23" s="5"/>
      <c r="N23" s="5"/>
      <c r="O23" s="5"/>
      <c r="P23" s="5"/>
      <c r="Q23" s="5" t="s">
        <v>9</v>
      </c>
      <c r="R23" s="5" t="s">
        <v>365</v>
      </c>
      <c r="S23" s="5" t="s">
        <v>15</v>
      </c>
      <c r="T23" s="5" t="s">
        <v>51</v>
      </c>
      <c r="U23" s="5"/>
      <c r="V23" s="9">
        <v>39336</v>
      </c>
      <c r="W23" s="9">
        <v>39336</v>
      </c>
      <c r="X23" s="7" t="s">
        <v>2295</v>
      </c>
      <c r="Y23" s="5" t="str">
        <f>VLOOKUP(Q23,Lizenzen!$A$2:$B$17,2)</f>
        <v>Verordnung zur Festlegung der Nutzungsbestimmungen für die Bereitstellung von Geodaten des Bundes (GeoNutzV)</v>
      </c>
      <c r="Z23" s="5" t="str">
        <f>VLOOKUP(Q23,Lizenzen!$A$2:$D$17,4)</f>
        <v>http://www.gesetze-im-internet.de/geonutzv/index.html</v>
      </c>
      <c r="AA23" s="5" t="str">
        <f>IF(ISERROR(LEFT(D23,FIND(",",D23)-1)),VLOOKUP(D23,'Abk. Datenhaltende Stellen'!$A$2:$E$99,2),CONCATENATE(VLOOKUP(LEFT(D23,FIND(",",D23)-1),'Abk. Datenhaltende Stellen'!$A$2:$E$92,2),",",VLOOKUP(MID(D23,FIND(",",D23)+1,LEN(D23)-FIND(",",D23)),'Abk. Datenhaltende Stellen'!$A$2:$E$92,2)))</f>
        <v>Bundesamt für Seeschifffahrt und Hydrographie (BSH)</v>
      </c>
      <c r="AB23" s="8" t="str">
        <f>IF(ISERROR(LEFT(D23,FIND(",",D23)-1)),VLOOKUP(D23,'Abk. Datenhaltende Stellen'!$A$2:$E$99,4),VLOOKUP(LEFT(D23,FIND(",",D23)-1),'Abk. Datenhaltende Stellen'!$A$2:$E$92,4))</f>
        <v>nein</v>
      </c>
      <c r="AC23" s="8" t="str">
        <f>IF(ISERROR(FIND(",",D23)),"",VLOOKUP(MID(D23,FIND(",",D23)+1,LEN(D23)-FIND(",",D23)),'Abk. Datenhaltende Stellen'!$A$2:$E$92,4))</f>
        <v/>
      </c>
      <c r="AD23" s="21">
        <f t="shared" si="0"/>
        <v>0</v>
      </c>
    </row>
    <row r="24" spans="1:30" ht="45" customHeight="1" x14ac:dyDescent="0.25">
      <c r="A24" s="5" t="s">
        <v>64</v>
      </c>
      <c r="B24" s="5" t="s">
        <v>65</v>
      </c>
      <c r="C24" s="5"/>
      <c r="D24" s="5" t="s">
        <v>49</v>
      </c>
      <c r="E24" s="5" t="s">
        <v>22</v>
      </c>
      <c r="F24" s="5" t="s">
        <v>407</v>
      </c>
      <c r="G24" s="5"/>
      <c r="H24" s="5" t="s">
        <v>415</v>
      </c>
      <c r="I24" s="5"/>
      <c r="J24" s="5"/>
      <c r="K24" s="5" t="s">
        <v>408</v>
      </c>
      <c r="L24" s="5"/>
      <c r="M24" s="5"/>
      <c r="N24" s="5"/>
      <c r="O24" s="5"/>
      <c r="P24" s="5"/>
      <c r="Q24" s="5" t="s">
        <v>9</v>
      </c>
      <c r="R24" s="5" t="s">
        <v>365</v>
      </c>
      <c r="S24" s="5" t="s">
        <v>15</v>
      </c>
      <c r="T24" s="5" t="s">
        <v>51</v>
      </c>
      <c r="U24" s="5"/>
      <c r="V24" s="9">
        <v>39336</v>
      </c>
      <c r="W24" s="9">
        <v>39336</v>
      </c>
      <c r="X24" s="7" t="s">
        <v>2295</v>
      </c>
      <c r="Y24" s="5" t="str">
        <f>VLOOKUP(Q24,Lizenzen!$A$2:$B$17,2)</f>
        <v>Verordnung zur Festlegung der Nutzungsbestimmungen für die Bereitstellung von Geodaten des Bundes (GeoNutzV)</v>
      </c>
      <c r="Z24" s="5" t="str">
        <f>VLOOKUP(Q24,Lizenzen!$A$2:$D$17,4)</f>
        <v>http://www.gesetze-im-internet.de/geonutzv/index.html</v>
      </c>
      <c r="AA24" s="5" t="str">
        <f>IF(ISERROR(LEFT(D24,FIND(",",D24)-1)),VLOOKUP(D24,'Abk. Datenhaltende Stellen'!$A$2:$E$99,2),CONCATENATE(VLOOKUP(LEFT(D24,FIND(",",D24)-1),'Abk. Datenhaltende Stellen'!$A$2:$E$92,2),",",VLOOKUP(MID(D24,FIND(",",D24)+1,LEN(D24)-FIND(",",D24)),'Abk. Datenhaltende Stellen'!$A$2:$E$92,2)))</f>
        <v>Bundesamt für Seeschifffahrt und Hydrographie (BSH)</v>
      </c>
      <c r="AB24" s="8" t="str">
        <f>IF(ISERROR(LEFT(D24,FIND(",",D24)-1)),VLOOKUP(D24,'Abk. Datenhaltende Stellen'!$A$2:$E$99,4),VLOOKUP(LEFT(D24,FIND(",",D24)-1),'Abk. Datenhaltende Stellen'!$A$2:$E$92,4))</f>
        <v>nein</v>
      </c>
      <c r="AC24" s="8" t="str">
        <f>IF(ISERROR(FIND(",",D24)),"",VLOOKUP(MID(D24,FIND(",",D24)+1,LEN(D24)-FIND(",",D24)),'Abk. Datenhaltende Stellen'!$A$2:$E$92,4))</f>
        <v/>
      </c>
      <c r="AD24" s="21">
        <f t="shared" si="0"/>
        <v>0</v>
      </c>
    </row>
    <row r="25" spans="1:30" ht="90" customHeight="1" x14ac:dyDescent="0.25">
      <c r="A25" s="5" t="s">
        <v>66</v>
      </c>
      <c r="B25" s="5" t="s">
        <v>67</v>
      </c>
      <c r="C25" s="5"/>
      <c r="D25" s="5" t="s">
        <v>49</v>
      </c>
      <c r="E25" s="5" t="s">
        <v>2135</v>
      </c>
      <c r="F25" s="5" t="s">
        <v>407</v>
      </c>
      <c r="G25" s="5"/>
      <c r="H25" s="5" t="s">
        <v>416</v>
      </c>
      <c r="I25" s="5"/>
      <c r="J25" s="5"/>
      <c r="K25" s="5" t="s">
        <v>408</v>
      </c>
      <c r="L25" s="5"/>
      <c r="M25" s="5"/>
      <c r="N25" s="5"/>
      <c r="O25" s="5"/>
      <c r="P25" s="5"/>
      <c r="Q25" s="5" t="s">
        <v>9</v>
      </c>
      <c r="R25" s="5" t="s">
        <v>365</v>
      </c>
      <c r="S25" s="5" t="s">
        <v>15</v>
      </c>
      <c r="T25" s="5" t="s">
        <v>51</v>
      </c>
      <c r="U25" s="5"/>
      <c r="V25" s="9">
        <v>39336</v>
      </c>
      <c r="W25" s="9">
        <v>39336</v>
      </c>
      <c r="X25" s="7" t="s">
        <v>2295</v>
      </c>
      <c r="Y25" s="5" t="str">
        <f>VLOOKUP(Q25,Lizenzen!$A$2:$B$17,2)</f>
        <v>Verordnung zur Festlegung der Nutzungsbestimmungen für die Bereitstellung von Geodaten des Bundes (GeoNutzV)</v>
      </c>
      <c r="Z25" s="5" t="str">
        <f>VLOOKUP(Q25,Lizenzen!$A$2:$D$17,4)</f>
        <v>http://www.gesetze-im-internet.de/geonutzv/index.html</v>
      </c>
      <c r="AA25" s="5" t="str">
        <f>IF(ISERROR(LEFT(D25,FIND(",",D25)-1)),VLOOKUP(D25,'Abk. Datenhaltende Stellen'!$A$2:$E$99,2),CONCATENATE(VLOOKUP(LEFT(D25,FIND(",",D25)-1),'Abk. Datenhaltende Stellen'!$A$2:$E$92,2),",",VLOOKUP(MID(D25,FIND(",",D25)+1,LEN(D25)-FIND(",",D25)),'Abk. Datenhaltende Stellen'!$A$2:$E$92,2)))</f>
        <v>Bundesamt für Seeschifffahrt und Hydrographie (BSH)</v>
      </c>
      <c r="AB25" s="8" t="str">
        <f>IF(ISERROR(LEFT(D25,FIND(",",D25)-1)),VLOOKUP(D25,'Abk. Datenhaltende Stellen'!$A$2:$E$99,4),VLOOKUP(LEFT(D25,FIND(",",D25)-1),'Abk. Datenhaltende Stellen'!$A$2:$E$92,4))</f>
        <v>nein</v>
      </c>
      <c r="AC25" s="8" t="str">
        <f>IF(ISERROR(FIND(",",D25)),"",VLOOKUP(MID(D25,FIND(",",D25)+1,LEN(D25)-FIND(",",D25)),'Abk. Datenhaltende Stellen'!$A$2:$E$92,4))</f>
        <v/>
      </c>
      <c r="AD25" s="21">
        <f t="shared" si="0"/>
        <v>0</v>
      </c>
    </row>
    <row r="26" spans="1:30" ht="45" customHeight="1" x14ac:dyDescent="0.25">
      <c r="A26" s="5" t="s">
        <v>68</v>
      </c>
      <c r="B26" s="5" t="s">
        <v>69</v>
      </c>
      <c r="C26" s="5"/>
      <c r="D26" s="5" t="s">
        <v>49</v>
      </c>
      <c r="E26" s="5" t="s">
        <v>2135</v>
      </c>
      <c r="F26" s="5" t="s">
        <v>407</v>
      </c>
      <c r="G26" s="5"/>
      <c r="H26" s="5" t="s">
        <v>415</v>
      </c>
      <c r="I26" s="5"/>
      <c r="J26" s="5"/>
      <c r="K26" s="5" t="s">
        <v>408</v>
      </c>
      <c r="L26" s="5"/>
      <c r="M26" s="5"/>
      <c r="N26" s="5"/>
      <c r="O26" s="5"/>
      <c r="P26" s="5"/>
      <c r="Q26" s="5" t="s">
        <v>9</v>
      </c>
      <c r="R26" s="5" t="s">
        <v>365</v>
      </c>
      <c r="S26" s="5" t="s">
        <v>15</v>
      </c>
      <c r="T26" s="5" t="s">
        <v>51</v>
      </c>
      <c r="U26" s="5"/>
      <c r="V26" s="9">
        <v>39336</v>
      </c>
      <c r="W26" s="9">
        <v>39336</v>
      </c>
      <c r="X26" s="7" t="s">
        <v>2295</v>
      </c>
      <c r="Y26" s="5" t="str">
        <f>VLOOKUP(Q26,Lizenzen!$A$2:$B$17,2)</f>
        <v>Verordnung zur Festlegung der Nutzungsbestimmungen für die Bereitstellung von Geodaten des Bundes (GeoNutzV)</v>
      </c>
      <c r="Z26" s="5" t="str">
        <f>VLOOKUP(Q26,Lizenzen!$A$2:$D$17,4)</f>
        <v>http://www.gesetze-im-internet.de/geonutzv/index.html</v>
      </c>
      <c r="AA26" s="5" t="str">
        <f>IF(ISERROR(LEFT(D26,FIND(",",D26)-1)),VLOOKUP(D26,'Abk. Datenhaltende Stellen'!$A$2:$E$99,2),CONCATENATE(VLOOKUP(LEFT(D26,FIND(",",D26)-1),'Abk. Datenhaltende Stellen'!$A$2:$E$92,2),",",VLOOKUP(MID(D26,FIND(",",D26)+1,LEN(D26)-FIND(",",D26)),'Abk. Datenhaltende Stellen'!$A$2:$E$92,2)))</f>
        <v>Bundesamt für Seeschifffahrt und Hydrographie (BSH)</v>
      </c>
      <c r="AB26" s="8" t="str">
        <f>IF(ISERROR(LEFT(D26,FIND(",",D26)-1)),VLOOKUP(D26,'Abk. Datenhaltende Stellen'!$A$2:$E$99,4),VLOOKUP(LEFT(D26,FIND(",",D26)-1),'Abk. Datenhaltende Stellen'!$A$2:$E$92,4))</f>
        <v>nein</v>
      </c>
      <c r="AC26" s="8" t="str">
        <f>IF(ISERROR(FIND(",",D26)),"",VLOOKUP(MID(D26,FIND(",",D26)+1,LEN(D26)-FIND(",",D26)),'Abk. Datenhaltende Stellen'!$A$2:$E$92,4))</f>
        <v/>
      </c>
      <c r="AD26" s="21">
        <f t="shared" si="0"/>
        <v>0</v>
      </c>
    </row>
    <row r="27" spans="1:30" ht="45" customHeight="1" x14ac:dyDescent="0.25">
      <c r="A27" s="5" t="s">
        <v>70</v>
      </c>
      <c r="B27" s="5" t="s">
        <v>71</v>
      </c>
      <c r="C27" s="5"/>
      <c r="D27" s="5" t="s">
        <v>49</v>
      </c>
      <c r="E27" s="5" t="s">
        <v>22</v>
      </c>
      <c r="F27" s="5" t="s">
        <v>407</v>
      </c>
      <c r="G27" s="5"/>
      <c r="H27" s="5" t="s">
        <v>415</v>
      </c>
      <c r="I27" s="5"/>
      <c r="J27" s="5"/>
      <c r="K27" s="5" t="s">
        <v>408</v>
      </c>
      <c r="L27" s="5"/>
      <c r="M27" s="5"/>
      <c r="N27" s="5"/>
      <c r="O27" s="5"/>
      <c r="P27" s="5"/>
      <c r="Q27" s="5" t="s">
        <v>9</v>
      </c>
      <c r="R27" s="5" t="s">
        <v>365</v>
      </c>
      <c r="S27" s="5" t="s">
        <v>15</v>
      </c>
      <c r="T27" s="5" t="s">
        <v>51</v>
      </c>
      <c r="U27" s="5"/>
      <c r="V27" s="9">
        <v>39336</v>
      </c>
      <c r="W27" s="9">
        <v>39336</v>
      </c>
      <c r="X27" s="7" t="s">
        <v>2295</v>
      </c>
      <c r="Y27" s="5" t="str">
        <f>VLOOKUP(Q27,Lizenzen!$A$2:$B$17,2)</f>
        <v>Verordnung zur Festlegung der Nutzungsbestimmungen für die Bereitstellung von Geodaten des Bundes (GeoNutzV)</v>
      </c>
      <c r="Z27" s="5" t="str">
        <f>VLOOKUP(Q27,Lizenzen!$A$2:$D$17,4)</f>
        <v>http://www.gesetze-im-internet.de/geonutzv/index.html</v>
      </c>
      <c r="AA27" s="5" t="str">
        <f>IF(ISERROR(LEFT(D27,FIND(",",D27)-1)),VLOOKUP(D27,'Abk. Datenhaltende Stellen'!$A$2:$E$99,2),CONCATENATE(VLOOKUP(LEFT(D27,FIND(",",D27)-1),'Abk. Datenhaltende Stellen'!$A$2:$E$92,2),",",VLOOKUP(MID(D27,FIND(",",D27)+1,LEN(D27)-FIND(",",D27)),'Abk. Datenhaltende Stellen'!$A$2:$E$92,2)))</f>
        <v>Bundesamt für Seeschifffahrt und Hydrographie (BSH)</v>
      </c>
      <c r="AB27" s="8" t="str">
        <f>IF(ISERROR(LEFT(D27,FIND(",",D27)-1)),VLOOKUP(D27,'Abk. Datenhaltende Stellen'!$A$2:$E$99,4),VLOOKUP(LEFT(D27,FIND(",",D27)-1),'Abk. Datenhaltende Stellen'!$A$2:$E$92,4))</f>
        <v>nein</v>
      </c>
      <c r="AC27" s="8" t="str">
        <f>IF(ISERROR(FIND(",",D27)),"",VLOOKUP(MID(D27,FIND(",",D27)+1,LEN(D27)-FIND(",",D27)),'Abk. Datenhaltende Stellen'!$A$2:$E$92,4))</f>
        <v/>
      </c>
      <c r="AD27" s="21">
        <f t="shared" si="0"/>
        <v>0</v>
      </c>
    </row>
    <row r="28" spans="1:30" ht="45" customHeight="1" x14ac:dyDescent="0.25">
      <c r="A28" s="5" t="s">
        <v>72</v>
      </c>
      <c r="B28" s="5" t="s">
        <v>73</v>
      </c>
      <c r="C28" s="5"/>
      <c r="D28" s="5" t="s">
        <v>49</v>
      </c>
      <c r="E28" s="5" t="s">
        <v>2135</v>
      </c>
      <c r="F28" s="5" t="s">
        <v>407</v>
      </c>
      <c r="G28" s="5"/>
      <c r="H28" s="5" t="s">
        <v>416</v>
      </c>
      <c r="I28" s="5"/>
      <c r="J28" s="5"/>
      <c r="K28" s="5" t="s">
        <v>408</v>
      </c>
      <c r="L28" s="5"/>
      <c r="M28" s="5"/>
      <c r="N28" s="5"/>
      <c r="O28" s="5"/>
      <c r="P28" s="5"/>
      <c r="Q28" s="5" t="s">
        <v>9</v>
      </c>
      <c r="R28" s="5" t="s">
        <v>365</v>
      </c>
      <c r="S28" s="5" t="s">
        <v>15</v>
      </c>
      <c r="T28" s="5" t="s">
        <v>51</v>
      </c>
      <c r="U28" s="5"/>
      <c r="V28" s="9">
        <v>39336</v>
      </c>
      <c r="W28" s="9">
        <v>39336</v>
      </c>
      <c r="X28" s="7" t="s">
        <v>2295</v>
      </c>
      <c r="Y28" s="5" t="str">
        <f>VLOOKUP(Q28,Lizenzen!$A$2:$B$17,2)</f>
        <v>Verordnung zur Festlegung der Nutzungsbestimmungen für die Bereitstellung von Geodaten des Bundes (GeoNutzV)</v>
      </c>
      <c r="Z28" s="5" t="str">
        <f>VLOOKUP(Q28,Lizenzen!$A$2:$D$17,4)</f>
        <v>http://www.gesetze-im-internet.de/geonutzv/index.html</v>
      </c>
      <c r="AA28" s="5" t="str">
        <f>IF(ISERROR(LEFT(D28,FIND(",",D28)-1)),VLOOKUP(D28,'Abk. Datenhaltende Stellen'!$A$2:$E$99,2),CONCATENATE(VLOOKUP(LEFT(D28,FIND(",",D28)-1),'Abk. Datenhaltende Stellen'!$A$2:$E$92,2),",",VLOOKUP(MID(D28,FIND(",",D28)+1,LEN(D28)-FIND(",",D28)),'Abk. Datenhaltende Stellen'!$A$2:$E$92,2)))</f>
        <v>Bundesamt für Seeschifffahrt und Hydrographie (BSH)</v>
      </c>
      <c r="AB28" s="8" t="str">
        <f>IF(ISERROR(LEFT(D28,FIND(",",D28)-1)),VLOOKUP(D28,'Abk. Datenhaltende Stellen'!$A$2:$E$99,4),VLOOKUP(LEFT(D28,FIND(",",D28)-1),'Abk. Datenhaltende Stellen'!$A$2:$E$92,4))</f>
        <v>nein</v>
      </c>
      <c r="AC28" s="8" t="str">
        <f>IF(ISERROR(FIND(",",D28)),"",VLOOKUP(MID(D28,FIND(",",D28)+1,LEN(D28)-FIND(",",D28)),'Abk. Datenhaltende Stellen'!$A$2:$E$92,4))</f>
        <v/>
      </c>
      <c r="AD28" s="21">
        <f t="shared" si="0"/>
        <v>0</v>
      </c>
    </row>
    <row r="29" spans="1:30" ht="45" customHeight="1" x14ac:dyDescent="0.25">
      <c r="A29" s="5" t="s">
        <v>74</v>
      </c>
      <c r="B29" s="5" t="s">
        <v>75</v>
      </c>
      <c r="C29" s="5"/>
      <c r="D29" s="5" t="s">
        <v>49</v>
      </c>
      <c r="E29" s="5" t="s">
        <v>2135</v>
      </c>
      <c r="F29" s="5" t="s">
        <v>407</v>
      </c>
      <c r="G29" s="5"/>
      <c r="H29" s="5" t="s">
        <v>416</v>
      </c>
      <c r="I29" s="5"/>
      <c r="J29" s="5"/>
      <c r="K29" s="5" t="s">
        <v>408</v>
      </c>
      <c r="L29" s="5"/>
      <c r="M29" s="5"/>
      <c r="N29" s="5"/>
      <c r="O29" s="5"/>
      <c r="P29" s="5"/>
      <c r="Q29" s="5" t="s">
        <v>9</v>
      </c>
      <c r="R29" s="5" t="s">
        <v>365</v>
      </c>
      <c r="S29" s="5" t="s">
        <v>15</v>
      </c>
      <c r="T29" s="5" t="s">
        <v>51</v>
      </c>
      <c r="U29" s="5"/>
      <c r="V29" s="9">
        <v>39336</v>
      </c>
      <c r="W29" s="9">
        <v>39336</v>
      </c>
      <c r="X29" s="7" t="s">
        <v>2295</v>
      </c>
      <c r="Y29" s="5" t="str">
        <f>VLOOKUP(Q29,Lizenzen!$A$2:$B$17,2)</f>
        <v>Verordnung zur Festlegung der Nutzungsbestimmungen für die Bereitstellung von Geodaten des Bundes (GeoNutzV)</v>
      </c>
      <c r="Z29" s="5" t="str">
        <f>VLOOKUP(Q29,Lizenzen!$A$2:$D$17,4)</f>
        <v>http://www.gesetze-im-internet.de/geonutzv/index.html</v>
      </c>
      <c r="AA29" s="5" t="str">
        <f>IF(ISERROR(LEFT(D29,FIND(",",D29)-1)),VLOOKUP(D29,'Abk. Datenhaltende Stellen'!$A$2:$E$99,2),CONCATENATE(VLOOKUP(LEFT(D29,FIND(",",D29)-1),'Abk. Datenhaltende Stellen'!$A$2:$E$92,2),",",VLOOKUP(MID(D29,FIND(",",D29)+1,LEN(D29)-FIND(",",D29)),'Abk. Datenhaltende Stellen'!$A$2:$E$92,2)))</f>
        <v>Bundesamt für Seeschifffahrt und Hydrographie (BSH)</v>
      </c>
      <c r="AB29" s="8" t="str">
        <f>IF(ISERROR(LEFT(D29,FIND(",",D29)-1)),VLOOKUP(D29,'Abk. Datenhaltende Stellen'!$A$2:$E$99,4),VLOOKUP(LEFT(D29,FIND(",",D29)-1),'Abk. Datenhaltende Stellen'!$A$2:$E$92,4))</f>
        <v>nein</v>
      </c>
      <c r="AC29" s="8" t="str">
        <f>IF(ISERROR(FIND(",",D29)),"",VLOOKUP(MID(D29,FIND(",",D29)+1,LEN(D29)-FIND(",",D29)),'Abk. Datenhaltende Stellen'!$A$2:$E$92,4))</f>
        <v/>
      </c>
      <c r="AD29" s="21">
        <f t="shared" si="0"/>
        <v>0</v>
      </c>
    </row>
    <row r="30" spans="1:30" ht="45" customHeight="1" x14ac:dyDescent="0.25">
      <c r="A30" s="5" t="s">
        <v>76</v>
      </c>
      <c r="B30" s="5" t="s">
        <v>77</v>
      </c>
      <c r="C30" s="5"/>
      <c r="D30" s="5" t="s">
        <v>49</v>
      </c>
      <c r="E30" s="5" t="s">
        <v>2135</v>
      </c>
      <c r="F30" s="5" t="s">
        <v>407</v>
      </c>
      <c r="G30" s="5"/>
      <c r="H30" s="5" t="s">
        <v>416</v>
      </c>
      <c r="I30" s="5"/>
      <c r="J30" s="5"/>
      <c r="K30" s="5" t="s">
        <v>408</v>
      </c>
      <c r="L30" s="5"/>
      <c r="M30" s="5"/>
      <c r="N30" s="5"/>
      <c r="O30" s="5"/>
      <c r="P30" s="5"/>
      <c r="Q30" s="5" t="s">
        <v>9</v>
      </c>
      <c r="R30" s="5" t="s">
        <v>365</v>
      </c>
      <c r="S30" s="5" t="s">
        <v>15</v>
      </c>
      <c r="T30" s="5" t="s">
        <v>51</v>
      </c>
      <c r="U30" s="5"/>
      <c r="V30" s="9">
        <v>39336</v>
      </c>
      <c r="W30" s="9">
        <v>39336</v>
      </c>
      <c r="X30" s="7" t="s">
        <v>2295</v>
      </c>
      <c r="Y30" s="5" t="str">
        <f>VLOOKUP(Q30,Lizenzen!$A$2:$B$17,2)</f>
        <v>Verordnung zur Festlegung der Nutzungsbestimmungen für die Bereitstellung von Geodaten des Bundes (GeoNutzV)</v>
      </c>
      <c r="Z30" s="5" t="str">
        <f>VLOOKUP(Q30,Lizenzen!$A$2:$D$17,4)</f>
        <v>http://www.gesetze-im-internet.de/geonutzv/index.html</v>
      </c>
      <c r="AA30" s="5" t="str">
        <f>IF(ISERROR(LEFT(D30,FIND(",",D30)-1)),VLOOKUP(D30,'Abk. Datenhaltende Stellen'!$A$2:$E$99,2),CONCATENATE(VLOOKUP(LEFT(D30,FIND(",",D30)-1),'Abk. Datenhaltende Stellen'!$A$2:$E$92,2),",",VLOOKUP(MID(D30,FIND(",",D30)+1,LEN(D30)-FIND(",",D30)),'Abk. Datenhaltende Stellen'!$A$2:$E$92,2)))</f>
        <v>Bundesamt für Seeschifffahrt und Hydrographie (BSH)</v>
      </c>
      <c r="AB30" s="8" t="str">
        <f>IF(ISERROR(LEFT(D30,FIND(",",D30)-1)),VLOOKUP(D30,'Abk. Datenhaltende Stellen'!$A$2:$E$99,4),VLOOKUP(LEFT(D30,FIND(",",D30)-1),'Abk. Datenhaltende Stellen'!$A$2:$E$92,4))</f>
        <v>nein</v>
      </c>
      <c r="AC30" s="8" t="str">
        <f>IF(ISERROR(FIND(",",D30)),"",VLOOKUP(MID(D30,FIND(",",D30)+1,LEN(D30)-FIND(",",D30)),'Abk. Datenhaltende Stellen'!$A$2:$E$92,4))</f>
        <v/>
      </c>
      <c r="AD30" s="21">
        <f t="shared" si="0"/>
        <v>0</v>
      </c>
    </row>
    <row r="31" spans="1:30" ht="45" customHeight="1" x14ac:dyDescent="0.25">
      <c r="A31" s="5" t="s">
        <v>78</v>
      </c>
      <c r="B31" s="5" t="s">
        <v>79</v>
      </c>
      <c r="C31" s="5"/>
      <c r="D31" s="5" t="s">
        <v>49</v>
      </c>
      <c r="E31" s="5" t="s">
        <v>2135</v>
      </c>
      <c r="F31" s="5" t="s">
        <v>407</v>
      </c>
      <c r="G31" s="5"/>
      <c r="H31" s="5" t="s">
        <v>415</v>
      </c>
      <c r="I31" s="5"/>
      <c r="J31" s="5"/>
      <c r="K31" s="5" t="s">
        <v>408</v>
      </c>
      <c r="L31" s="5"/>
      <c r="M31" s="5"/>
      <c r="N31" s="5"/>
      <c r="O31" s="5"/>
      <c r="P31" s="5"/>
      <c r="Q31" s="5" t="s">
        <v>9</v>
      </c>
      <c r="R31" s="5" t="s">
        <v>365</v>
      </c>
      <c r="S31" s="5" t="s">
        <v>15</v>
      </c>
      <c r="T31" s="5" t="s">
        <v>51</v>
      </c>
      <c r="U31" s="5"/>
      <c r="V31" s="9">
        <v>39336</v>
      </c>
      <c r="W31" s="9">
        <v>39336</v>
      </c>
      <c r="X31" s="7" t="s">
        <v>2295</v>
      </c>
      <c r="Y31" s="5" t="str">
        <f>VLOOKUP(Q31,Lizenzen!$A$2:$B$17,2)</f>
        <v>Verordnung zur Festlegung der Nutzungsbestimmungen für die Bereitstellung von Geodaten des Bundes (GeoNutzV)</v>
      </c>
      <c r="Z31" s="5" t="str">
        <f>VLOOKUP(Q31,Lizenzen!$A$2:$D$17,4)</f>
        <v>http://www.gesetze-im-internet.de/geonutzv/index.html</v>
      </c>
      <c r="AA31" s="5" t="str">
        <f>IF(ISERROR(LEFT(D31,FIND(",",D31)-1)),VLOOKUP(D31,'Abk. Datenhaltende Stellen'!$A$2:$E$99,2),CONCATENATE(VLOOKUP(LEFT(D31,FIND(",",D31)-1),'Abk. Datenhaltende Stellen'!$A$2:$E$92,2),",",VLOOKUP(MID(D31,FIND(",",D31)+1,LEN(D31)-FIND(",",D31)),'Abk. Datenhaltende Stellen'!$A$2:$E$92,2)))</f>
        <v>Bundesamt für Seeschifffahrt und Hydrographie (BSH)</v>
      </c>
      <c r="AB31" s="8" t="str">
        <f>IF(ISERROR(LEFT(D31,FIND(",",D31)-1)),VLOOKUP(D31,'Abk. Datenhaltende Stellen'!$A$2:$E$99,4),VLOOKUP(LEFT(D31,FIND(",",D31)-1),'Abk. Datenhaltende Stellen'!$A$2:$E$92,4))</f>
        <v>nein</v>
      </c>
      <c r="AC31" s="8" t="str">
        <f>IF(ISERROR(FIND(",",D31)),"",VLOOKUP(MID(D31,FIND(",",D31)+1,LEN(D31)-FIND(",",D31)),'Abk. Datenhaltende Stellen'!$A$2:$E$92,4))</f>
        <v/>
      </c>
      <c r="AD31" s="21">
        <f t="shared" si="0"/>
        <v>0</v>
      </c>
    </row>
    <row r="32" spans="1:30" ht="45" customHeight="1" x14ac:dyDescent="0.25">
      <c r="A32" s="5" t="s">
        <v>80</v>
      </c>
      <c r="B32" s="5" t="s">
        <v>81</v>
      </c>
      <c r="C32" s="5"/>
      <c r="D32" s="5" t="s">
        <v>49</v>
      </c>
      <c r="E32" s="5" t="s">
        <v>2135</v>
      </c>
      <c r="F32" s="5" t="s">
        <v>407</v>
      </c>
      <c r="G32" s="5"/>
      <c r="H32" s="5" t="s">
        <v>415</v>
      </c>
      <c r="I32" s="5"/>
      <c r="J32" s="5"/>
      <c r="K32" s="5" t="s">
        <v>408</v>
      </c>
      <c r="L32" s="5"/>
      <c r="M32" s="5"/>
      <c r="N32" s="5"/>
      <c r="O32" s="5"/>
      <c r="P32" s="5"/>
      <c r="Q32" s="5" t="s">
        <v>9</v>
      </c>
      <c r="R32" s="5" t="s">
        <v>365</v>
      </c>
      <c r="S32" s="5" t="s">
        <v>15</v>
      </c>
      <c r="T32" s="5" t="s">
        <v>51</v>
      </c>
      <c r="U32" s="5"/>
      <c r="V32" s="9">
        <v>39336</v>
      </c>
      <c r="W32" s="9">
        <v>39336</v>
      </c>
      <c r="X32" s="7" t="s">
        <v>2295</v>
      </c>
      <c r="Y32" s="5" t="str">
        <f>VLOOKUP(Q32,Lizenzen!$A$2:$B$17,2)</f>
        <v>Verordnung zur Festlegung der Nutzungsbestimmungen für die Bereitstellung von Geodaten des Bundes (GeoNutzV)</v>
      </c>
      <c r="Z32" s="5" t="str">
        <f>VLOOKUP(Q32,Lizenzen!$A$2:$D$17,4)</f>
        <v>http://www.gesetze-im-internet.de/geonutzv/index.html</v>
      </c>
      <c r="AA32" s="5" t="str">
        <f>IF(ISERROR(LEFT(D32,FIND(",",D32)-1)),VLOOKUP(D32,'Abk. Datenhaltende Stellen'!$A$2:$E$99,2),CONCATENATE(VLOOKUP(LEFT(D32,FIND(",",D32)-1),'Abk. Datenhaltende Stellen'!$A$2:$E$92,2),",",VLOOKUP(MID(D32,FIND(",",D32)+1,LEN(D32)-FIND(",",D32)),'Abk. Datenhaltende Stellen'!$A$2:$E$92,2)))</f>
        <v>Bundesamt für Seeschifffahrt und Hydrographie (BSH)</v>
      </c>
      <c r="AB32" s="8" t="str">
        <f>IF(ISERROR(LEFT(D32,FIND(",",D32)-1)),VLOOKUP(D32,'Abk. Datenhaltende Stellen'!$A$2:$E$99,4),VLOOKUP(LEFT(D32,FIND(",",D32)-1),'Abk. Datenhaltende Stellen'!$A$2:$E$92,4))</f>
        <v>nein</v>
      </c>
      <c r="AC32" s="8" t="str">
        <f>IF(ISERROR(FIND(",",D32)),"",VLOOKUP(MID(D32,FIND(",",D32)+1,LEN(D32)-FIND(",",D32)),'Abk. Datenhaltende Stellen'!$A$2:$E$92,4))</f>
        <v/>
      </c>
      <c r="AD32" s="21">
        <f t="shared" si="0"/>
        <v>0</v>
      </c>
    </row>
    <row r="33" spans="1:30" ht="45" customHeight="1" x14ac:dyDescent="0.25">
      <c r="A33" s="5" t="s">
        <v>82</v>
      </c>
      <c r="B33" s="5" t="s">
        <v>83</v>
      </c>
      <c r="C33" s="5"/>
      <c r="D33" s="5" t="s">
        <v>49</v>
      </c>
      <c r="E33" s="5" t="s">
        <v>22</v>
      </c>
      <c r="F33" s="5" t="s">
        <v>407</v>
      </c>
      <c r="G33" s="5"/>
      <c r="H33" s="5" t="s">
        <v>415</v>
      </c>
      <c r="I33" s="5"/>
      <c r="J33" s="5"/>
      <c r="K33" s="5" t="s">
        <v>408</v>
      </c>
      <c r="L33" s="5"/>
      <c r="M33" s="5"/>
      <c r="N33" s="5"/>
      <c r="O33" s="5"/>
      <c r="P33" s="5"/>
      <c r="Q33" s="5" t="s">
        <v>9</v>
      </c>
      <c r="R33" s="5" t="s">
        <v>365</v>
      </c>
      <c r="S33" s="5" t="s">
        <v>15</v>
      </c>
      <c r="T33" s="5" t="s">
        <v>51</v>
      </c>
      <c r="U33" s="5"/>
      <c r="V33" s="9">
        <v>39336</v>
      </c>
      <c r="W33" s="9">
        <v>39336</v>
      </c>
      <c r="X33" s="7" t="s">
        <v>2295</v>
      </c>
      <c r="Y33" s="5" t="str">
        <f>VLOOKUP(Q33,Lizenzen!$A$2:$B$17,2)</f>
        <v>Verordnung zur Festlegung der Nutzungsbestimmungen für die Bereitstellung von Geodaten des Bundes (GeoNutzV)</v>
      </c>
      <c r="Z33" s="5" t="str">
        <f>VLOOKUP(Q33,Lizenzen!$A$2:$D$17,4)</f>
        <v>http://www.gesetze-im-internet.de/geonutzv/index.html</v>
      </c>
      <c r="AA33" s="5" t="str">
        <f>IF(ISERROR(LEFT(D33,FIND(",",D33)-1)),VLOOKUP(D33,'Abk. Datenhaltende Stellen'!$A$2:$E$99,2),CONCATENATE(VLOOKUP(LEFT(D33,FIND(",",D33)-1),'Abk. Datenhaltende Stellen'!$A$2:$E$92,2),",",VLOOKUP(MID(D33,FIND(",",D33)+1,LEN(D33)-FIND(",",D33)),'Abk. Datenhaltende Stellen'!$A$2:$E$92,2)))</f>
        <v>Bundesamt für Seeschifffahrt und Hydrographie (BSH)</v>
      </c>
      <c r="AB33" s="8" t="str">
        <f>IF(ISERROR(LEFT(D33,FIND(",",D33)-1)),VLOOKUP(D33,'Abk. Datenhaltende Stellen'!$A$2:$E$99,4),VLOOKUP(LEFT(D33,FIND(",",D33)-1),'Abk. Datenhaltende Stellen'!$A$2:$E$92,4))</f>
        <v>nein</v>
      </c>
      <c r="AC33" s="8" t="str">
        <f>IF(ISERROR(FIND(",",D33)),"",VLOOKUP(MID(D33,FIND(",",D33)+1,LEN(D33)-FIND(",",D33)),'Abk. Datenhaltende Stellen'!$A$2:$E$92,4))</f>
        <v/>
      </c>
      <c r="AD33" s="21">
        <f t="shared" si="0"/>
        <v>0</v>
      </c>
    </row>
    <row r="34" spans="1:30" ht="45" customHeight="1" x14ac:dyDescent="0.25">
      <c r="A34" s="5" t="s">
        <v>84</v>
      </c>
      <c r="B34" s="5" t="s">
        <v>85</v>
      </c>
      <c r="C34" s="5"/>
      <c r="D34" s="5" t="s">
        <v>49</v>
      </c>
      <c r="E34" s="5" t="s">
        <v>22</v>
      </c>
      <c r="F34" s="5" t="s">
        <v>407</v>
      </c>
      <c r="G34" s="5"/>
      <c r="H34" s="5" t="s">
        <v>417</v>
      </c>
      <c r="I34" s="5"/>
      <c r="J34" s="5"/>
      <c r="K34" s="5" t="s">
        <v>408</v>
      </c>
      <c r="L34" s="5"/>
      <c r="M34" s="5"/>
      <c r="N34" s="5"/>
      <c r="O34" s="5"/>
      <c r="P34" s="5"/>
      <c r="Q34" s="5" t="s">
        <v>9</v>
      </c>
      <c r="R34" s="5" t="s">
        <v>365</v>
      </c>
      <c r="S34" s="5" t="s">
        <v>29</v>
      </c>
      <c r="T34" s="5" t="s">
        <v>51</v>
      </c>
      <c r="U34" s="5"/>
      <c r="V34" s="9">
        <v>39336</v>
      </c>
      <c r="W34" s="9">
        <v>39336</v>
      </c>
      <c r="X34" s="7" t="s">
        <v>2295</v>
      </c>
      <c r="Y34" s="5" t="str">
        <f>VLOOKUP(Q34,Lizenzen!$A$2:$B$17,2)</f>
        <v>Verordnung zur Festlegung der Nutzungsbestimmungen für die Bereitstellung von Geodaten des Bundes (GeoNutzV)</v>
      </c>
      <c r="Z34" s="5" t="str">
        <f>VLOOKUP(Q34,Lizenzen!$A$2:$D$17,4)</f>
        <v>http://www.gesetze-im-internet.de/geonutzv/index.html</v>
      </c>
      <c r="AA34" s="5" t="str">
        <f>IF(ISERROR(LEFT(D34,FIND(",",D34)-1)),VLOOKUP(D34,'Abk. Datenhaltende Stellen'!$A$2:$E$99,2),CONCATENATE(VLOOKUP(LEFT(D34,FIND(",",D34)-1),'Abk. Datenhaltende Stellen'!$A$2:$E$92,2),",",VLOOKUP(MID(D34,FIND(",",D34)+1,LEN(D34)-FIND(",",D34)),'Abk. Datenhaltende Stellen'!$A$2:$E$92,2)))</f>
        <v>Bundesamt für Seeschifffahrt und Hydrographie (BSH)</v>
      </c>
      <c r="AB34" s="8" t="str">
        <f>IF(ISERROR(LEFT(D34,FIND(",",D34)-1)),VLOOKUP(D34,'Abk. Datenhaltende Stellen'!$A$2:$E$99,4),VLOOKUP(LEFT(D34,FIND(",",D34)-1),'Abk. Datenhaltende Stellen'!$A$2:$E$92,4))</f>
        <v>nein</v>
      </c>
      <c r="AC34" s="8" t="str">
        <f>IF(ISERROR(FIND(",",D34)),"",VLOOKUP(MID(D34,FIND(",",D34)+1,LEN(D34)-FIND(",",D34)),'Abk. Datenhaltende Stellen'!$A$2:$E$92,4))</f>
        <v/>
      </c>
      <c r="AD34" s="21">
        <f t="shared" si="0"/>
        <v>0</v>
      </c>
    </row>
    <row r="35" spans="1:30" ht="45" customHeight="1" x14ac:dyDescent="0.25">
      <c r="A35" s="5" t="s">
        <v>86</v>
      </c>
      <c r="B35" s="5" t="s">
        <v>87</v>
      </c>
      <c r="C35" s="5"/>
      <c r="D35" s="5" t="s">
        <v>49</v>
      </c>
      <c r="E35" s="5" t="s">
        <v>22</v>
      </c>
      <c r="F35" s="5" t="s">
        <v>407</v>
      </c>
      <c r="G35" s="5"/>
      <c r="H35" s="5" t="s">
        <v>418</v>
      </c>
      <c r="I35" s="5"/>
      <c r="J35" s="5"/>
      <c r="K35" s="5" t="s">
        <v>408</v>
      </c>
      <c r="L35" s="5"/>
      <c r="M35" s="5"/>
      <c r="N35" s="5"/>
      <c r="O35" s="5"/>
      <c r="P35" s="5"/>
      <c r="Q35" s="5" t="s">
        <v>9</v>
      </c>
      <c r="R35" s="5" t="s">
        <v>365</v>
      </c>
      <c r="S35" s="5" t="s">
        <v>15</v>
      </c>
      <c r="T35" s="5" t="s">
        <v>51</v>
      </c>
      <c r="U35" s="5"/>
      <c r="V35" s="5" t="s">
        <v>630</v>
      </c>
      <c r="W35" s="9">
        <v>42622</v>
      </c>
      <c r="X35" s="7" t="s">
        <v>2295</v>
      </c>
      <c r="Y35" s="5" t="str">
        <f>VLOOKUP(Q35,Lizenzen!$A$2:$B$17,2)</f>
        <v>Verordnung zur Festlegung der Nutzungsbestimmungen für die Bereitstellung von Geodaten des Bundes (GeoNutzV)</v>
      </c>
      <c r="Z35" s="5" t="str">
        <f>VLOOKUP(Q35,Lizenzen!$A$2:$D$17,4)</f>
        <v>http://www.gesetze-im-internet.de/geonutzv/index.html</v>
      </c>
      <c r="AA35" s="5" t="str">
        <f>IF(ISERROR(LEFT(D35,FIND(",",D35)-1)),VLOOKUP(D35,'Abk. Datenhaltende Stellen'!$A$2:$E$99,2),CONCATENATE(VLOOKUP(LEFT(D35,FIND(",",D35)-1),'Abk. Datenhaltende Stellen'!$A$2:$E$92,2),",",VLOOKUP(MID(D35,FIND(",",D35)+1,LEN(D35)-FIND(",",D35)),'Abk. Datenhaltende Stellen'!$A$2:$E$92,2)))</f>
        <v>Bundesamt für Seeschifffahrt und Hydrographie (BSH)</v>
      </c>
      <c r="AB35" s="8" t="str">
        <f>IF(ISERROR(LEFT(D35,FIND(",",D35)-1)),VLOOKUP(D35,'Abk. Datenhaltende Stellen'!$A$2:$E$99,4),VLOOKUP(LEFT(D35,FIND(",",D35)-1),'Abk. Datenhaltende Stellen'!$A$2:$E$92,4))</f>
        <v>nein</v>
      </c>
      <c r="AC35" s="8" t="str">
        <f>IF(ISERROR(FIND(",",D35)),"",VLOOKUP(MID(D35,FIND(",",D35)+1,LEN(D35)-FIND(",",D35)),'Abk. Datenhaltende Stellen'!$A$2:$E$92,4))</f>
        <v/>
      </c>
      <c r="AD35" s="21">
        <f t="shared" si="0"/>
        <v>0</v>
      </c>
    </row>
    <row r="36" spans="1:30" ht="60" customHeight="1" x14ac:dyDescent="0.25">
      <c r="A36" s="5" t="s">
        <v>88</v>
      </c>
      <c r="B36" s="5" t="s">
        <v>89</v>
      </c>
      <c r="C36" s="5"/>
      <c r="D36" s="5" t="s">
        <v>49</v>
      </c>
      <c r="E36" s="5" t="s">
        <v>22</v>
      </c>
      <c r="F36" s="5" t="s">
        <v>407</v>
      </c>
      <c r="G36" s="5"/>
      <c r="H36" s="5" t="s">
        <v>418</v>
      </c>
      <c r="I36" s="5"/>
      <c r="J36" s="5"/>
      <c r="K36" s="5" t="s">
        <v>408</v>
      </c>
      <c r="L36" s="5"/>
      <c r="M36" s="5"/>
      <c r="N36" s="5"/>
      <c r="O36" s="5"/>
      <c r="P36" s="5"/>
      <c r="Q36" s="5" t="s">
        <v>9</v>
      </c>
      <c r="R36" s="5" t="s">
        <v>365</v>
      </c>
      <c r="S36" s="5" t="s">
        <v>15</v>
      </c>
      <c r="T36" s="5" t="s">
        <v>51</v>
      </c>
      <c r="U36" s="5"/>
      <c r="V36" s="5" t="s">
        <v>630</v>
      </c>
      <c r="W36" s="9">
        <v>42622</v>
      </c>
      <c r="X36" s="7" t="s">
        <v>2295</v>
      </c>
      <c r="Y36" s="5" t="str">
        <f>VLOOKUP(Q36,Lizenzen!$A$2:$B$17,2)</f>
        <v>Verordnung zur Festlegung der Nutzungsbestimmungen für die Bereitstellung von Geodaten des Bundes (GeoNutzV)</v>
      </c>
      <c r="Z36" s="5" t="str">
        <f>VLOOKUP(Q36,Lizenzen!$A$2:$D$17,4)</f>
        <v>http://www.gesetze-im-internet.de/geonutzv/index.html</v>
      </c>
      <c r="AA36" s="5" t="str">
        <f>IF(ISERROR(LEFT(D36,FIND(",",D36)-1)),VLOOKUP(D36,'Abk. Datenhaltende Stellen'!$A$2:$E$99,2),CONCATENATE(VLOOKUP(LEFT(D36,FIND(",",D36)-1),'Abk. Datenhaltende Stellen'!$A$2:$E$92,2),",",VLOOKUP(MID(D36,FIND(",",D36)+1,LEN(D36)-FIND(",",D36)),'Abk. Datenhaltende Stellen'!$A$2:$E$92,2)))</f>
        <v>Bundesamt für Seeschifffahrt und Hydrographie (BSH)</v>
      </c>
      <c r="AB36" s="8" t="str">
        <f>IF(ISERROR(LEFT(D36,FIND(",",D36)-1)),VLOOKUP(D36,'Abk. Datenhaltende Stellen'!$A$2:$E$99,4),VLOOKUP(LEFT(D36,FIND(",",D36)-1),'Abk. Datenhaltende Stellen'!$A$2:$E$92,4))</f>
        <v>nein</v>
      </c>
      <c r="AC36" s="8" t="str">
        <f>IF(ISERROR(FIND(",",D36)),"",VLOOKUP(MID(D36,FIND(",",D36)+1,LEN(D36)-FIND(",",D36)),'Abk. Datenhaltende Stellen'!$A$2:$E$92,4))</f>
        <v/>
      </c>
      <c r="AD36" s="21">
        <f t="shared" si="0"/>
        <v>0</v>
      </c>
    </row>
    <row r="37" spans="1:30" ht="45" customHeight="1" x14ac:dyDescent="0.25">
      <c r="A37" s="5" t="s">
        <v>90</v>
      </c>
      <c r="B37" s="5" t="s">
        <v>91</v>
      </c>
      <c r="C37" s="5"/>
      <c r="D37" s="5" t="s">
        <v>49</v>
      </c>
      <c r="E37" s="5" t="s">
        <v>22</v>
      </c>
      <c r="F37" s="5" t="s">
        <v>407</v>
      </c>
      <c r="G37" s="5"/>
      <c r="H37" s="5" t="s">
        <v>419</v>
      </c>
      <c r="I37" s="5"/>
      <c r="J37" s="5"/>
      <c r="K37" s="5" t="s">
        <v>408</v>
      </c>
      <c r="L37" s="5"/>
      <c r="M37" s="5"/>
      <c r="N37" s="5"/>
      <c r="O37" s="5"/>
      <c r="P37" s="5"/>
      <c r="Q37" s="5" t="s">
        <v>9</v>
      </c>
      <c r="R37" s="5" t="s">
        <v>365</v>
      </c>
      <c r="S37" s="5" t="s">
        <v>15</v>
      </c>
      <c r="T37" s="5" t="s">
        <v>51</v>
      </c>
      <c r="U37" s="5"/>
      <c r="V37" s="5" t="s">
        <v>630</v>
      </c>
      <c r="W37" s="9">
        <v>42622</v>
      </c>
      <c r="X37" s="7" t="s">
        <v>2295</v>
      </c>
      <c r="Y37" s="5" t="str">
        <f>VLOOKUP(Q37,Lizenzen!$A$2:$B$17,2)</f>
        <v>Verordnung zur Festlegung der Nutzungsbestimmungen für die Bereitstellung von Geodaten des Bundes (GeoNutzV)</v>
      </c>
      <c r="Z37" s="5" t="str">
        <f>VLOOKUP(Q37,Lizenzen!$A$2:$D$17,4)</f>
        <v>http://www.gesetze-im-internet.de/geonutzv/index.html</v>
      </c>
      <c r="AA37" s="5" t="str">
        <f>IF(ISERROR(LEFT(D37,FIND(",",D37)-1)),VLOOKUP(D37,'Abk. Datenhaltende Stellen'!$A$2:$E$99,2),CONCATENATE(VLOOKUP(LEFT(D37,FIND(",",D37)-1),'Abk. Datenhaltende Stellen'!$A$2:$E$92,2),",",VLOOKUP(MID(D37,FIND(",",D37)+1,LEN(D37)-FIND(",",D37)),'Abk. Datenhaltende Stellen'!$A$2:$E$92,2)))</f>
        <v>Bundesamt für Seeschifffahrt und Hydrographie (BSH)</v>
      </c>
      <c r="AB37" s="8" t="str">
        <f>IF(ISERROR(LEFT(D37,FIND(",",D37)-1)),VLOOKUP(D37,'Abk. Datenhaltende Stellen'!$A$2:$E$99,4),VLOOKUP(LEFT(D37,FIND(",",D37)-1),'Abk. Datenhaltende Stellen'!$A$2:$E$92,4))</f>
        <v>nein</v>
      </c>
      <c r="AC37" s="8" t="str">
        <f>IF(ISERROR(FIND(",",D37)),"",VLOOKUP(MID(D37,FIND(",",D37)+1,LEN(D37)-FIND(",",D37)),'Abk. Datenhaltende Stellen'!$A$2:$E$92,4))</f>
        <v/>
      </c>
      <c r="AD37" s="21">
        <f t="shared" si="0"/>
        <v>0</v>
      </c>
    </row>
    <row r="38" spans="1:30" ht="45" customHeight="1" x14ac:dyDescent="0.25">
      <c r="A38" s="5" t="s">
        <v>92</v>
      </c>
      <c r="B38" s="5" t="s">
        <v>93</v>
      </c>
      <c r="C38" s="5"/>
      <c r="D38" s="5" t="s">
        <v>49</v>
      </c>
      <c r="E38" s="5" t="s">
        <v>22</v>
      </c>
      <c r="F38" s="5" t="s">
        <v>407</v>
      </c>
      <c r="G38" s="5"/>
      <c r="H38" s="5" t="s">
        <v>420</v>
      </c>
      <c r="I38" s="5"/>
      <c r="J38" s="5"/>
      <c r="K38" s="5" t="s">
        <v>408</v>
      </c>
      <c r="L38" s="5"/>
      <c r="M38" s="5"/>
      <c r="N38" s="5"/>
      <c r="O38" s="5"/>
      <c r="P38" s="5"/>
      <c r="Q38" s="5" t="s">
        <v>9</v>
      </c>
      <c r="R38" s="5" t="s">
        <v>365</v>
      </c>
      <c r="S38" s="5" t="s">
        <v>15</v>
      </c>
      <c r="T38" s="5" t="s">
        <v>51</v>
      </c>
      <c r="U38" s="5"/>
      <c r="V38" s="5" t="s">
        <v>630</v>
      </c>
      <c r="W38" s="9">
        <v>42622</v>
      </c>
      <c r="X38" s="7" t="s">
        <v>2295</v>
      </c>
      <c r="Y38" s="5" t="str">
        <f>VLOOKUP(Q38,Lizenzen!$A$2:$B$17,2)</f>
        <v>Verordnung zur Festlegung der Nutzungsbestimmungen für die Bereitstellung von Geodaten des Bundes (GeoNutzV)</v>
      </c>
      <c r="Z38" s="5" t="str">
        <f>VLOOKUP(Q38,Lizenzen!$A$2:$D$17,4)</f>
        <v>http://www.gesetze-im-internet.de/geonutzv/index.html</v>
      </c>
      <c r="AA38" s="5" t="str">
        <f>IF(ISERROR(LEFT(D38,FIND(",",D38)-1)),VLOOKUP(D38,'Abk. Datenhaltende Stellen'!$A$2:$E$99,2),CONCATENATE(VLOOKUP(LEFT(D38,FIND(",",D38)-1),'Abk. Datenhaltende Stellen'!$A$2:$E$92,2),",",VLOOKUP(MID(D38,FIND(",",D38)+1,LEN(D38)-FIND(",",D38)),'Abk. Datenhaltende Stellen'!$A$2:$E$92,2)))</f>
        <v>Bundesamt für Seeschifffahrt und Hydrographie (BSH)</v>
      </c>
      <c r="AB38" s="8" t="str">
        <f>IF(ISERROR(LEFT(D38,FIND(",",D38)-1)),VLOOKUP(D38,'Abk. Datenhaltende Stellen'!$A$2:$E$99,4),VLOOKUP(LEFT(D38,FIND(",",D38)-1),'Abk. Datenhaltende Stellen'!$A$2:$E$92,4))</f>
        <v>nein</v>
      </c>
      <c r="AC38" s="8" t="str">
        <f>IF(ISERROR(FIND(",",D38)),"",VLOOKUP(MID(D38,FIND(",",D38)+1,LEN(D38)-FIND(",",D38)),'Abk. Datenhaltende Stellen'!$A$2:$E$92,4))</f>
        <v/>
      </c>
      <c r="AD38" s="21">
        <f t="shared" si="0"/>
        <v>0</v>
      </c>
    </row>
    <row r="39" spans="1:30" ht="45" customHeight="1" x14ac:dyDescent="0.25">
      <c r="A39" s="5" t="s">
        <v>94</v>
      </c>
      <c r="B39" s="5" t="s">
        <v>95</v>
      </c>
      <c r="C39" s="5"/>
      <c r="D39" s="5" t="s">
        <v>49</v>
      </c>
      <c r="E39" s="5" t="s">
        <v>22</v>
      </c>
      <c r="F39" s="5" t="s">
        <v>407</v>
      </c>
      <c r="G39" s="5"/>
      <c r="H39" s="5" t="s">
        <v>418</v>
      </c>
      <c r="I39" s="5"/>
      <c r="J39" s="5"/>
      <c r="K39" s="5" t="s">
        <v>408</v>
      </c>
      <c r="L39" s="5"/>
      <c r="M39" s="5"/>
      <c r="N39" s="5"/>
      <c r="O39" s="5"/>
      <c r="P39" s="5"/>
      <c r="Q39" s="5" t="s">
        <v>9</v>
      </c>
      <c r="R39" s="5" t="s">
        <v>365</v>
      </c>
      <c r="S39" s="5" t="s">
        <v>15</v>
      </c>
      <c r="T39" s="5" t="s">
        <v>51</v>
      </c>
      <c r="U39" s="5"/>
      <c r="V39" s="5" t="s">
        <v>630</v>
      </c>
      <c r="W39" s="9">
        <v>42622</v>
      </c>
      <c r="X39" s="7" t="s">
        <v>2295</v>
      </c>
      <c r="Y39" s="5" t="str">
        <f>VLOOKUP(Q39,Lizenzen!$A$2:$B$17,2)</f>
        <v>Verordnung zur Festlegung der Nutzungsbestimmungen für die Bereitstellung von Geodaten des Bundes (GeoNutzV)</v>
      </c>
      <c r="Z39" s="5" t="str">
        <f>VLOOKUP(Q39,Lizenzen!$A$2:$D$17,4)</f>
        <v>http://www.gesetze-im-internet.de/geonutzv/index.html</v>
      </c>
      <c r="AA39" s="5" t="str">
        <f>IF(ISERROR(LEFT(D39,FIND(",",D39)-1)),VLOOKUP(D39,'Abk. Datenhaltende Stellen'!$A$2:$E$99,2),CONCATENATE(VLOOKUP(LEFT(D39,FIND(",",D39)-1),'Abk. Datenhaltende Stellen'!$A$2:$E$92,2),",",VLOOKUP(MID(D39,FIND(",",D39)+1,LEN(D39)-FIND(",",D39)),'Abk. Datenhaltende Stellen'!$A$2:$E$92,2)))</f>
        <v>Bundesamt für Seeschifffahrt und Hydrographie (BSH)</v>
      </c>
      <c r="AB39" s="8" t="str">
        <f>IF(ISERROR(LEFT(D39,FIND(",",D39)-1)),VLOOKUP(D39,'Abk. Datenhaltende Stellen'!$A$2:$E$99,4),VLOOKUP(LEFT(D39,FIND(",",D39)-1),'Abk. Datenhaltende Stellen'!$A$2:$E$92,4))</f>
        <v>nein</v>
      </c>
      <c r="AC39" s="8" t="str">
        <f>IF(ISERROR(FIND(",",D39)),"",VLOOKUP(MID(D39,FIND(",",D39)+1,LEN(D39)-FIND(",",D39)),'Abk. Datenhaltende Stellen'!$A$2:$E$92,4))</f>
        <v/>
      </c>
      <c r="AD39" s="21">
        <f t="shared" si="0"/>
        <v>0</v>
      </c>
    </row>
    <row r="40" spans="1:30" ht="45" customHeight="1" x14ac:dyDescent="0.25">
      <c r="A40" s="5" t="s">
        <v>96</v>
      </c>
      <c r="B40" s="5" t="s">
        <v>97</v>
      </c>
      <c r="C40" s="5"/>
      <c r="D40" s="5" t="s">
        <v>49</v>
      </c>
      <c r="E40" s="5" t="s">
        <v>22</v>
      </c>
      <c r="F40" s="5" t="s">
        <v>407</v>
      </c>
      <c r="G40" s="5"/>
      <c r="H40" s="5" t="s">
        <v>421</v>
      </c>
      <c r="I40" s="5"/>
      <c r="J40" s="5"/>
      <c r="K40" s="5" t="s">
        <v>408</v>
      </c>
      <c r="L40" s="5"/>
      <c r="M40" s="5"/>
      <c r="N40" s="5"/>
      <c r="O40" s="5"/>
      <c r="P40" s="5"/>
      <c r="Q40" s="5" t="s">
        <v>9</v>
      </c>
      <c r="R40" s="5" t="s">
        <v>365</v>
      </c>
      <c r="S40" s="5" t="s">
        <v>15</v>
      </c>
      <c r="T40" s="5" t="s">
        <v>51</v>
      </c>
      <c r="U40" s="5"/>
      <c r="V40" s="5" t="s">
        <v>630</v>
      </c>
      <c r="W40" s="9">
        <v>42622</v>
      </c>
      <c r="X40" s="7" t="s">
        <v>2295</v>
      </c>
      <c r="Y40" s="5" t="str">
        <f>VLOOKUP(Q40,Lizenzen!$A$2:$B$17,2)</f>
        <v>Verordnung zur Festlegung der Nutzungsbestimmungen für die Bereitstellung von Geodaten des Bundes (GeoNutzV)</v>
      </c>
      <c r="Z40" s="5" t="str">
        <f>VLOOKUP(Q40,Lizenzen!$A$2:$D$17,4)</f>
        <v>http://www.gesetze-im-internet.de/geonutzv/index.html</v>
      </c>
      <c r="AA40" s="5" t="str">
        <f>IF(ISERROR(LEFT(D40,FIND(",",D40)-1)),VLOOKUP(D40,'Abk. Datenhaltende Stellen'!$A$2:$E$99,2),CONCATENATE(VLOOKUP(LEFT(D40,FIND(",",D40)-1),'Abk. Datenhaltende Stellen'!$A$2:$E$92,2),",",VLOOKUP(MID(D40,FIND(",",D40)+1,LEN(D40)-FIND(",",D40)),'Abk. Datenhaltende Stellen'!$A$2:$E$92,2)))</f>
        <v>Bundesamt für Seeschifffahrt und Hydrographie (BSH)</v>
      </c>
      <c r="AB40" s="8" t="str">
        <f>IF(ISERROR(LEFT(D40,FIND(",",D40)-1)),VLOOKUP(D40,'Abk. Datenhaltende Stellen'!$A$2:$E$99,4),VLOOKUP(LEFT(D40,FIND(",",D40)-1),'Abk. Datenhaltende Stellen'!$A$2:$E$92,4))</f>
        <v>nein</v>
      </c>
      <c r="AC40" s="8" t="str">
        <f>IF(ISERROR(FIND(",",D40)),"",VLOOKUP(MID(D40,FIND(",",D40)+1,LEN(D40)-FIND(",",D40)),'Abk. Datenhaltende Stellen'!$A$2:$E$92,4))</f>
        <v/>
      </c>
      <c r="AD40" s="21">
        <f t="shared" si="0"/>
        <v>0</v>
      </c>
    </row>
    <row r="41" spans="1:30" ht="210" customHeight="1" x14ac:dyDescent="0.25">
      <c r="A41" s="5" t="s">
        <v>98</v>
      </c>
      <c r="B41" s="5" t="s">
        <v>99</v>
      </c>
      <c r="C41" s="5"/>
      <c r="D41" s="5" t="s">
        <v>49</v>
      </c>
      <c r="E41" s="5" t="s">
        <v>2135</v>
      </c>
      <c r="F41" s="5" t="s">
        <v>407</v>
      </c>
      <c r="G41" s="5"/>
      <c r="H41" s="5" t="s">
        <v>406</v>
      </c>
      <c r="I41" s="5"/>
      <c r="J41" s="5"/>
      <c r="K41" s="5" t="s">
        <v>408</v>
      </c>
      <c r="L41" s="5"/>
      <c r="M41" s="5"/>
      <c r="N41" s="5"/>
      <c r="O41" s="5"/>
      <c r="P41" s="5"/>
      <c r="Q41" s="5" t="s">
        <v>9</v>
      </c>
      <c r="R41" s="5" t="s">
        <v>365</v>
      </c>
      <c r="S41" s="5" t="s">
        <v>15</v>
      </c>
      <c r="T41" s="5" t="s">
        <v>51</v>
      </c>
      <c r="U41" s="5"/>
      <c r="V41" s="5" t="s">
        <v>623</v>
      </c>
      <c r="W41" s="9">
        <v>42989</v>
      </c>
      <c r="X41" s="7" t="s">
        <v>2295</v>
      </c>
      <c r="Y41" s="5" t="str">
        <f>VLOOKUP(Q41,Lizenzen!$A$2:$B$17,2)</f>
        <v>Verordnung zur Festlegung der Nutzungsbestimmungen für die Bereitstellung von Geodaten des Bundes (GeoNutzV)</v>
      </c>
      <c r="Z41" s="5" t="str">
        <f>VLOOKUP(Q41,Lizenzen!$A$2:$D$17,4)</f>
        <v>http://www.gesetze-im-internet.de/geonutzv/index.html</v>
      </c>
      <c r="AA41" s="5" t="str">
        <f>IF(ISERROR(LEFT(D41,FIND(",",D41)-1)),VLOOKUP(D41,'Abk. Datenhaltende Stellen'!$A$2:$E$99,2),CONCATENATE(VLOOKUP(LEFT(D41,FIND(",",D41)-1),'Abk. Datenhaltende Stellen'!$A$2:$E$92,2),",",VLOOKUP(MID(D41,FIND(",",D41)+1,LEN(D41)-FIND(",",D41)),'Abk. Datenhaltende Stellen'!$A$2:$E$92,2)))</f>
        <v>Bundesamt für Seeschifffahrt und Hydrographie (BSH)</v>
      </c>
      <c r="AB41" s="8" t="str">
        <f>IF(ISERROR(LEFT(D41,FIND(",",D41)-1)),VLOOKUP(D41,'Abk. Datenhaltende Stellen'!$A$2:$E$99,4),VLOOKUP(LEFT(D41,FIND(",",D41)-1),'Abk. Datenhaltende Stellen'!$A$2:$E$92,4))</f>
        <v>nein</v>
      </c>
      <c r="AC41" s="8" t="str">
        <f>IF(ISERROR(FIND(",",D41)),"",VLOOKUP(MID(D41,FIND(",",D41)+1,LEN(D41)-FIND(",",D41)),'Abk. Datenhaltende Stellen'!$A$2:$E$92,4))</f>
        <v/>
      </c>
      <c r="AD41" s="21">
        <f t="shared" si="0"/>
        <v>0</v>
      </c>
    </row>
    <row r="42" spans="1:30" ht="45" customHeight="1" x14ac:dyDescent="0.25">
      <c r="A42" s="5" t="s">
        <v>100</v>
      </c>
      <c r="B42" s="5" t="s">
        <v>101</v>
      </c>
      <c r="C42" s="5"/>
      <c r="D42" s="5" t="s">
        <v>49</v>
      </c>
      <c r="E42" s="5" t="s">
        <v>22</v>
      </c>
      <c r="F42" s="5" t="s">
        <v>407</v>
      </c>
      <c r="G42" s="5"/>
      <c r="H42" s="5" t="s">
        <v>1035</v>
      </c>
      <c r="I42" s="5"/>
      <c r="J42" s="5"/>
      <c r="K42" s="5" t="s">
        <v>408</v>
      </c>
      <c r="L42" s="5"/>
      <c r="M42" s="5"/>
      <c r="N42" s="5"/>
      <c r="O42" s="5"/>
      <c r="P42" s="5"/>
      <c r="Q42" s="5" t="s">
        <v>9</v>
      </c>
      <c r="R42" s="5" t="s">
        <v>365</v>
      </c>
      <c r="S42" s="5" t="s">
        <v>29</v>
      </c>
      <c r="T42" s="5" t="s">
        <v>51</v>
      </c>
      <c r="U42" s="5"/>
      <c r="V42" s="5" t="s">
        <v>925</v>
      </c>
      <c r="W42" s="9">
        <v>42643</v>
      </c>
      <c r="X42" s="7" t="s">
        <v>2295</v>
      </c>
      <c r="Y42" s="5" t="str">
        <f>VLOOKUP(Q42,Lizenzen!$A$2:$B$17,2)</f>
        <v>Verordnung zur Festlegung der Nutzungsbestimmungen für die Bereitstellung von Geodaten des Bundes (GeoNutzV)</v>
      </c>
      <c r="Z42" s="5" t="str">
        <f>VLOOKUP(Q42,Lizenzen!$A$2:$D$17,4)</f>
        <v>http://www.gesetze-im-internet.de/geonutzv/index.html</v>
      </c>
      <c r="AA42" s="5" t="str">
        <f>IF(ISERROR(LEFT(D42,FIND(",",D42)-1)),VLOOKUP(D42,'Abk. Datenhaltende Stellen'!$A$2:$E$99,2),CONCATENATE(VLOOKUP(LEFT(D42,FIND(",",D42)-1),'Abk. Datenhaltende Stellen'!$A$2:$E$92,2),",",VLOOKUP(MID(D42,FIND(",",D42)+1,LEN(D42)-FIND(",",D42)),'Abk. Datenhaltende Stellen'!$A$2:$E$92,2)))</f>
        <v>Bundesamt für Seeschifffahrt und Hydrographie (BSH)</v>
      </c>
      <c r="AB42" s="8" t="str">
        <f>IF(ISERROR(LEFT(D42,FIND(",",D42)-1)),VLOOKUP(D42,'Abk. Datenhaltende Stellen'!$A$2:$E$99,4),VLOOKUP(LEFT(D42,FIND(",",D42)-1),'Abk. Datenhaltende Stellen'!$A$2:$E$92,4))</f>
        <v>nein</v>
      </c>
      <c r="AC42" s="8" t="str">
        <f>IF(ISERROR(FIND(",",D42)),"",VLOOKUP(MID(D42,FIND(",",D42)+1,LEN(D42)-FIND(",",D42)),'Abk. Datenhaltende Stellen'!$A$2:$E$92,4))</f>
        <v/>
      </c>
      <c r="AD42" s="21">
        <f t="shared" si="0"/>
        <v>0</v>
      </c>
    </row>
    <row r="43" spans="1:30" ht="284.25" customHeight="1" x14ac:dyDescent="0.25">
      <c r="A43" s="5" t="s">
        <v>102</v>
      </c>
      <c r="B43" s="5" t="s">
        <v>103</v>
      </c>
      <c r="C43" s="5"/>
      <c r="D43" s="5" t="s">
        <v>49</v>
      </c>
      <c r="E43" s="5" t="s">
        <v>22</v>
      </c>
      <c r="F43" s="5" t="s">
        <v>407</v>
      </c>
      <c r="G43" s="5"/>
      <c r="H43" s="5" t="s">
        <v>815</v>
      </c>
      <c r="I43" s="5"/>
      <c r="J43" s="5"/>
      <c r="K43" s="5" t="s">
        <v>408</v>
      </c>
      <c r="L43" s="5"/>
      <c r="M43" s="5"/>
      <c r="N43" s="5"/>
      <c r="O43" s="5"/>
      <c r="P43" s="5"/>
      <c r="Q43" s="5" t="s">
        <v>9</v>
      </c>
      <c r="R43" s="5" t="s">
        <v>365</v>
      </c>
      <c r="S43" s="5" t="s">
        <v>18</v>
      </c>
      <c r="T43" s="5" t="s">
        <v>51</v>
      </c>
      <c r="U43" s="5"/>
      <c r="V43" s="5" t="s">
        <v>631</v>
      </c>
      <c r="W43" s="9">
        <v>42594</v>
      </c>
      <c r="X43" s="7" t="s">
        <v>2295</v>
      </c>
      <c r="Y43" s="5" t="str">
        <f>VLOOKUP(Q43,Lizenzen!$A$2:$B$17,2)</f>
        <v>Verordnung zur Festlegung der Nutzungsbestimmungen für die Bereitstellung von Geodaten des Bundes (GeoNutzV)</v>
      </c>
      <c r="Z43" s="5" t="str">
        <f>VLOOKUP(Q43,Lizenzen!$A$2:$D$17,4)</f>
        <v>http://www.gesetze-im-internet.de/geonutzv/index.html</v>
      </c>
      <c r="AA43" s="5" t="str">
        <f>IF(ISERROR(LEFT(D43,FIND(",",D43)-1)),VLOOKUP(D43,'Abk. Datenhaltende Stellen'!$A$2:$E$99,2),CONCATENATE(VLOOKUP(LEFT(D43,FIND(",",D43)-1),'Abk. Datenhaltende Stellen'!$A$2:$E$92,2),",",VLOOKUP(MID(D43,FIND(",",D43)+1,LEN(D43)-FIND(",",D43)),'Abk. Datenhaltende Stellen'!$A$2:$E$92,2)))</f>
        <v>Bundesamt für Seeschifffahrt und Hydrographie (BSH)</v>
      </c>
      <c r="AB43" s="8" t="str">
        <f>IF(ISERROR(LEFT(D43,FIND(",",D43)-1)),VLOOKUP(D43,'Abk. Datenhaltende Stellen'!$A$2:$E$99,4),VLOOKUP(LEFT(D43,FIND(",",D43)-1),'Abk. Datenhaltende Stellen'!$A$2:$E$92,4))</f>
        <v>nein</v>
      </c>
      <c r="AC43" s="8" t="str">
        <f>IF(ISERROR(FIND(",",D43)),"",VLOOKUP(MID(D43,FIND(",",D43)+1,LEN(D43)-FIND(",",D43)),'Abk. Datenhaltende Stellen'!$A$2:$E$92,4))</f>
        <v/>
      </c>
      <c r="AD43" s="21">
        <f t="shared" si="0"/>
        <v>0</v>
      </c>
    </row>
    <row r="44" spans="1:30" ht="105" customHeight="1" x14ac:dyDescent="0.25">
      <c r="A44" s="5" t="s">
        <v>632</v>
      </c>
      <c r="B44" s="5" t="s">
        <v>633</v>
      </c>
      <c r="C44" s="5"/>
      <c r="D44" s="5" t="s">
        <v>49</v>
      </c>
      <c r="E44" s="5" t="s">
        <v>22</v>
      </c>
      <c r="F44" s="5" t="s">
        <v>1034</v>
      </c>
      <c r="G44" s="5"/>
      <c r="H44" s="5" t="s">
        <v>634</v>
      </c>
      <c r="I44" s="5" t="s">
        <v>635</v>
      </c>
      <c r="J44" s="5"/>
      <c r="K44" s="5" t="s">
        <v>408</v>
      </c>
      <c r="L44" s="5"/>
      <c r="M44" s="5" t="s">
        <v>1033</v>
      </c>
      <c r="N44" s="5"/>
      <c r="O44" s="5"/>
      <c r="P44" s="5"/>
      <c r="Q44" s="5" t="s">
        <v>9</v>
      </c>
      <c r="R44" s="5" t="s">
        <v>365</v>
      </c>
      <c r="S44" s="5" t="s">
        <v>15</v>
      </c>
      <c r="T44" s="5" t="s">
        <v>571</v>
      </c>
      <c r="U44" s="5" t="s">
        <v>809</v>
      </c>
      <c r="V44" s="9">
        <v>42477</v>
      </c>
      <c r="W44" s="9">
        <v>42477</v>
      </c>
      <c r="X44" s="7" t="s">
        <v>2295</v>
      </c>
      <c r="Y44" s="5" t="str">
        <f>VLOOKUP(Q44,Lizenzen!$A$2:$B$17,2)</f>
        <v>Verordnung zur Festlegung der Nutzungsbestimmungen für die Bereitstellung von Geodaten des Bundes (GeoNutzV)</v>
      </c>
      <c r="Z44" s="5" t="str">
        <f>VLOOKUP(Q44,Lizenzen!$A$2:$D$17,4)</f>
        <v>http://www.gesetze-im-internet.de/geonutzv/index.html</v>
      </c>
      <c r="AA44" s="5" t="str">
        <f>IF(ISERROR(LEFT(D44,FIND(",",D44)-1)),VLOOKUP(D44,'Abk. Datenhaltende Stellen'!$A$2:$E$99,2),CONCATENATE(VLOOKUP(LEFT(D44,FIND(",",D44)-1),'Abk. Datenhaltende Stellen'!$A$2:$E$92,2),",",VLOOKUP(MID(D44,FIND(",",D44)+1,LEN(D44)-FIND(",",D44)),'Abk. Datenhaltende Stellen'!$A$2:$E$92,2)))</f>
        <v>Bundesamt für Seeschifffahrt und Hydrographie (BSH)</v>
      </c>
      <c r="AB44" s="8" t="str">
        <f>IF(ISERROR(LEFT(D44,FIND(",",D44)-1)),VLOOKUP(D44,'Abk. Datenhaltende Stellen'!$A$2:$E$99,4),VLOOKUP(LEFT(D44,FIND(",",D44)-1),'Abk. Datenhaltende Stellen'!$A$2:$E$92,4))</f>
        <v>nein</v>
      </c>
      <c r="AC44" s="8" t="str">
        <f>IF(ISERROR(FIND(",",D44)),"",VLOOKUP(MID(D44,FIND(",",D44)+1,LEN(D44)-FIND(",",D44)),'Abk. Datenhaltende Stellen'!$A$2:$E$92,4))</f>
        <v/>
      </c>
      <c r="AD44" s="21">
        <f t="shared" si="0"/>
        <v>0</v>
      </c>
    </row>
    <row r="45" spans="1:30" ht="45" customHeight="1" x14ac:dyDescent="0.25">
      <c r="A45" s="5" t="s">
        <v>104</v>
      </c>
      <c r="B45" s="5" t="s">
        <v>105</v>
      </c>
      <c r="C45" s="5" t="s">
        <v>366</v>
      </c>
      <c r="D45" s="5" t="s">
        <v>106</v>
      </c>
      <c r="E45" s="5" t="s">
        <v>107</v>
      </c>
      <c r="F45" s="5" t="s">
        <v>423</v>
      </c>
      <c r="G45" s="5"/>
      <c r="H45" s="5"/>
      <c r="I45" s="5" t="s">
        <v>422</v>
      </c>
      <c r="J45" s="5"/>
      <c r="K45" s="5"/>
      <c r="L45" s="5"/>
      <c r="M45" s="5"/>
      <c r="N45" s="5"/>
      <c r="O45" s="5"/>
      <c r="P45" s="5"/>
      <c r="Q45" s="5" t="s">
        <v>9</v>
      </c>
      <c r="R45" s="5" t="s">
        <v>367</v>
      </c>
      <c r="S45" s="5" t="s">
        <v>29</v>
      </c>
      <c r="T45" s="5" t="s">
        <v>108</v>
      </c>
      <c r="U45" s="5" t="s">
        <v>625</v>
      </c>
      <c r="V45" s="5" t="s">
        <v>636</v>
      </c>
      <c r="W45" s="9">
        <v>42482</v>
      </c>
      <c r="X45" s="5">
        <v>1</v>
      </c>
      <c r="Y45" s="5" t="str">
        <f>VLOOKUP(Q45,Lizenzen!$A$2:$B$17,2)</f>
        <v>Verordnung zur Festlegung der Nutzungsbestimmungen für die Bereitstellung von Geodaten des Bundes (GeoNutzV)</v>
      </c>
      <c r="Z45" s="5" t="str">
        <f>VLOOKUP(Q45,Lizenzen!$A$2:$D$17,4)</f>
        <v>http://www.gesetze-im-internet.de/geonutzv/index.html</v>
      </c>
      <c r="AA45" s="5" t="str">
        <f>IF(ISERROR(LEFT(D45,FIND(",",D45)-1)),VLOOKUP(D45,'Abk. Datenhaltende Stellen'!$A$2:$E$99,2),CONCATENATE(VLOOKUP(LEFT(D45,FIND(",",D45)-1),'Abk. Datenhaltende Stellen'!$A$2:$E$92,2),",",VLOOKUP(MID(D45,FIND(",",D45)+1,LEN(D45)-FIND(",",D45)),'Abk. Datenhaltende Stellen'!$A$2:$E$92,2)))</f>
        <v>Deutscher Wetterdienst (DWD)</v>
      </c>
      <c r="AB45" s="8" t="str">
        <f>IF(ISERROR(LEFT(D45,FIND(",",D45)-1)),VLOOKUP(D45,'Abk. Datenhaltende Stellen'!$A$2:$E$99,4),VLOOKUP(LEFT(D45,FIND(",",D45)-1),'Abk. Datenhaltende Stellen'!$A$2:$E$92,4))</f>
        <v>nein</v>
      </c>
      <c r="AC45" s="8" t="str">
        <f>IF(ISERROR(FIND(",",D45)),"",VLOOKUP(MID(D45,FIND(",",D45)+1,LEN(D45)-FIND(",",D45)),'Abk. Datenhaltende Stellen'!$A$2:$E$92,4))</f>
        <v/>
      </c>
      <c r="AD45" s="21">
        <f t="shared" si="0"/>
        <v>0</v>
      </c>
    </row>
    <row r="46" spans="1:30" ht="45" customHeight="1" x14ac:dyDescent="0.25">
      <c r="A46" s="5" t="s">
        <v>109</v>
      </c>
      <c r="B46" s="5" t="s">
        <v>110</v>
      </c>
      <c r="C46" s="5" t="s">
        <v>366</v>
      </c>
      <c r="D46" s="5" t="s">
        <v>106</v>
      </c>
      <c r="E46" s="5" t="s">
        <v>107</v>
      </c>
      <c r="F46" s="5" t="s">
        <v>423</v>
      </c>
      <c r="G46" s="5"/>
      <c r="H46" s="5"/>
      <c r="I46" s="5" t="s">
        <v>424</v>
      </c>
      <c r="J46" s="5"/>
      <c r="K46" s="5"/>
      <c r="L46" s="5"/>
      <c r="M46" s="5"/>
      <c r="N46" s="5"/>
      <c r="O46" s="5"/>
      <c r="P46" s="5"/>
      <c r="Q46" s="5" t="s">
        <v>9</v>
      </c>
      <c r="R46" s="5" t="s">
        <v>367</v>
      </c>
      <c r="S46" s="5" t="s">
        <v>29</v>
      </c>
      <c r="T46" s="5" t="s">
        <v>108</v>
      </c>
      <c r="U46" s="5" t="s">
        <v>625</v>
      </c>
      <c r="V46" s="5" t="s">
        <v>636</v>
      </c>
      <c r="W46" s="9">
        <v>42482</v>
      </c>
      <c r="X46" s="5">
        <v>1</v>
      </c>
      <c r="Y46" s="5" t="str">
        <f>VLOOKUP(Q46,Lizenzen!$A$2:$B$17,2)</f>
        <v>Verordnung zur Festlegung der Nutzungsbestimmungen für die Bereitstellung von Geodaten des Bundes (GeoNutzV)</v>
      </c>
      <c r="Z46" s="5" t="str">
        <f>VLOOKUP(Q46,Lizenzen!$A$2:$D$17,4)</f>
        <v>http://www.gesetze-im-internet.de/geonutzv/index.html</v>
      </c>
      <c r="AA46" s="5" t="str">
        <f>IF(ISERROR(LEFT(D46,FIND(",",D46)-1)),VLOOKUP(D46,'Abk. Datenhaltende Stellen'!$A$2:$E$99,2),CONCATENATE(VLOOKUP(LEFT(D46,FIND(",",D46)-1),'Abk. Datenhaltende Stellen'!$A$2:$E$92,2),",",VLOOKUP(MID(D46,FIND(",",D46)+1,LEN(D46)-FIND(",",D46)),'Abk. Datenhaltende Stellen'!$A$2:$E$92,2)))</f>
        <v>Deutscher Wetterdienst (DWD)</v>
      </c>
      <c r="AB46" s="8" t="str">
        <f>IF(ISERROR(LEFT(D46,FIND(",",D46)-1)),VLOOKUP(D46,'Abk. Datenhaltende Stellen'!$A$2:$E$99,4),VLOOKUP(LEFT(D46,FIND(",",D46)-1),'Abk. Datenhaltende Stellen'!$A$2:$E$92,4))</f>
        <v>nein</v>
      </c>
      <c r="AC46" s="8" t="str">
        <f>IF(ISERROR(FIND(",",D46)),"",VLOOKUP(MID(D46,FIND(",",D46)+1,LEN(D46)-FIND(",",D46)),'Abk. Datenhaltende Stellen'!$A$2:$E$92,4))</f>
        <v/>
      </c>
      <c r="AD46" s="21">
        <f t="shared" si="0"/>
        <v>0</v>
      </c>
    </row>
    <row r="47" spans="1:30" ht="45" customHeight="1" x14ac:dyDescent="0.25">
      <c r="A47" s="5" t="s">
        <v>111</v>
      </c>
      <c r="B47" s="5" t="s">
        <v>112</v>
      </c>
      <c r="C47" s="5" t="s">
        <v>366</v>
      </c>
      <c r="D47" s="5" t="s">
        <v>106</v>
      </c>
      <c r="E47" s="5" t="s">
        <v>107</v>
      </c>
      <c r="F47" s="5" t="s">
        <v>423</v>
      </c>
      <c r="G47" s="5"/>
      <c r="H47" s="5"/>
      <c r="I47" s="5" t="s">
        <v>425</v>
      </c>
      <c r="J47" s="5"/>
      <c r="K47" s="5"/>
      <c r="L47" s="5"/>
      <c r="M47" s="5"/>
      <c r="N47" s="5"/>
      <c r="O47" s="5"/>
      <c r="P47" s="5"/>
      <c r="Q47" s="5" t="s">
        <v>9</v>
      </c>
      <c r="R47" s="5" t="s">
        <v>367</v>
      </c>
      <c r="S47" s="5" t="s">
        <v>29</v>
      </c>
      <c r="T47" s="5" t="s">
        <v>108</v>
      </c>
      <c r="U47" s="5" t="s">
        <v>625</v>
      </c>
      <c r="V47" s="5" t="s">
        <v>637</v>
      </c>
      <c r="W47" s="9">
        <v>42814</v>
      </c>
      <c r="X47" s="5">
        <v>0</v>
      </c>
      <c r="Y47" s="5" t="str">
        <f>VLOOKUP(Q47,Lizenzen!$A$2:$B$17,2)</f>
        <v>Verordnung zur Festlegung der Nutzungsbestimmungen für die Bereitstellung von Geodaten des Bundes (GeoNutzV)</v>
      </c>
      <c r="Z47" s="5" t="str">
        <f>VLOOKUP(Q47,Lizenzen!$A$2:$D$17,4)</f>
        <v>http://www.gesetze-im-internet.de/geonutzv/index.html</v>
      </c>
      <c r="AA47" s="5" t="str">
        <f>IF(ISERROR(LEFT(D47,FIND(",",D47)-1)),VLOOKUP(D47,'Abk. Datenhaltende Stellen'!$A$2:$E$99,2),CONCATENATE(VLOOKUP(LEFT(D47,FIND(",",D47)-1),'Abk. Datenhaltende Stellen'!$A$2:$E$92,2),",",VLOOKUP(MID(D47,FIND(",",D47)+1,LEN(D47)-FIND(",",D47)),'Abk. Datenhaltende Stellen'!$A$2:$E$92,2)))</f>
        <v>Deutscher Wetterdienst (DWD)</v>
      </c>
      <c r="AB47" s="8" t="str">
        <f>IF(ISERROR(LEFT(D47,FIND(",",D47)-1)),VLOOKUP(D47,'Abk. Datenhaltende Stellen'!$A$2:$E$99,4),VLOOKUP(LEFT(D47,FIND(",",D47)-1),'Abk. Datenhaltende Stellen'!$A$2:$E$92,4))</f>
        <v>nein</v>
      </c>
      <c r="AC47" s="8" t="str">
        <f>IF(ISERROR(FIND(",",D47)),"",VLOOKUP(MID(D47,FIND(",",D47)+1,LEN(D47)-FIND(",",D47)),'Abk. Datenhaltende Stellen'!$A$2:$E$92,4))</f>
        <v/>
      </c>
      <c r="AD47" s="21">
        <f t="shared" si="0"/>
        <v>0</v>
      </c>
    </row>
    <row r="48" spans="1:30" ht="45" customHeight="1" x14ac:dyDescent="0.25">
      <c r="A48" s="5" t="s">
        <v>113</v>
      </c>
      <c r="B48" s="5" t="s">
        <v>114</v>
      </c>
      <c r="C48" s="5" t="s">
        <v>366</v>
      </c>
      <c r="D48" s="5" t="s">
        <v>106</v>
      </c>
      <c r="E48" s="5" t="s">
        <v>107</v>
      </c>
      <c r="F48" s="5" t="s">
        <v>423</v>
      </c>
      <c r="G48" s="5"/>
      <c r="H48" s="5"/>
      <c r="I48" s="5" t="s">
        <v>426</v>
      </c>
      <c r="J48" s="5"/>
      <c r="K48" s="5"/>
      <c r="L48" s="5"/>
      <c r="M48" s="5"/>
      <c r="N48" s="5"/>
      <c r="O48" s="5"/>
      <c r="P48" s="5"/>
      <c r="Q48" s="5" t="s">
        <v>9</v>
      </c>
      <c r="R48" s="5" t="s">
        <v>367</v>
      </c>
      <c r="S48" s="5" t="s">
        <v>18</v>
      </c>
      <c r="T48" s="5" t="s">
        <v>108</v>
      </c>
      <c r="U48" s="5" t="s">
        <v>638</v>
      </c>
      <c r="V48" s="5" t="s">
        <v>639</v>
      </c>
      <c r="W48" s="9">
        <v>42593</v>
      </c>
      <c r="X48" s="5">
        <v>0</v>
      </c>
      <c r="Y48" s="5" t="str">
        <f>VLOOKUP(Q48,Lizenzen!$A$2:$B$17,2)</f>
        <v>Verordnung zur Festlegung der Nutzungsbestimmungen für die Bereitstellung von Geodaten des Bundes (GeoNutzV)</v>
      </c>
      <c r="Z48" s="5" t="str">
        <f>VLOOKUP(Q48,Lizenzen!$A$2:$D$17,4)</f>
        <v>http://www.gesetze-im-internet.de/geonutzv/index.html</v>
      </c>
      <c r="AA48" s="5" t="str">
        <f>IF(ISERROR(LEFT(D48,FIND(",",D48)-1)),VLOOKUP(D48,'Abk. Datenhaltende Stellen'!$A$2:$E$99,2),CONCATENATE(VLOOKUP(LEFT(D48,FIND(",",D48)-1),'Abk. Datenhaltende Stellen'!$A$2:$E$92,2),",",VLOOKUP(MID(D48,FIND(",",D48)+1,LEN(D48)-FIND(",",D48)),'Abk. Datenhaltende Stellen'!$A$2:$E$92,2)))</f>
        <v>Deutscher Wetterdienst (DWD)</v>
      </c>
      <c r="AB48" s="8" t="str">
        <f>IF(ISERROR(LEFT(D48,FIND(",",D48)-1)),VLOOKUP(D48,'Abk. Datenhaltende Stellen'!$A$2:$E$99,4),VLOOKUP(LEFT(D48,FIND(",",D48)-1),'Abk. Datenhaltende Stellen'!$A$2:$E$92,4))</f>
        <v>nein</v>
      </c>
      <c r="AC48" s="8" t="str">
        <f>IF(ISERROR(FIND(",",D48)),"",VLOOKUP(MID(D48,FIND(",",D48)+1,LEN(D48)-FIND(",",D48)),'Abk. Datenhaltende Stellen'!$A$2:$E$92,4))</f>
        <v/>
      </c>
      <c r="AD48" s="21">
        <f t="shared" si="0"/>
        <v>0</v>
      </c>
    </row>
    <row r="49" spans="1:30" ht="45" customHeight="1" x14ac:dyDescent="0.25">
      <c r="A49" s="5" t="s">
        <v>115</v>
      </c>
      <c r="B49" s="5" t="s">
        <v>116</v>
      </c>
      <c r="C49" s="5" t="s">
        <v>366</v>
      </c>
      <c r="D49" s="5" t="s">
        <v>106</v>
      </c>
      <c r="E49" s="5" t="s">
        <v>107</v>
      </c>
      <c r="F49" s="5" t="s">
        <v>423</v>
      </c>
      <c r="G49" s="5"/>
      <c r="H49" s="5"/>
      <c r="I49" s="5" t="s">
        <v>427</v>
      </c>
      <c r="J49" s="5"/>
      <c r="K49" s="5"/>
      <c r="L49" s="5"/>
      <c r="M49" s="5"/>
      <c r="N49" s="5"/>
      <c r="O49" s="5"/>
      <c r="P49" s="5"/>
      <c r="Q49" s="5" t="s">
        <v>9</v>
      </c>
      <c r="R49" s="5" t="s">
        <v>367</v>
      </c>
      <c r="S49" s="5" t="s">
        <v>18</v>
      </c>
      <c r="T49" s="5" t="s">
        <v>108</v>
      </c>
      <c r="U49" s="5" t="s">
        <v>638</v>
      </c>
      <c r="V49" s="5" t="s">
        <v>639</v>
      </c>
      <c r="W49" s="9">
        <v>42593</v>
      </c>
      <c r="X49" s="5">
        <v>0</v>
      </c>
      <c r="Y49" s="5" t="str">
        <f>VLOOKUP(Q49,Lizenzen!$A$2:$B$17,2)</f>
        <v>Verordnung zur Festlegung der Nutzungsbestimmungen für die Bereitstellung von Geodaten des Bundes (GeoNutzV)</v>
      </c>
      <c r="Z49" s="5" t="str">
        <f>VLOOKUP(Q49,Lizenzen!$A$2:$D$17,4)</f>
        <v>http://www.gesetze-im-internet.de/geonutzv/index.html</v>
      </c>
      <c r="AA49" s="5" t="str">
        <f>IF(ISERROR(LEFT(D49,FIND(",",D49)-1)),VLOOKUP(D49,'Abk. Datenhaltende Stellen'!$A$2:$E$99,2),CONCATENATE(VLOOKUP(LEFT(D49,FIND(",",D49)-1),'Abk. Datenhaltende Stellen'!$A$2:$E$92,2),",",VLOOKUP(MID(D49,FIND(",",D49)+1,LEN(D49)-FIND(",",D49)),'Abk. Datenhaltende Stellen'!$A$2:$E$92,2)))</f>
        <v>Deutscher Wetterdienst (DWD)</v>
      </c>
      <c r="AB49" s="8" t="str">
        <f>IF(ISERROR(LEFT(D49,FIND(",",D49)-1)),VLOOKUP(D49,'Abk. Datenhaltende Stellen'!$A$2:$E$99,4),VLOOKUP(LEFT(D49,FIND(",",D49)-1),'Abk. Datenhaltende Stellen'!$A$2:$E$92,4))</f>
        <v>nein</v>
      </c>
      <c r="AC49" s="8" t="str">
        <f>IF(ISERROR(FIND(",",D49)),"",VLOOKUP(MID(D49,FIND(",",D49)+1,LEN(D49)-FIND(",",D49)),'Abk. Datenhaltende Stellen'!$A$2:$E$92,4))</f>
        <v/>
      </c>
      <c r="AD49" s="21">
        <f t="shared" si="0"/>
        <v>0</v>
      </c>
    </row>
    <row r="50" spans="1:30" ht="45" customHeight="1" x14ac:dyDescent="0.25">
      <c r="A50" s="5" t="s">
        <v>117</v>
      </c>
      <c r="B50" s="5" t="s">
        <v>118</v>
      </c>
      <c r="C50" s="5" t="s">
        <v>366</v>
      </c>
      <c r="D50" s="5" t="s">
        <v>106</v>
      </c>
      <c r="E50" s="5" t="s">
        <v>107</v>
      </c>
      <c r="F50" s="5" t="s">
        <v>423</v>
      </c>
      <c r="G50" s="5"/>
      <c r="H50" s="5"/>
      <c r="I50" s="5" t="s">
        <v>428</v>
      </c>
      <c r="J50" s="5"/>
      <c r="K50" s="5"/>
      <c r="L50" s="5"/>
      <c r="M50" s="5"/>
      <c r="N50" s="5"/>
      <c r="O50" s="5"/>
      <c r="P50" s="5"/>
      <c r="Q50" s="5" t="s">
        <v>9</v>
      </c>
      <c r="R50" s="5" t="s">
        <v>367</v>
      </c>
      <c r="S50" s="5" t="s">
        <v>18</v>
      </c>
      <c r="T50" s="5" t="s">
        <v>108</v>
      </c>
      <c r="U50" s="5" t="s">
        <v>638</v>
      </c>
      <c r="V50" s="5" t="s">
        <v>639</v>
      </c>
      <c r="W50" s="9">
        <v>42593</v>
      </c>
      <c r="X50" s="5">
        <v>0</v>
      </c>
      <c r="Y50" s="5" t="str">
        <f>VLOOKUP(Q50,Lizenzen!$A$2:$B$17,2)</f>
        <v>Verordnung zur Festlegung der Nutzungsbestimmungen für die Bereitstellung von Geodaten des Bundes (GeoNutzV)</v>
      </c>
      <c r="Z50" s="5" t="str">
        <f>VLOOKUP(Q50,Lizenzen!$A$2:$D$17,4)</f>
        <v>http://www.gesetze-im-internet.de/geonutzv/index.html</v>
      </c>
      <c r="AA50" s="5" t="str">
        <f>IF(ISERROR(LEFT(D50,FIND(",",D50)-1)),VLOOKUP(D50,'Abk. Datenhaltende Stellen'!$A$2:$E$99,2),CONCATENATE(VLOOKUP(LEFT(D50,FIND(",",D50)-1),'Abk. Datenhaltende Stellen'!$A$2:$E$92,2),",",VLOOKUP(MID(D50,FIND(",",D50)+1,LEN(D50)-FIND(",",D50)),'Abk. Datenhaltende Stellen'!$A$2:$E$92,2)))</f>
        <v>Deutscher Wetterdienst (DWD)</v>
      </c>
      <c r="AB50" s="8" t="str">
        <f>IF(ISERROR(LEFT(D50,FIND(",",D50)-1)),VLOOKUP(D50,'Abk. Datenhaltende Stellen'!$A$2:$E$99,4),VLOOKUP(LEFT(D50,FIND(",",D50)-1),'Abk. Datenhaltende Stellen'!$A$2:$E$92,4))</f>
        <v>nein</v>
      </c>
      <c r="AC50" s="8" t="str">
        <f>IF(ISERROR(FIND(",",D50)),"",VLOOKUP(MID(D50,FIND(",",D50)+1,LEN(D50)-FIND(",",D50)),'Abk. Datenhaltende Stellen'!$A$2:$E$92,4))</f>
        <v/>
      </c>
      <c r="AD50" s="21">
        <f t="shared" si="0"/>
        <v>0</v>
      </c>
    </row>
    <row r="51" spans="1:30" ht="45" customHeight="1" x14ac:dyDescent="0.25">
      <c r="A51" s="5" t="s">
        <v>119</v>
      </c>
      <c r="B51" s="5" t="s">
        <v>120</v>
      </c>
      <c r="C51" s="5" t="s">
        <v>366</v>
      </c>
      <c r="D51" s="5" t="s">
        <v>106</v>
      </c>
      <c r="E51" s="5" t="s">
        <v>107</v>
      </c>
      <c r="F51" s="5" t="s">
        <v>423</v>
      </c>
      <c r="G51" s="5"/>
      <c r="H51" s="5"/>
      <c r="I51" s="5" t="s">
        <v>429</v>
      </c>
      <c r="J51" s="5"/>
      <c r="K51" s="5"/>
      <c r="L51" s="5"/>
      <c r="M51" s="5"/>
      <c r="N51" s="5"/>
      <c r="O51" s="5"/>
      <c r="P51" s="5"/>
      <c r="Q51" s="5" t="s">
        <v>9</v>
      </c>
      <c r="R51" s="5" t="s">
        <v>367</v>
      </c>
      <c r="S51" s="5" t="s">
        <v>18</v>
      </c>
      <c r="T51" s="5" t="s">
        <v>108</v>
      </c>
      <c r="U51" s="5" t="s">
        <v>638</v>
      </c>
      <c r="V51" s="5" t="s">
        <v>639</v>
      </c>
      <c r="W51" s="9">
        <v>42593</v>
      </c>
      <c r="X51" s="5">
        <v>0</v>
      </c>
      <c r="Y51" s="5" t="str">
        <f>VLOOKUP(Q51,Lizenzen!$A$2:$B$17,2)</f>
        <v>Verordnung zur Festlegung der Nutzungsbestimmungen für die Bereitstellung von Geodaten des Bundes (GeoNutzV)</v>
      </c>
      <c r="Z51" s="5" t="str">
        <f>VLOOKUP(Q51,Lizenzen!$A$2:$D$17,4)</f>
        <v>http://www.gesetze-im-internet.de/geonutzv/index.html</v>
      </c>
      <c r="AA51" s="5" t="str">
        <f>IF(ISERROR(LEFT(D51,FIND(",",D51)-1)),VLOOKUP(D51,'Abk. Datenhaltende Stellen'!$A$2:$E$99,2),CONCATENATE(VLOOKUP(LEFT(D51,FIND(",",D51)-1),'Abk. Datenhaltende Stellen'!$A$2:$E$92,2),",",VLOOKUP(MID(D51,FIND(",",D51)+1,LEN(D51)-FIND(",",D51)),'Abk. Datenhaltende Stellen'!$A$2:$E$92,2)))</f>
        <v>Deutscher Wetterdienst (DWD)</v>
      </c>
      <c r="AB51" s="8" t="str">
        <f>IF(ISERROR(LEFT(D51,FIND(",",D51)-1)),VLOOKUP(D51,'Abk. Datenhaltende Stellen'!$A$2:$E$99,4),VLOOKUP(LEFT(D51,FIND(",",D51)-1),'Abk. Datenhaltende Stellen'!$A$2:$E$92,4))</f>
        <v>nein</v>
      </c>
      <c r="AC51" s="8" t="str">
        <f>IF(ISERROR(FIND(",",D51)),"",VLOOKUP(MID(D51,FIND(",",D51)+1,LEN(D51)-FIND(",",D51)),'Abk. Datenhaltende Stellen'!$A$2:$E$92,4))</f>
        <v/>
      </c>
      <c r="AD51" s="21">
        <f t="shared" si="0"/>
        <v>0</v>
      </c>
    </row>
    <row r="52" spans="1:30" ht="45" customHeight="1" x14ac:dyDescent="0.25">
      <c r="A52" s="5" t="s">
        <v>121</v>
      </c>
      <c r="B52" s="5" t="s">
        <v>122</v>
      </c>
      <c r="C52" s="5" t="s">
        <v>366</v>
      </c>
      <c r="D52" s="5" t="s">
        <v>106</v>
      </c>
      <c r="E52" s="5" t="s">
        <v>107</v>
      </c>
      <c r="F52" s="5" t="s">
        <v>423</v>
      </c>
      <c r="G52" s="5"/>
      <c r="H52" s="5"/>
      <c r="I52" s="5" t="s">
        <v>430</v>
      </c>
      <c r="J52" s="5"/>
      <c r="K52" s="5"/>
      <c r="L52" s="5"/>
      <c r="M52" s="5"/>
      <c r="N52" s="5"/>
      <c r="O52" s="5"/>
      <c r="P52" s="5"/>
      <c r="Q52" s="5" t="s">
        <v>9</v>
      </c>
      <c r="R52" s="5" t="s">
        <v>367</v>
      </c>
      <c r="S52" s="5" t="s">
        <v>18</v>
      </c>
      <c r="T52" s="5" t="s">
        <v>108</v>
      </c>
      <c r="U52" s="5" t="s">
        <v>638</v>
      </c>
      <c r="V52" s="5" t="s">
        <v>639</v>
      </c>
      <c r="W52" s="9">
        <v>42593</v>
      </c>
      <c r="X52" s="5">
        <v>0</v>
      </c>
      <c r="Y52" s="5" t="str">
        <f>VLOOKUP(Q52,Lizenzen!$A$2:$B$17,2)</f>
        <v>Verordnung zur Festlegung der Nutzungsbestimmungen für die Bereitstellung von Geodaten des Bundes (GeoNutzV)</v>
      </c>
      <c r="Z52" s="5" t="str">
        <f>VLOOKUP(Q52,Lizenzen!$A$2:$D$17,4)</f>
        <v>http://www.gesetze-im-internet.de/geonutzv/index.html</v>
      </c>
      <c r="AA52" s="5" t="str">
        <f>IF(ISERROR(LEFT(D52,FIND(",",D52)-1)),VLOOKUP(D52,'Abk. Datenhaltende Stellen'!$A$2:$E$99,2),CONCATENATE(VLOOKUP(LEFT(D52,FIND(",",D52)-1),'Abk. Datenhaltende Stellen'!$A$2:$E$92,2),",",VLOOKUP(MID(D52,FIND(",",D52)+1,LEN(D52)-FIND(",",D52)),'Abk. Datenhaltende Stellen'!$A$2:$E$92,2)))</f>
        <v>Deutscher Wetterdienst (DWD)</v>
      </c>
      <c r="AB52" s="8" t="str">
        <f>IF(ISERROR(LEFT(D52,FIND(",",D52)-1)),VLOOKUP(D52,'Abk. Datenhaltende Stellen'!$A$2:$E$99,4),VLOOKUP(LEFT(D52,FIND(",",D52)-1),'Abk. Datenhaltende Stellen'!$A$2:$E$92,4))</f>
        <v>nein</v>
      </c>
      <c r="AC52" s="8" t="str">
        <f>IF(ISERROR(FIND(",",D52)),"",VLOOKUP(MID(D52,FIND(",",D52)+1,LEN(D52)-FIND(",",D52)),'Abk. Datenhaltende Stellen'!$A$2:$E$92,4))</f>
        <v/>
      </c>
      <c r="AD52" s="21">
        <f t="shared" si="0"/>
        <v>0</v>
      </c>
    </row>
    <row r="53" spans="1:30" ht="45" customHeight="1" x14ac:dyDescent="0.25">
      <c r="A53" s="5" t="s">
        <v>123</v>
      </c>
      <c r="B53" s="5" t="s">
        <v>124</v>
      </c>
      <c r="C53" s="5" t="s">
        <v>366</v>
      </c>
      <c r="D53" s="5" t="s">
        <v>106</v>
      </c>
      <c r="E53" s="5" t="s">
        <v>107</v>
      </c>
      <c r="F53" s="5" t="s">
        <v>423</v>
      </c>
      <c r="G53" s="5"/>
      <c r="H53" s="5"/>
      <c r="I53" s="5" t="s">
        <v>431</v>
      </c>
      <c r="J53" s="5"/>
      <c r="K53" s="5"/>
      <c r="L53" s="5"/>
      <c r="M53" s="5"/>
      <c r="N53" s="5"/>
      <c r="O53" s="5"/>
      <c r="P53" s="5"/>
      <c r="Q53" s="5" t="s">
        <v>9</v>
      </c>
      <c r="R53" s="5" t="s">
        <v>367</v>
      </c>
      <c r="S53" s="5" t="s">
        <v>18</v>
      </c>
      <c r="T53" s="5" t="s">
        <v>108</v>
      </c>
      <c r="U53" s="5" t="s">
        <v>638</v>
      </c>
      <c r="V53" s="5" t="s">
        <v>639</v>
      </c>
      <c r="W53" s="9">
        <v>42593</v>
      </c>
      <c r="X53" s="5">
        <v>0</v>
      </c>
      <c r="Y53" s="5" t="str">
        <f>VLOOKUP(Q53,Lizenzen!$A$2:$B$17,2)</f>
        <v>Verordnung zur Festlegung der Nutzungsbestimmungen für die Bereitstellung von Geodaten des Bundes (GeoNutzV)</v>
      </c>
      <c r="Z53" s="5" t="str">
        <f>VLOOKUP(Q53,Lizenzen!$A$2:$D$17,4)</f>
        <v>http://www.gesetze-im-internet.de/geonutzv/index.html</v>
      </c>
      <c r="AA53" s="5" t="str">
        <f>IF(ISERROR(LEFT(D53,FIND(",",D53)-1)),VLOOKUP(D53,'Abk. Datenhaltende Stellen'!$A$2:$E$99,2),CONCATENATE(VLOOKUP(LEFT(D53,FIND(",",D53)-1),'Abk. Datenhaltende Stellen'!$A$2:$E$92,2),",",VLOOKUP(MID(D53,FIND(",",D53)+1,LEN(D53)-FIND(",",D53)),'Abk. Datenhaltende Stellen'!$A$2:$E$92,2)))</f>
        <v>Deutscher Wetterdienst (DWD)</v>
      </c>
      <c r="AB53" s="8" t="str">
        <f>IF(ISERROR(LEFT(D53,FIND(",",D53)-1)),VLOOKUP(D53,'Abk. Datenhaltende Stellen'!$A$2:$E$99,4),VLOOKUP(LEFT(D53,FIND(",",D53)-1),'Abk. Datenhaltende Stellen'!$A$2:$E$92,4))</f>
        <v>nein</v>
      </c>
      <c r="AC53" s="8" t="str">
        <f>IF(ISERROR(FIND(",",D53)),"",VLOOKUP(MID(D53,FIND(",",D53)+1,LEN(D53)-FIND(",",D53)),'Abk. Datenhaltende Stellen'!$A$2:$E$92,4))</f>
        <v/>
      </c>
      <c r="AD53" s="21">
        <f t="shared" si="0"/>
        <v>0</v>
      </c>
    </row>
    <row r="54" spans="1:30" ht="45" customHeight="1" x14ac:dyDescent="0.25">
      <c r="A54" s="5" t="s">
        <v>125</v>
      </c>
      <c r="B54" s="5" t="s">
        <v>126</v>
      </c>
      <c r="C54" s="5" t="s">
        <v>366</v>
      </c>
      <c r="D54" s="5" t="s">
        <v>106</v>
      </c>
      <c r="E54" s="5" t="s">
        <v>107</v>
      </c>
      <c r="F54" s="5" t="s">
        <v>423</v>
      </c>
      <c r="G54" s="5"/>
      <c r="H54" s="5"/>
      <c r="I54" s="5" t="s">
        <v>432</v>
      </c>
      <c r="J54" s="5"/>
      <c r="K54" s="5"/>
      <c r="L54" s="5"/>
      <c r="M54" s="5"/>
      <c r="N54" s="5"/>
      <c r="O54" s="5"/>
      <c r="P54" s="5"/>
      <c r="Q54" s="5" t="s">
        <v>9</v>
      </c>
      <c r="R54" s="5" t="s">
        <v>367</v>
      </c>
      <c r="S54" s="5" t="s">
        <v>18</v>
      </c>
      <c r="T54" s="5" t="s">
        <v>108</v>
      </c>
      <c r="U54" s="5" t="s">
        <v>638</v>
      </c>
      <c r="V54" s="5" t="s">
        <v>639</v>
      </c>
      <c r="W54" s="9">
        <v>42593</v>
      </c>
      <c r="X54" s="5">
        <v>0</v>
      </c>
      <c r="Y54" s="5" t="str">
        <f>VLOOKUP(Q54,Lizenzen!$A$2:$B$17,2)</f>
        <v>Verordnung zur Festlegung der Nutzungsbestimmungen für die Bereitstellung von Geodaten des Bundes (GeoNutzV)</v>
      </c>
      <c r="Z54" s="5" t="str">
        <f>VLOOKUP(Q54,Lizenzen!$A$2:$D$17,4)</f>
        <v>http://www.gesetze-im-internet.de/geonutzv/index.html</v>
      </c>
      <c r="AA54" s="5" t="str">
        <f>IF(ISERROR(LEFT(D54,FIND(",",D54)-1)),VLOOKUP(D54,'Abk. Datenhaltende Stellen'!$A$2:$E$99,2),CONCATENATE(VLOOKUP(LEFT(D54,FIND(",",D54)-1),'Abk. Datenhaltende Stellen'!$A$2:$E$92,2),",",VLOOKUP(MID(D54,FIND(",",D54)+1,LEN(D54)-FIND(",",D54)),'Abk. Datenhaltende Stellen'!$A$2:$E$92,2)))</f>
        <v>Deutscher Wetterdienst (DWD)</v>
      </c>
      <c r="AB54" s="8" t="str">
        <f>IF(ISERROR(LEFT(D54,FIND(",",D54)-1)),VLOOKUP(D54,'Abk. Datenhaltende Stellen'!$A$2:$E$99,4),VLOOKUP(LEFT(D54,FIND(",",D54)-1),'Abk. Datenhaltende Stellen'!$A$2:$E$92,4))</f>
        <v>nein</v>
      </c>
      <c r="AC54" s="8" t="str">
        <f>IF(ISERROR(FIND(",",D54)),"",VLOOKUP(MID(D54,FIND(",",D54)+1,LEN(D54)-FIND(",",D54)),'Abk. Datenhaltende Stellen'!$A$2:$E$92,4))</f>
        <v/>
      </c>
      <c r="AD54" s="21">
        <f t="shared" si="0"/>
        <v>0</v>
      </c>
    </row>
    <row r="55" spans="1:30" ht="45" customHeight="1" x14ac:dyDescent="0.25">
      <c r="A55" s="5" t="s">
        <v>127</v>
      </c>
      <c r="B55" s="5" t="s">
        <v>128</v>
      </c>
      <c r="C55" s="5" t="s">
        <v>366</v>
      </c>
      <c r="D55" s="5" t="s">
        <v>106</v>
      </c>
      <c r="E55" s="5" t="s">
        <v>107</v>
      </c>
      <c r="F55" s="5" t="s">
        <v>423</v>
      </c>
      <c r="G55" s="5"/>
      <c r="H55" s="5"/>
      <c r="I55" s="5" t="s">
        <v>433</v>
      </c>
      <c r="J55" s="5"/>
      <c r="K55" s="5"/>
      <c r="L55" s="5"/>
      <c r="M55" s="5"/>
      <c r="N55" s="5"/>
      <c r="O55" s="5"/>
      <c r="P55" s="5"/>
      <c r="Q55" s="5" t="s">
        <v>9</v>
      </c>
      <c r="R55" s="5" t="s">
        <v>367</v>
      </c>
      <c r="S55" s="5" t="s">
        <v>18</v>
      </c>
      <c r="T55" s="5" t="s">
        <v>108</v>
      </c>
      <c r="U55" s="5" t="s">
        <v>638</v>
      </c>
      <c r="V55" s="5" t="s">
        <v>639</v>
      </c>
      <c r="W55" s="9">
        <v>42593</v>
      </c>
      <c r="X55" s="5">
        <v>0</v>
      </c>
      <c r="Y55" s="5" t="str">
        <f>VLOOKUP(Q55,Lizenzen!$A$2:$B$17,2)</f>
        <v>Verordnung zur Festlegung der Nutzungsbestimmungen für die Bereitstellung von Geodaten des Bundes (GeoNutzV)</v>
      </c>
      <c r="Z55" s="5" t="str">
        <f>VLOOKUP(Q55,Lizenzen!$A$2:$D$17,4)</f>
        <v>http://www.gesetze-im-internet.de/geonutzv/index.html</v>
      </c>
      <c r="AA55" s="5" t="str">
        <f>IF(ISERROR(LEFT(D55,FIND(",",D55)-1)),VLOOKUP(D55,'Abk. Datenhaltende Stellen'!$A$2:$E$99,2),CONCATENATE(VLOOKUP(LEFT(D55,FIND(",",D55)-1),'Abk. Datenhaltende Stellen'!$A$2:$E$92,2),",",VLOOKUP(MID(D55,FIND(",",D55)+1,LEN(D55)-FIND(",",D55)),'Abk. Datenhaltende Stellen'!$A$2:$E$92,2)))</f>
        <v>Deutscher Wetterdienst (DWD)</v>
      </c>
      <c r="AB55" s="8" t="str">
        <f>IF(ISERROR(LEFT(D55,FIND(",",D55)-1)),VLOOKUP(D55,'Abk. Datenhaltende Stellen'!$A$2:$E$99,4),VLOOKUP(LEFT(D55,FIND(",",D55)-1),'Abk. Datenhaltende Stellen'!$A$2:$E$92,4))</f>
        <v>nein</v>
      </c>
      <c r="AC55" s="8" t="str">
        <f>IF(ISERROR(FIND(",",D55)),"",VLOOKUP(MID(D55,FIND(",",D55)+1,LEN(D55)-FIND(",",D55)),'Abk. Datenhaltende Stellen'!$A$2:$E$92,4))</f>
        <v/>
      </c>
      <c r="AD55" s="21">
        <f t="shared" si="0"/>
        <v>0</v>
      </c>
    </row>
    <row r="56" spans="1:30" ht="45" customHeight="1" x14ac:dyDescent="0.25">
      <c r="A56" s="5" t="s">
        <v>575</v>
      </c>
      <c r="B56" s="5" t="s">
        <v>576</v>
      </c>
      <c r="C56" s="5" t="s">
        <v>366</v>
      </c>
      <c r="D56" s="5" t="s">
        <v>106</v>
      </c>
      <c r="E56" s="5" t="s">
        <v>107</v>
      </c>
      <c r="F56" s="5" t="s">
        <v>423</v>
      </c>
      <c r="G56" s="5"/>
      <c r="H56" s="5"/>
      <c r="I56" s="5" t="s">
        <v>577</v>
      </c>
      <c r="J56" s="5"/>
      <c r="K56" s="5"/>
      <c r="L56" s="5"/>
      <c r="M56" s="5"/>
      <c r="N56" s="5"/>
      <c r="O56" s="5"/>
      <c r="P56" s="5"/>
      <c r="Q56" s="5" t="s">
        <v>9</v>
      </c>
      <c r="R56" s="5" t="s">
        <v>367</v>
      </c>
      <c r="S56" s="5" t="s">
        <v>18</v>
      </c>
      <c r="T56" s="5" t="s">
        <v>108</v>
      </c>
      <c r="U56" s="5" t="s">
        <v>638</v>
      </c>
      <c r="V56" s="5" t="s">
        <v>640</v>
      </c>
      <c r="W56" s="9">
        <v>42475</v>
      </c>
      <c r="X56" s="5">
        <v>1</v>
      </c>
      <c r="Y56" s="5" t="str">
        <f>VLOOKUP(Q56,Lizenzen!$A$2:$B$17,2)</f>
        <v>Verordnung zur Festlegung der Nutzungsbestimmungen für die Bereitstellung von Geodaten des Bundes (GeoNutzV)</v>
      </c>
      <c r="Z56" s="5" t="str">
        <f>VLOOKUP(Q56,Lizenzen!$A$2:$D$17,4)</f>
        <v>http://www.gesetze-im-internet.de/geonutzv/index.html</v>
      </c>
      <c r="AA56" s="5" t="str">
        <f>IF(ISERROR(LEFT(D56,FIND(",",D56)-1)),VLOOKUP(D56,'Abk. Datenhaltende Stellen'!$A$2:$E$99,2),CONCATENATE(VLOOKUP(LEFT(D56,FIND(",",D56)-1),'Abk. Datenhaltende Stellen'!$A$2:$E$92,2),",",VLOOKUP(MID(D56,FIND(",",D56)+1,LEN(D56)-FIND(",",D56)),'Abk. Datenhaltende Stellen'!$A$2:$E$92,2)))</f>
        <v>Deutscher Wetterdienst (DWD)</v>
      </c>
      <c r="AB56" s="8" t="str">
        <f>IF(ISERROR(LEFT(D56,FIND(",",D56)-1)),VLOOKUP(D56,'Abk. Datenhaltende Stellen'!$A$2:$E$99,4),VLOOKUP(LEFT(D56,FIND(",",D56)-1),'Abk. Datenhaltende Stellen'!$A$2:$E$92,4))</f>
        <v>nein</v>
      </c>
      <c r="AC56" s="8" t="str">
        <f>IF(ISERROR(FIND(",",D56)),"",VLOOKUP(MID(D56,FIND(",",D56)+1,LEN(D56)-FIND(",",D56)),'Abk. Datenhaltende Stellen'!$A$2:$E$92,4))</f>
        <v/>
      </c>
      <c r="AD56" s="21">
        <f t="shared" si="0"/>
        <v>0</v>
      </c>
    </row>
    <row r="57" spans="1:30" ht="45" customHeight="1" x14ac:dyDescent="0.25">
      <c r="A57" s="5" t="s">
        <v>129</v>
      </c>
      <c r="B57" s="5" t="s">
        <v>130</v>
      </c>
      <c r="C57" s="5" t="s">
        <v>366</v>
      </c>
      <c r="D57" s="5" t="s">
        <v>106</v>
      </c>
      <c r="E57" s="5" t="s">
        <v>107</v>
      </c>
      <c r="F57" s="5" t="s">
        <v>423</v>
      </c>
      <c r="G57" s="5"/>
      <c r="H57" s="5"/>
      <c r="I57" s="5" t="s">
        <v>434</v>
      </c>
      <c r="J57" s="5"/>
      <c r="K57" s="5"/>
      <c r="L57" s="5"/>
      <c r="M57" s="5"/>
      <c r="N57" s="5"/>
      <c r="O57" s="5"/>
      <c r="P57" s="5"/>
      <c r="Q57" s="5" t="s">
        <v>9</v>
      </c>
      <c r="R57" s="5" t="s">
        <v>367</v>
      </c>
      <c r="S57" s="5" t="s">
        <v>18</v>
      </c>
      <c r="T57" s="5" t="s">
        <v>108</v>
      </c>
      <c r="U57" s="5" t="s">
        <v>625</v>
      </c>
      <c r="V57" s="5" t="s">
        <v>2297</v>
      </c>
      <c r="W57" s="9">
        <v>42552</v>
      </c>
      <c r="X57" s="5">
        <v>1</v>
      </c>
      <c r="Y57" s="5" t="str">
        <f>VLOOKUP(Q57,Lizenzen!$A$2:$B$17,2)</f>
        <v>Verordnung zur Festlegung der Nutzungsbestimmungen für die Bereitstellung von Geodaten des Bundes (GeoNutzV)</v>
      </c>
      <c r="Z57" s="5" t="str">
        <f>VLOOKUP(Q57,Lizenzen!$A$2:$D$17,4)</f>
        <v>http://www.gesetze-im-internet.de/geonutzv/index.html</v>
      </c>
      <c r="AA57" s="5" t="str">
        <f>IF(ISERROR(LEFT(D57,FIND(",",D57)-1)),VLOOKUP(D57,'Abk. Datenhaltende Stellen'!$A$2:$E$99,2),CONCATENATE(VLOOKUP(LEFT(D57,FIND(",",D57)-1),'Abk. Datenhaltende Stellen'!$A$2:$E$92,2),",",VLOOKUP(MID(D57,FIND(",",D57)+1,LEN(D57)-FIND(",",D57)),'Abk. Datenhaltende Stellen'!$A$2:$E$92,2)))</f>
        <v>Deutscher Wetterdienst (DWD)</v>
      </c>
      <c r="AB57" s="8" t="str">
        <f>IF(ISERROR(LEFT(D57,FIND(",",D57)-1)),VLOOKUP(D57,'Abk. Datenhaltende Stellen'!$A$2:$E$99,4),VLOOKUP(LEFT(D57,FIND(",",D57)-1),'Abk. Datenhaltende Stellen'!$A$2:$E$92,4))</f>
        <v>nein</v>
      </c>
      <c r="AC57" s="8" t="str">
        <f>IF(ISERROR(FIND(",",D57)),"",VLOOKUP(MID(D57,FIND(",",D57)+1,LEN(D57)-FIND(",",D57)),'Abk. Datenhaltende Stellen'!$A$2:$E$92,4))</f>
        <v/>
      </c>
      <c r="AD57" s="21">
        <f t="shared" si="0"/>
        <v>0</v>
      </c>
    </row>
    <row r="58" spans="1:30" ht="45" customHeight="1" x14ac:dyDescent="0.25">
      <c r="A58" s="5" t="s">
        <v>131</v>
      </c>
      <c r="B58" s="5" t="s">
        <v>132</v>
      </c>
      <c r="C58" s="5" t="s">
        <v>366</v>
      </c>
      <c r="D58" s="5" t="s">
        <v>106</v>
      </c>
      <c r="E58" s="5" t="s">
        <v>107</v>
      </c>
      <c r="F58" s="5" t="s">
        <v>423</v>
      </c>
      <c r="G58" s="5"/>
      <c r="H58" s="5"/>
      <c r="I58" s="5" t="s">
        <v>435</v>
      </c>
      <c r="J58" s="5"/>
      <c r="K58" s="5"/>
      <c r="L58" s="5"/>
      <c r="M58" s="5"/>
      <c r="N58" s="5"/>
      <c r="O58" s="5"/>
      <c r="P58" s="5"/>
      <c r="Q58" s="5" t="s">
        <v>9</v>
      </c>
      <c r="R58" s="5" t="s">
        <v>367</v>
      </c>
      <c r="S58" s="5" t="s">
        <v>18</v>
      </c>
      <c r="T58" s="5" t="s">
        <v>108</v>
      </c>
      <c r="U58" s="5" t="s">
        <v>625</v>
      </c>
      <c r="V58" s="5" t="s">
        <v>2297</v>
      </c>
      <c r="W58" s="9">
        <v>42818</v>
      </c>
      <c r="X58" s="5">
        <v>1</v>
      </c>
      <c r="Y58" s="5" t="str">
        <f>VLOOKUP(Q58,Lizenzen!$A$2:$B$17,2)</f>
        <v>Verordnung zur Festlegung der Nutzungsbestimmungen für die Bereitstellung von Geodaten des Bundes (GeoNutzV)</v>
      </c>
      <c r="Z58" s="5" t="str">
        <f>VLOOKUP(Q58,Lizenzen!$A$2:$D$17,4)</f>
        <v>http://www.gesetze-im-internet.de/geonutzv/index.html</v>
      </c>
      <c r="AA58" s="5" t="str">
        <f>IF(ISERROR(LEFT(D58,FIND(",",D58)-1)),VLOOKUP(D58,'Abk. Datenhaltende Stellen'!$A$2:$E$99,2),CONCATENATE(VLOOKUP(LEFT(D58,FIND(",",D58)-1),'Abk. Datenhaltende Stellen'!$A$2:$E$92,2),",",VLOOKUP(MID(D58,FIND(",",D58)+1,LEN(D58)-FIND(",",D58)),'Abk. Datenhaltende Stellen'!$A$2:$E$92,2)))</f>
        <v>Deutscher Wetterdienst (DWD)</v>
      </c>
      <c r="AB58" s="8" t="str">
        <f>IF(ISERROR(LEFT(D58,FIND(",",D58)-1)),VLOOKUP(D58,'Abk. Datenhaltende Stellen'!$A$2:$E$99,4),VLOOKUP(LEFT(D58,FIND(",",D58)-1),'Abk. Datenhaltende Stellen'!$A$2:$E$92,4))</f>
        <v>nein</v>
      </c>
      <c r="AC58" s="8" t="str">
        <f>IF(ISERROR(FIND(",",D58)),"",VLOOKUP(MID(D58,FIND(",",D58)+1,LEN(D58)-FIND(",",D58)),'Abk. Datenhaltende Stellen'!$A$2:$E$92,4))</f>
        <v/>
      </c>
      <c r="AD58" s="21">
        <f t="shared" si="0"/>
        <v>0</v>
      </c>
    </row>
    <row r="59" spans="1:30" ht="45" customHeight="1" x14ac:dyDescent="0.25">
      <c r="A59" s="5" t="s">
        <v>133</v>
      </c>
      <c r="B59" s="5" t="s">
        <v>134</v>
      </c>
      <c r="C59" s="5" t="s">
        <v>366</v>
      </c>
      <c r="D59" s="5" t="s">
        <v>106</v>
      </c>
      <c r="E59" s="5" t="s">
        <v>107</v>
      </c>
      <c r="F59" s="5" t="s">
        <v>423</v>
      </c>
      <c r="G59" s="5"/>
      <c r="H59" s="5"/>
      <c r="I59" s="5" t="s">
        <v>436</v>
      </c>
      <c r="J59" s="5"/>
      <c r="K59" s="5"/>
      <c r="L59" s="5"/>
      <c r="M59" s="5"/>
      <c r="N59" s="5"/>
      <c r="O59" s="5"/>
      <c r="P59" s="5"/>
      <c r="Q59" s="5" t="s">
        <v>9</v>
      </c>
      <c r="R59" s="5" t="s">
        <v>367</v>
      </c>
      <c r="S59" s="5" t="s">
        <v>18</v>
      </c>
      <c r="T59" s="5" t="s">
        <v>108</v>
      </c>
      <c r="U59" s="5" t="s">
        <v>625</v>
      </c>
      <c r="V59" s="5" t="s">
        <v>2297</v>
      </c>
      <c r="W59" s="9">
        <v>42552</v>
      </c>
      <c r="X59" s="5">
        <v>1</v>
      </c>
      <c r="Y59" s="5" t="str">
        <f>VLOOKUP(Q59,Lizenzen!$A$2:$B$17,2)</f>
        <v>Verordnung zur Festlegung der Nutzungsbestimmungen für die Bereitstellung von Geodaten des Bundes (GeoNutzV)</v>
      </c>
      <c r="Z59" s="5" t="str">
        <f>VLOOKUP(Q59,Lizenzen!$A$2:$D$17,4)</f>
        <v>http://www.gesetze-im-internet.de/geonutzv/index.html</v>
      </c>
      <c r="AA59" s="5" t="str">
        <f>IF(ISERROR(LEFT(D59,FIND(",",D59)-1)),VLOOKUP(D59,'Abk. Datenhaltende Stellen'!$A$2:$E$99,2),CONCATENATE(VLOOKUP(LEFT(D59,FIND(",",D59)-1),'Abk. Datenhaltende Stellen'!$A$2:$E$92,2),",",VLOOKUP(MID(D59,FIND(",",D59)+1,LEN(D59)-FIND(",",D59)),'Abk. Datenhaltende Stellen'!$A$2:$E$92,2)))</f>
        <v>Deutscher Wetterdienst (DWD)</v>
      </c>
      <c r="AB59" s="8" t="str">
        <f>IF(ISERROR(LEFT(D59,FIND(",",D59)-1)),VLOOKUP(D59,'Abk. Datenhaltende Stellen'!$A$2:$E$99,4),VLOOKUP(LEFT(D59,FIND(",",D59)-1),'Abk. Datenhaltende Stellen'!$A$2:$E$92,4))</f>
        <v>nein</v>
      </c>
      <c r="AC59" s="8" t="str">
        <f>IF(ISERROR(FIND(",",D59)),"",VLOOKUP(MID(D59,FIND(",",D59)+1,LEN(D59)-FIND(",",D59)),'Abk. Datenhaltende Stellen'!$A$2:$E$92,4))</f>
        <v/>
      </c>
      <c r="AD59" s="21">
        <f t="shared" si="0"/>
        <v>0</v>
      </c>
    </row>
    <row r="60" spans="1:30" ht="45" customHeight="1" x14ac:dyDescent="0.25">
      <c r="A60" s="5" t="s">
        <v>135</v>
      </c>
      <c r="B60" s="5" t="s">
        <v>136</v>
      </c>
      <c r="C60" s="5" t="s">
        <v>366</v>
      </c>
      <c r="D60" s="5" t="s">
        <v>106</v>
      </c>
      <c r="E60" s="5" t="s">
        <v>107</v>
      </c>
      <c r="F60" s="5" t="s">
        <v>423</v>
      </c>
      <c r="G60" s="5"/>
      <c r="H60" s="5"/>
      <c r="I60" s="5" t="s">
        <v>437</v>
      </c>
      <c r="J60" s="5"/>
      <c r="K60" s="5"/>
      <c r="L60" s="5"/>
      <c r="M60" s="5"/>
      <c r="N60" s="5"/>
      <c r="O60" s="5"/>
      <c r="P60" s="5"/>
      <c r="Q60" s="5" t="s">
        <v>9</v>
      </c>
      <c r="R60" s="5" t="s">
        <v>367</v>
      </c>
      <c r="S60" s="5" t="s">
        <v>18</v>
      </c>
      <c r="T60" s="5" t="s">
        <v>108</v>
      </c>
      <c r="U60" s="5" t="s">
        <v>625</v>
      </c>
      <c r="V60" s="5" t="s">
        <v>2299</v>
      </c>
      <c r="W60" s="9">
        <v>42950</v>
      </c>
      <c r="X60" s="5">
        <v>1</v>
      </c>
      <c r="Y60" s="5" t="str">
        <f>VLOOKUP(Q60,Lizenzen!$A$2:$B$17,2)</f>
        <v>Verordnung zur Festlegung der Nutzungsbestimmungen für die Bereitstellung von Geodaten des Bundes (GeoNutzV)</v>
      </c>
      <c r="Z60" s="5" t="str">
        <f>VLOOKUP(Q60,Lizenzen!$A$2:$D$17,4)</f>
        <v>http://www.gesetze-im-internet.de/geonutzv/index.html</v>
      </c>
      <c r="AA60" s="5" t="str">
        <f>IF(ISERROR(LEFT(D60,FIND(",",D60)-1)),VLOOKUP(D60,'Abk. Datenhaltende Stellen'!$A$2:$E$99,2),CONCATENATE(VLOOKUP(LEFT(D60,FIND(",",D60)-1),'Abk. Datenhaltende Stellen'!$A$2:$E$92,2),",",VLOOKUP(MID(D60,FIND(",",D60)+1,LEN(D60)-FIND(",",D60)),'Abk. Datenhaltende Stellen'!$A$2:$E$92,2)))</f>
        <v>Deutscher Wetterdienst (DWD)</v>
      </c>
      <c r="AB60" s="8" t="str">
        <f>IF(ISERROR(LEFT(D60,FIND(",",D60)-1)),VLOOKUP(D60,'Abk. Datenhaltende Stellen'!$A$2:$E$99,4),VLOOKUP(LEFT(D60,FIND(",",D60)-1),'Abk. Datenhaltende Stellen'!$A$2:$E$92,4))</f>
        <v>nein</v>
      </c>
      <c r="AC60" s="8" t="str">
        <f>IF(ISERROR(FIND(",",D60)),"",VLOOKUP(MID(D60,FIND(",",D60)+1,LEN(D60)-FIND(",",D60)),'Abk. Datenhaltende Stellen'!$A$2:$E$92,4))</f>
        <v/>
      </c>
      <c r="AD60" s="21">
        <f t="shared" si="0"/>
        <v>0</v>
      </c>
    </row>
    <row r="61" spans="1:30" ht="45" customHeight="1" x14ac:dyDescent="0.25">
      <c r="A61" s="5" t="s">
        <v>137</v>
      </c>
      <c r="B61" s="5" t="s">
        <v>138</v>
      </c>
      <c r="C61" s="5" t="s">
        <v>366</v>
      </c>
      <c r="D61" s="5" t="s">
        <v>106</v>
      </c>
      <c r="E61" s="5" t="s">
        <v>107</v>
      </c>
      <c r="F61" s="5" t="s">
        <v>423</v>
      </c>
      <c r="G61" s="5"/>
      <c r="H61" s="5"/>
      <c r="I61" s="5" t="s">
        <v>438</v>
      </c>
      <c r="J61" s="5"/>
      <c r="K61" s="5"/>
      <c r="L61" s="5"/>
      <c r="M61" s="5"/>
      <c r="N61" s="5"/>
      <c r="O61" s="5"/>
      <c r="P61" s="5"/>
      <c r="Q61" s="5" t="s">
        <v>9</v>
      </c>
      <c r="R61" s="5" t="s">
        <v>367</v>
      </c>
      <c r="S61" s="5" t="s">
        <v>18</v>
      </c>
      <c r="T61" s="5" t="s">
        <v>108</v>
      </c>
      <c r="U61" s="5" t="s">
        <v>625</v>
      </c>
      <c r="V61" s="5" t="s">
        <v>1836</v>
      </c>
      <c r="W61" s="9">
        <v>42976</v>
      </c>
      <c r="X61" s="5">
        <v>1</v>
      </c>
      <c r="Y61" s="5" t="str">
        <f>VLOOKUP(Q61,Lizenzen!$A$2:$B$17,2)</f>
        <v>Verordnung zur Festlegung der Nutzungsbestimmungen für die Bereitstellung von Geodaten des Bundes (GeoNutzV)</v>
      </c>
      <c r="Z61" s="5" t="str">
        <f>VLOOKUP(Q61,Lizenzen!$A$2:$D$17,4)</f>
        <v>http://www.gesetze-im-internet.de/geonutzv/index.html</v>
      </c>
      <c r="AA61" s="5" t="str">
        <f>IF(ISERROR(LEFT(D61,FIND(",",D61)-1)),VLOOKUP(D61,'Abk. Datenhaltende Stellen'!$A$2:$E$99,2),CONCATENATE(VLOOKUP(LEFT(D61,FIND(",",D61)-1),'Abk. Datenhaltende Stellen'!$A$2:$E$92,2),",",VLOOKUP(MID(D61,FIND(",",D61)+1,LEN(D61)-FIND(",",D61)),'Abk. Datenhaltende Stellen'!$A$2:$E$92,2)))</f>
        <v>Deutscher Wetterdienst (DWD)</v>
      </c>
      <c r="AB61" s="8" t="str">
        <f>IF(ISERROR(LEFT(D61,FIND(",",D61)-1)),VLOOKUP(D61,'Abk. Datenhaltende Stellen'!$A$2:$E$99,4),VLOOKUP(LEFT(D61,FIND(",",D61)-1),'Abk. Datenhaltende Stellen'!$A$2:$E$92,4))</f>
        <v>nein</v>
      </c>
      <c r="AC61" s="8" t="str">
        <f>IF(ISERROR(FIND(",",D61)),"",VLOOKUP(MID(D61,FIND(",",D61)+1,LEN(D61)-FIND(",",D61)),'Abk. Datenhaltende Stellen'!$A$2:$E$92,4))</f>
        <v/>
      </c>
      <c r="AD61" s="21">
        <f t="shared" si="0"/>
        <v>0</v>
      </c>
    </row>
    <row r="62" spans="1:30" ht="45" customHeight="1" x14ac:dyDescent="0.25">
      <c r="A62" s="5" t="s">
        <v>139</v>
      </c>
      <c r="B62" s="5" t="s">
        <v>140</v>
      </c>
      <c r="C62" s="5" t="s">
        <v>366</v>
      </c>
      <c r="D62" s="5" t="s">
        <v>106</v>
      </c>
      <c r="E62" s="5" t="s">
        <v>107</v>
      </c>
      <c r="F62" s="5" t="s">
        <v>423</v>
      </c>
      <c r="G62" s="5"/>
      <c r="H62" s="5"/>
      <c r="I62" s="5" t="s">
        <v>439</v>
      </c>
      <c r="J62" s="5"/>
      <c r="K62" s="5"/>
      <c r="L62" s="5"/>
      <c r="M62" s="5"/>
      <c r="N62" s="5"/>
      <c r="O62" s="5"/>
      <c r="P62" s="5"/>
      <c r="Q62" s="5" t="s">
        <v>9</v>
      </c>
      <c r="R62" s="5" t="s">
        <v>367</v>
      </c>
      <c r="S62" s="5" t="s">
        <v>18</v>
      </c>
      <c r="T62" s="5" t="s">
        <v>108</v>
      </c>
      <c r="U62" s="5" t="s">
        <v>625</v>
      </c>
      <c r="V62" s="5" t="s">
        <v>1836</v>
      </c>
      <c r="W62" s="9">
        <v>42976</v>
      </c>
      <c r="X62" s="5">
        <v>1</v>
      </c>
      <c r="Y62" s="5" t="str">
        <f>VLOOKUP(Q62,Lizenzen!$A$2:$B$17,2)</f>
        <v>Verordnung zur Festlegung der Nutzungsbestimmungen für die Bereitstellung von Geodaten des Bundes (GeoNutzV)</v>
      </c>
      <c r="Z62" s="5" t="str">
        <f>VLOOKUP(Q62,Lizenzen!$A$2:$D$17,4)</f>
        <v>http://www.gesetze-im-internet.de/geonutzv/index.html</v>
      </c>
      <c r="AA62" s="5" t="str">
        <f>IF(ISERROR(LEFT(D62,FIND(",",D62)-1)),VLOOKUP(D62,'Abk. Datenhaltende Stellen'!$A$2:$E$99,2),CONCATENATE(VLOOKUP(LEFT(D62,FIND(",",D62)-1),'Abk. Datenhaltende Stellen'!$A$2:$E$92,2),",",VLOOKUP(MID(D62,FIND(",",D62)+1,LEN(D62)-FIND(",",D62)),'Abk. Datenhaltende Stellen'!$A$2:$E$92,2)))</f>
        <v>Deutscher Wetterdienst (DWD)</v>
      </c>
      <c r="AB62" s="8" t="str">
        <f>IF(ISERROR(LEFT(D62,FIND(",",D62)-1)),VLOOKUP(D62,'Abk. Datenhaltende Stellen'!$A$2:$E$99,4),VLOOKUP(LEFT(D62,FIND(",",D62)-1),'Abk. Datenhaltende Stellen'!$A$2:$E$92,4))</f>
        <v>nein</v>
      </c>
      <c r="AC62" s="8" t="str">
        <f>IF(ISERROR(FIND(",",D62)),"",VLOOKUP(MID(D62,FIND(",",D62)+1,LEN(D62)-FIND(",",D62)),'Abk. Datenhaltende Stellen'!$A$2:$E$92,4))</f>
        <v/>
      </c>
      <c r="AD62" s="21">
        <f t="shared" si="0"/>
        <v>0</v>
      </c>
    </row>
    <row r="63" spans="1:30" ht="45" customHeight="1" x14ac:dyDescent="0.25">
      <c r="A63" s="5" t="s">
        <v>141</v>
      </c>
      <c r="B63" s="5" t="s">
        <v>142</v>
      </c>
      <c r="C63" s="5" t="s">
        <v>366</v>
      </c>
      <c r="D63" s="5" t="s">
        <v>106</v>
      </c>
      <c r="E63" s="5" t="s">
        <v>107</v>
      </c>
      <c r="F63" s="5" t="s">
        <v>423</v>
      </c>
      <c r="G63" s="5"/>
      <c r="H63" s="5"/>
      <c r="I63" s="5" t="s">
        <v>440</v>
      </c>
      <c r="J63" s="5"/>
      <c r="K63" s="5"/>
      <c r="L63" s="5"/>
      <c r="M63" s="5"/>
      <c r="N63" s="5"/>
      <c r="O63" s="5"/>
      <c r="P63" s="5"/>
      <c r="Q63" s="5" t="s">
        <v>9</v>
      </c>
      <c r="R63" s="5" t="s">
        <v>367</v>
      </c>
      <c r="S63" s="5" t="s">
        <v>18</v>
      </c>
      <c r="T63" s="5" t="s">
        <v>108</v>
      </c>
      <c r="U63" s="5" t="s">
        <v>625</v>
      </c>
      <c r="V63" s="5" t="s">
        <v>1836</v>
      </c>
      <c r="W63" s="9">
        <v>42976</v>
      </c>
      <c r="X63" s="5">
        <v>1</v>
      </c>
      <c r="Y63" s="5" t="str">
        <f>VLOOKUP(Q63,Lizenzen!$A$2:$B$17,2)</f>
        <v>Verordnung zur Festlegung der Nutzungsbestimmungen für die Bereitstellung von Geodaten des Bundes (GeoNutzV)</v>
      </c>
      <c r="Z63" s="5" t="str">
        <f>VLOOKUP(Q63,Lizenzen!$A$2:$D$17,4)</f>
        <v>http://www.gesetze-im-internet.de/geonutzv/index.html</v>
      </c>
      <c r="AA63" s="5" t="str">
        <f>IF(ISERROR(LEFT(D63,FIND(",",D63)-1)),VLOOKUP(D63,'Abk. Datenhaltende Stellen'!$A$2:$E$99,2),CONCATENATE(VLOOKUP(LEFT(D63,FIND(",",D63)-1),'Abk. Datenhaltende Stellen'!$A$2:$E$92,2),",",VLOOKUP(MID(D63,FIND(",",D63)+1,LEN(D63)-FIND(",",D63)),'Abk. Datenhaltende Stellen'!$A$2:$E$92,2)))</f>
        <v>Deutscher Wetterdienst (DWD)</v>
      </c>
      <c r="AB63" s="8" t="str">
        <f>IF(ISERROR(LEFT(D63,FIND(",",D63)-1)),VLOOKUP(D63,'Abk. Datenhaltende Stellen'!$A$2:$E$99,4),VLOOKUP(LEFT(D63,FIND(",",D63)-1),'Abk. Datenhaltende Stellen'!$A$2:$E$92,4))</f>
        <v>nein</v>
      </c>
      <c r="AC63" s="8" t="str">
        <f>IF(ISERROR(FIND(",",D63)),"",VLOOKUP(MID(D63,FIND(",",D63)+1,LEN(D63)-FIND(",",D63)),'Abk. Datenhaltende Stellen'!$A$2:$E$92,4))</f>
        <v/>
      </c>
      <c r="AD63" s="21">
        <f t="shared" si="0"/>
        <v>0</v>
      </c>
    </row>
    <row r="64" spans="1:30" ht="45" customHeight="1" x14ac:dyDescent="0.25">
      <c r="A64" s="5" t="s">
        <v>143</v>
      </c>
      <c r="B64" s="5" t="s">
        <v>144</v>
      </c>
      <c r="C64" s="5" t="s">
        <v>366</v>
      </c>
      <c r="D64" s="5" t="s">
        <v>106</v>
      </c>
      <c r="E64" s="5" t="s">
        <v>107</v>
      </c>
      <c r="F64" s="5" t="s">
        <v>423</v>
      </c>
      <c r="G64" s="5"/>
      <c r="H64" s="5"/>
      <c r="I64" s="5" t="s">
        <v>2300</v>
      </c>
      <c r="J64" s="5"/>
      <c r="K64" s="5"/>
      <c r="L64" s="5"/>
      <c r="M64" s="5"/>
      <c r="N64" s="5"/>
      <c r="O64" s="5"/>
      <c r="P64" s="5"/>
      <c r="Q64" s="5" t="s">
        <v>9</v>
      </c>
      <c r="R64" s="5" t="s">
        <v>367</v>
      </c>
      <c r="S64" s="5" t="s">
        <v>18</v>
      </c>
      <c r="T64" s="5" t="s">
        <v>108</v>
      </c>
      <c r="U64" s="5" t="s">
        <v>625</v>
      </c>
      <c r="V64" s="5" t="s">
        <v>1836</v>
      </c>
      <c r="W64" s="9">
        <v>42976</v>
      </c>
      <c r="X64" s="5">
        <v>1</v>
      </c>
      <c r="Y64" s="5" t="str">
        <f>VLOOKUP(Q64,Lizenzen!$A$2:$B$17,2)</f>
        <v>Verordnung zur Festlegung der Nutzungsbestimmungen für die Bereitstellung von Geodaten des Bundes (GeoNutzV)</v>
      </c>
      <c r="Z64" s="5" t="str">
        <f>VLOOKUP(Q64,Lizenzen!$A$2:$D$17,4)</f>
        <v>http://www.gesetze-im-internet.de/geonutzv/index.html</v>
      </c>
      <c r="AA64" s="5" t="str">
        <f>IF(ISERROR(LEFT(D64,FIND(",",D64)-1)),VLOOKUP(D64,'Abk. Datenhaltende Stellen'!$A$2:$E$99,2),CONCATENATE(VLOOKUP(LEFT(D64,FIND(",",D64)-1),'Abk. Datenhaltende Stellen'!$A$2:$E$92,2),",",VLOOKUP(MID(D64,FIND(",",D64)+1,LEN(D64)-FIND(",",D64)),'Abk. Datenhaltende Stellen'!$A$2:$E$92,2)))</f>
        <v>Deutscher Wetterdienst (DWD)</v>
      </c>
      <c r="AB64" s="8" t="str">
        <f>IF(ISERROR(LEFT(D64,FIND(",",D64)-1)),VLOOKUP(D64,'Abk. Datenhaltende Stellen'!$A$2:$E$99,4),VLOOKUP(LEFT(D64,FIND(",",D64)-1),'Abk. Datenhaltende Stellen'!$A$2:$E$92,4))</f>
        <v>nein</v>
      </c>
      <c r="AC64" s="8" t="str">
        <f>IF(ISERROR(FIND(",",D64)),"",VLOOKUP(MID(D64,FIND(",",D64)+1,LEN(D64)-FIND(",",D64)),'Abk. Datenhaltende Stellen'!$A$2:$E$92,4))</f>
        <v/>
      </c>
      <c r="AD64" s="21">
        <f t="shared" si="0"/>
        <v>0</v>
      </c>
    </row>
    <row r="65" spans="1:30" ht="45" customHeight="1" x14ac:dyDescent="0.25">
      <c r="A65" s="5" t="s">
        <v>145</v>
      </c>
      <c r="B65" s="5" t="s">
        <v>146</v>
      </c>
      <c r="C65" s="5" t="s">
        <v>366</v>
      </c>
      <c r="D65" s="5" t="s">
        <v>106</v>
      </c>
      <c r="E65" s="5" t="s">
        <v>107</v>
      </c>
      <c r="F65" s="5" t="s">
        <v>423</v>
      </c>
      <c r="G65" s="5"/>
      <c r="H65" s="5"/>
      <c r="I65" s="5" t="s">
        <v>2301</v>
      </c>
      <c r="J65" s="5"/>
      <c r="K65" s="5"/>
      <c r="L65" s="5"/>
      <c r="M65" s="5"/>
      <c r="N65" s="5"/>
      <c r="O65" s="5"/>
      <c r="P65" s="5"/>
      <c r="Q65" s="5" t="s">
        <v>9</v>
      </c>
      <c r="R65" s="5" t="s">
        <v>367</v>
      </c>
      <c r="S65" s="5" t="s">
        <v>18</v>
      </c>
      <c r="T65" s="5" t="s">
        <v>108</v>
      </c>
      <c r="U65" s="5" t="s">
        <v>625</v>
      </c>
      <c r="V65" s="5" t="s">
        <v>1836</v>
      </c>
      <c r="W65" s="9">
        <v>42976</v>
      </c>
      <c r="X65" s="5">
        <v>1</v>
      </c>
      <c r="Y65" s="5" t="str">
        <f>VLOOKUP(Q65,Lizenzen!$A$2:$B$17,2)</f>
        <v>Verordnung zur Festlegung der Nutzungsbestimmungen für die Bereitstellung von Geodaten des Bundes (GeoNutzV)</v>
      </c>
      <c r="Z65" s="5" t="str">
        <f>VLOOKUP(Q65,Lizenzen!$A$2:$D$17,4)</f>
        <v>http://www.gesetze-im-internet.de/geonutzv/index.html</v>
      </c>
      <c r="AA65" s="5" t="str">
        <f>IF(ISERROR(LEFT(D65,FIND(",",D65)-1)),VLOOKUP(D65,'Abk. Datenhaltende Stellen'!$A$2:$E$99,2),CONCATENATE(VLOOKUP(LEFT(D65,FIND(",",D65)-1),'Abk. Datenhaltende Stellen'!$A$2:$E$92,2),",",VLOOKUP(MID(D65,FIND(",",D65)+1,LEN(D65)-FIND(",",D65)),'Abk. Datenhaltende Stellen'!$A$2:$E$92,2)))</f>
        <v>Deutscher Wetterdienst (DWD)</v>
      </c>
      <c r="AB65" s="8" t="str">
        <f>IF(ISERROR(LEFT(D65,FIND(",",D65)-1)),VLOOKUP(D65,'Abk. Datenhaltende Stellen'!$A$2:$E$99,4),VLOOKUP(LEFT(D65,FIND(",",D65)-1),'Abk. Datenhaltende Stellen'!$A$2:$E$92,4))</f>
        <v>nein</v>
      </c>
      <c r="AC65" s="8" t="str">
        <f>IF(ISERROR(FIND(",",D65)),"",VLOOKUP(MID(D65,FIND(",",D65)+1,LEN(D65)-FIND(",",D65)),'Abk. Datenhaltende Stellen'!$A$2:$E$92,4))</f>
        <v/>
      </c>
      <c r="AD65" s="21">
        <f t="shared" si="0"/>
        <v>0</v>
      </c>
    </row>
    <row r="66" spans="1:30" ht="45" customHeight="1" x14ac:dyDescent="0.25">
      <c r="A66" s="5" t="s">
        <v>147</v>
      </c>
      <c r="B66" s="5" t="s">
        <v>148</v>
      </c>
      <c r="C66" s="5" t="s">
        <v>366</v>
      </c>
      <c r="D66" s="5" t="s">
        <v>106</v>
      </c>
      <c r="E66" s="5" t="s">
        <v>107</v>
      </c>
      <c r="F66" s="5" t="s">
        <v>423</v>
      </c>
      <c r="G66" s="5"/>
      <c r="H66" s="5"/>
      <c r="I66" s="5" t="s">
        <v>2302</v>
      </c>
      <c r="J66" s="5"/>
      <c r="K66" s="5"/>
      <c r="L66" s="5"/>
      <c r="M66" s="5"/>
      <c r="N66" s="5"/>
      <c r="O66" s="5"/>
      <c r="P66" s="5"/>
      <c r="Q66" s="5" t="s">
        <v>9</v>
      </c>
      <c r="R66" s="5" t="s">
        <v>367</v>
      </c>
      <c r="S66" s="5" t="s">
        <v>18</v>
      </c>
      <c r="T66" s="5" t="s">
        <v>108</v>
      </c>
      <c r="U66" s="5" t="s">
        <v>625</v>
      </c>
      <c r="V66" s="5" t="s">
        <v>1836</v>
      </c>
      <c r="W66" s="9">
        <v>42976</v>
      </c>
      <c r="X66" s="5">
        <v>1</v>
      </c>
      <c r="Y66" s="5" t="str">
        <f>VLOOKUP(Q66,Lizenzen!$A$2:$B$17,2)</f>
        <v>Verordnung zur Festlegung der Nutzungsbestimmungen für die Bereitstellung von Geodaten des Bundes (GeoNutzV)</v>
      </c>
      <c r="Z66" s="5" t="str">
        <f>VLOOKUP(Q66,Lizenzen!$A$2:$D$17,4)</f>
        <v>http://www.gesetze-im-internet.de/geonutzv/index.html</v>
      </c>
      <c r="AA66" s="5" t="str">
        <f>IF(ISERROR(LEFT(D66,FIND(",",D66)-1)),VLOOKUP(D66,'Abk. Datenhaltende Stellen'!$A$2:$E$99,2),CONCATENATE(VLOOKUP(LEFT(D66,FIND(",",D66)-1),'Abk. Datenhaltende Stellen'!$A$2:$E$92,2),",",VLOOKUP(MID(D66,FIND(",",D66)+1,LEN(D66)-FIND(",",D66)),'Abk. Datenhaltende Stellen'!$A$2:$E$92,2)))</f>
        <v>Deutscher Wetterdienst (DWD)</v>
      </c>
      <c r="AB66" s="8" t="str">
        <f>IF(ISERROR(LEFT(D66,FIND(",",D66)-1)),VLOOKUP(D66,'Abk. Datenhaltende Stellen'!$A$2:$E$99,4),VLOOKUP(LEFT(D66,FIND(",",D66)-1),'Abk. Datenhaltende Stellen'!$A$2:$E$92,4))</f>
        <v>nein</v>
      </c>
      <c r="AC66" s="8" t="str">
        <f>IF(ISERROR(FIND(",",D66)),"",VLOOKUP(MID(D66,FIND(",",D66)+1,LEN(D66)-FIND(",",D66)),'Abk. Datenhaltende Stellen'!$A$2:$E$92,4))</f>
        <v/>
      </c>
      <c r="AD66" s="21">
        <f t="shared" si="0"/>
        <v>0</v>
      </c>
    </row>
    <row r="67" spans="1:30" ht="45" customHeight="1" x14ac:dyDescent="0.25">
      <c r="A67" s="5" t="s">
        <v>149</v>
      </c>
      <c r="B67" s="5" t="s">
        <v>150</v>
      </c>
      <c r="C67" s="5" t="s">
        <v>366</v>
      </c>
      <c r="D67" s="5" t="s">
        <v>106</v>
      </c>
      <c r="E67" s="5" t="s">
        <v>107</v>
      </c>
      <c r="F67" s="5" t="s">
        <v>423</v>
      </c>
      <c r="G67" s="5"/>
      <c r="H67" s="5"/>
      <c r="I67" s="5" t="s">
        <v>441</v>
      </c>
      <c r="J67" s="5"/>
      <c r="K67" s="5"/>
      <c r="L67" s="5"/>
      <c r="M67" s="5"/>
      <c r="N67" s="5"/>
      <c r="O67" s="5"/>
      <c r="P67" s="5"/>
      <c r="Q67" s="5" t="s">
        <v>9</v>
      </c>
      <c r="R67" s="5" t="s">
        <v>367</v>
      </c>
      <c r="S67" s="5" t="s">
        <v>18</v>
      </c>
      <c r="T67" s="5" t="s">
        <v>108</v>
      </c>
      <c r="U67" s="5" t="s">
        <v>625</v>
      </c>
      <c r="V67" s="5" t="s">
        <v>1835</v>
      </c>
      <c r="W67" s="9">
        <v>42818</v>
      </c>
      <c r="X67" s="5">
        <v>1</v>
      </c>
      <c r="Y67" s="5" t="str">
        <f>VLOOKUP(Q67,Lizenzen!$A$2:$B$17,2)</f>
        <v>Verordnung zur Festlegung der Nutzungsbestimmungen für die Bereitstellung von Geodaten des Bundes (GeoNutzV)</v>
      </c>
      <c r="Z67" s="5" t="str">
        <f>VLOOKUP(Q67,Lizenzen!$A$2:$D$17,4)</f>
        <v>http://www.gesetze-im-internet.de/geonutzv/index.html</v>
      </c>
      <c r="AA67" s="5" t="str">
        <f>IF(ISERROR(LEFT(D67,FIND(",",D67)-1)),VLOOKUP(D67,'Abk. Datenhaltende Stellen'!$A$2:$E$99,2),CONCATENATE(VLOOKUP(LEFT(D67,FIND(",",D67)-1),'Abk. Datenhaltende Stellen'!$A$2:$E$92,2),",",VLOOKUP(MID(D67,FIND(",",D67)+1,LEN(D67)-FIND(",",D67)),'Abk. Datenhaltende Stellen'!$A$2:$E$92,2)))</f>
        <v>Deutscher Wetterdienst (DWD)</v>
      </c>
      <c r="AB67" s="8" t="str">
        <f>IF(ISERROR(LEFT(D67,FIND(",",D67)-1)),VLOOKUP(D67,'Abk. Datenhaltende Stellen'!$A$2:$E$99,4),VLOOKUP(LEFT(D67,FIND(",",D67)-1),'Abk. Datenhaltende Stellen'!$A$2:$E$92,4))</f>
        <v>nein</v>
      </c>
      <c r="AC67" s="8" t="str">
        <f>IF(ISERROR(FIND(",",D67)),"",VLOOKUP(MID(D67,FIND(",",D67)+1,LEN(D67)-FIND(",",D67)),'Abk. Datenhaltende Stellen'!$A$2:$E$92,4))</f>
        <v/>
      </c>
      <c r="AD67" s="21">
        <f t="shared" ref="AD67:AD130" si="1">IF(ISERROR(FIND("FKZ",B67)),0,MID(B67,FIND("FKZ",B67)+3,7))</f>
        <v>0</v>
      </c>
    </row>
    <row r="68" spans="1:30" ht="45" customHeight="1" x14ac:dyDescent="0.25">
      <c r="A68" s="5" t="s">
        <v>1710</v>
      </c>
      <c r="B68" s="5" t="s">
        <v>1711</v>
      </c>
      <c r="C68" s="5" t="s">
        <v>366</v>
      </c>
      <c r="D68" s="5" t="s">
        <v>106</v>
      </c>
      <c r="E68" s="5" t="s">
        <v>107</v>
      </c>
      <c r="F68" s="5" t="s">
        <v>423</v>
      </c>
      <c r="G68" s="5"/>
      <c r="H68" s="5"/>
      <c r="I68" s="5" t="s">
        <v>1712</v>
      </c>
      <c r="J68" s="5"/>
      <c r="K68" s="5"/>
      <c r="L68" s="5"/>
      <c r="M68" s="5"/>
      <c r="N68" s="5"/>
      <c r="O68" s="5"/>
      <c r="P68" s="5"/>
      <c r="Q68" s="5" t="s">
        <v>9</v>
      </c>
      <c r="R68" s="5" t="s">
        <v>367</v>
      </c>
      <c r="S68" s="5" t="s">
        <v>18</v>
      </c>
      <c r="T68" s="5" t="s">
        <v>108</v>
      </c>
      <c r="U68" s="5" t="s">
        <v>625</v>
      </c>
      <c r="V68" s="5">
        <v>2016</v>
      </c>
      <c r="W68" s="9">
        <v>42530</v>
      </c>
      <c r="X68" s="5">
        <v>0</v>
      </c>
      <c r="Y68" s="5" t="str">
        <f>VLOOKUP(Q68,Lizenzen!$A$2:$B$17,2)</f>
        <v>Verordnung zur Festlegung der Nutzungsbestimmungen für die Bereitstellung von Geodaten des Bundes (GeoNutzV)</v>
      </c>
      <c r="Z68" s="5" t="str">
        <f>VLOOKUP(Q68,Lizenzen!$A$2:$D$17,4)</f>
        <v>http://www.gesetze-im-internet.de/geonutzv/index.html</v>
      </c>
      <c r="AA68" s="5" t="str">
        <f>IF(ISERROR(LEFT(D68,FIND(",",D68)-1)),VLOOKUP(D68,'Abk. Datenhaltende Stellen'!$A$2:$E$99,2),CONCATENATE(VLOOKUP(LEFT(D68,FIND(",",D68)-1),'Abk. Datenhaltende Stellen'!$A$2:$E$92,2),",",VLOOKUP(MID(D68,FIND(",",D68)+1,LEN(D68)-FIND(",",D68)),'Abk. Datenhaltende Stellen'!$A$2:$E$92,2)))</f>
        <v>Deutscher Wetterdienst (DWD)</v>
      </c>
      <c r="AB68" s="8" t="str">
        <f>IF(ISERROR(LEFT(D68,FIND(",",D68)-1)),VLOOKUP(D68,'Abk. Datenhaltende Stellen'!$A$2:$E$99,4),VLOOKUP(LEFT(D68,FIND(",",D68)-1),'Abk. Datenhaltende Stellen'!$A$2:$E$92,4))</f>
        <v>nein</v>
      </c>
      <c r="AC68" s="8" t="str">
        <f>IF(ISERROR(FIND(",",D68)),"",VLOOKUP(MID(D68,FIND(",",D68)+1,LEN(D68)-FIND(",",D68)),'Abk. Datenhaltende Stellen'!$A$2:$E$92,4))</f>
        <v/>
      </c>
      <c r="AD68" s="21">
        <f t="shared" si="1"/>
        <v>0</v>
      </c>
    </row>
    <row r="69" spans="1:30" ht="45" customHeight="1" x14ac:dyDescent="0.25">
      <c r="A69" s="5" t="s">
        <v>1713</v>
      </c>
      <c r="B69" s="5" t="s">
        <v>1714</v>
      </c>
      <c r="C69" s="5" t="s">
        <v>366</v>
      </c>
      <c r="D69" s="5" t="s">
        <v>106</v>
      </c>
      <c r="E69" s="5" t="s">
        <v>107</v>
      </c>
      <c r="F69" s="5" t="s">
        <v>423</v>
      </c>
      <c r="G69" s="5"/>
      <c r="H69" s="5"/>
      <c r="I69" s="5" t="s">
        <v>1715</v>
      </c>
      <c r="J69" s="5"/>
      <c r="K69" s="5"/>
      <c r="L69" s="5"/>
      <c r="M69" s="5"/>
      <c r="N69" s="5"/>
      <c r="O69" s="5"/>
      <c r="P69" s="5"/>
      <c r="Q69" s="5" t="s">
        <v>9</v>
      </c>
      <c r="R69" s="5" t="s">
        <v>367</v>
      </c>
      <c r="S69" s="5" t="s">
        <v>18</v>
      </c>
      <c r="T69" s="5" t="s">
        <v>108</v>
      </c>
      <c r="U69" s="5" t="s">
        <v>625</v>
      </c>
      <c r="V69" s="5">
        <v>2016</v>
      </c>
      <c r="W69" s="9">
        <v>42530</v>
      </c>
      <c r="X69" s="5">
        <v>0</v>
      </c>
      <c r="Y69" s="5" t="str">
        <f>VLOOKUP(Q69,Lizenzen!$A$2:$B$17,2)</f>
        <v>Verordnung zur Festlegung der Nutzungsbestimmungen für die Bereitstellung von Geodaten des Bundes (GeoNutzV)</v>
      </c>
      <c r="Z69" s="5" t="str">
        <f>VLOOKUP(Q69,Lizenzen!$A$2:$D$17,4)</f>
        <v>http://www.gesetze-im-internet.de/geonutzv/index.html</v>
      </c>
      <c r="AA69" s="5" t="str">
        <f>IF(ISERROR(LEFT(D69,FIND(",",D69)-1)),VLOOKUP(D69,'Abk. Datenhaltende Stellen'!$A$2:$E$99,2),CONCATENATE(VLOOKUP(LEFT(D69,FIND(",",D69)-1),'Abk. Datenhaltende Stellen'!$A$2:$E$92,2),",",VLOOKUP(MID(D69,FIND(",",D69)+1,LEN(D69)-FIND(",",D69)),'Abk. Datenhaltende Stellen'!$A$2:$E$92,2)))</f>
        <v>Deutscher Wetterdienst (DWD)</v>
      </c>
      <c r="AB69" s="8" t="str">
        <f>IF(ISERROR(LEFT(D69,FIND(",",D69)-1)),VLOOKUP(D69,'Abk. Datenhaltende Stellen'!$A$2:$E$99,4),VLOOKUP(LEFT(D69,FIND(",",D69)-1),'Abk. Datenhaltende Stellen'!$A$2:$E$92,4))</f>
        <v>nein</v>
      </c>
      <c r="AC69" s="8" t="str">
        <f>IF(ISERROR(FIND(",",D69)),"",VLOOKUP(MID(D69,FIND(",",D69)+1,LEN(D69)-FIND(",",D69)),'Abk. Datenhaltende Stellen'!$A$2:$E$92,4))</f>
        <v/>
      </c>
      <c r="AD69" s="21">
        <f t="shared" si="1"/>
        <v>0</v>
      </c>
    </row>
    <row r="70" spans="1:30" ht="45" customHeight="1" x14ac:dyDescent="0.25">
      <c r="A70" s="5" t="s">
        <v>641</v>
      </c>
      <c r="B70" s="5" t="s">
        <v>153</v>
      </c>
      <c r="C70" s="5" t="s">
        <v>366</v>
      </c>
      <c r="D70" s="5" t="s">
        <v>106</v>
      </c>
      <c r="E70" s="5" t="s">
        <v>107</v>
      </c>
      <c r="F70" s="5" t="s">
        <v>423</v>
      </c>
      <c r="G70" s="5"/>
      <c r="H70" s="5"/>
      <c r="I70" s="5" t="s">
        <v>642</v>
      </c>
      <c r="J70" s="5"/>
      <c r="K70" s="5"/>
      <c r="L70" s="5"/>
      <c r="M70" s="5"/>
      <c r="N70" s="5"/>
      <c r="O70" s="5"/>
      <c r="P70" s="5"/>
      <c r="Q70" s="5" t="s">
        <v>9</v>
      </c>
      <c r="R70" s="5" t="s">
        <v>367</v>
      </c>
      <c r="S70" s="5" t="s">
        <v>18</v>
      </c>
      <c r="T70" s="5" t="s">
        <v>108</v>
      </c>
      <c r="U70" s="5" t="s">
        <v>625</v>
      </c>
      <c r="V70" s="5" t="s">
        <v>2303</v>
      </c>
      <c r="W70" s="9">
        <v>42530</v>
      </c>
      <c r="X70" s="5">
        <v>1</v>
      </c>
      <c r="Y70" s="5" t="str">
        <f>VLOOKUP(Q70,Lizenzen!$A$2:$B$17,2)</f>
        <v>Verordnung zur Festlegung der Nutzungsbestimmungen für die Bereitstellung von Geodaten des Bundes (GeoNutzV)</v>
      </c>
      <c r="Z70" s="5" t="str">
        <f>VLOOKUP(Q70,Lizenzen!$A$2:$D$17,4)</f>
        <v>http://www.gesetze-im-internet.de/geonutzv/index.html</v>
      </c>
      <c r="AA70" s="5" t="str">
        <f>IF(ISERROR(LEFT(D70,FIND(",",D70)-1)),VLOOKUP(D70,'Abk. Datenhaltende Stellen'!$A$2:$E$99,2),CONCATENATE(VLOOKUP(LEFT(D70,FIND(",",D70)-1),'Abk. Datenhaltende Stellen'!$A$2:$E$92,2),",",VLOOKUP(MID(D70,FIND(",",D70)+1,LEN(D70)-FIND(",",D70)),'Abk. Datenhaltende Stellen'!$A$2:$E$92,2)))</f>
        <v>Deutscher Wetterdienst (DWD)</v>
      </c>
      <c r="AB70" s="8" t="str">
        <f>IF(ISERROR(LEFT(D70,FIND(",",D70)-1)),VLOOKUP(D70,'Abk. Datenhaltende Stellen'!$A$2:$E$99,4),VLOOKUP(LEFT(D70,FIND(",",D70)-1),'Abk. Datenhaltende Stellen'!$A$2:$E$92,4))</f>
        <v>nein</v>
      </c>
      <c r="AC70" s="8" t="str">
        <f>IF(ISERROR(FIND(",",D70)),"",VLOOKUP(MID(D70,FIND(",",D70)+1,LEN(D70)-FIND(",",D70)),'Abk. Datenhaltende Stellen'!$A$2:$E$92,4))</f>
        <v/>
      </c>
      <c r="AD70" s="21">
        <f t="shared" si="1"/>
        <v>0</v>
      </c>
    </row>
    <row r="71" spans="1:30" ht="45" customHeight="1" x14ac:dyDescent="0.25">
      <c r="A71" s="5" t="s">
        <v>151</v>
      </c>
      <c r="B71" s="5" t="s">
        <v>152</v>
      </c>
      <c r="C71" s="5" t="s">
        <v>366</v>
      </c>
      <c r="D71" s="5" t="s">
        <v>106</v>
      </c>
      <c r="E71" s="5" t="s">
        <v>107</v>
      </c>
      <c r="F71" s="5" t="s">
        <v>423</v>
      </c>
      <c r="G71" s="5"/>
      <c r="H71" s="5"/>
      <c r="I71" s="5" t="s">
        <v>442</v>
      </c>
      <c r="J71" s="5"/>
      <c r="K71" s="5"/>
      <c r="L71" s="5"/>
      <c r="M71" s="5"/>
      <c r="N71" s="5"/>
      <c r="O71" s="5"/>
      <c r="P71" s="5"/>
      <c r="Q71" s="5" t="s">
        <v>9</v>
      </c>
      <c r="R71" s="5" t="s">
        <v>367</v>
      </c>
      <c r="S71" s="5" t="s">
        <v>18</v>
      </c>
      <c r="T71" s="5" t="s">
        <v>108</v>
      </c>
      <c r="U71" s="5" t="s">
        <v>625</v>
      </c>
      <c r="V71" s="5" t="s">
        <v>1836</v>
      </c>
      <c r="W71" s="9">
        <v>42584</v>
      </c>
      <c r="X71" s="5">
        <v>1</v>
      </c>
      <c r="Y71" s="5" t="str">
        <f>VLOOKUP(Q71,Lizenzen!$A$2:$B$17,2)</f>
        <v>Verordnung zur Festlegung der Nutzungsbestimmungen für die Bereitstellung von Geodaten des Bundes (GeoNutzV)</v>
      </c>
      <c r="Z71" s="5" t="str">
        <f>VLOOKUP(Q71,Lizenzen!$A$2:$D$17,4)</f>
        <v>http://www.gesetze-im-internet.de/geonutzv/index.html</v>
      </c>
      <c r="AA71" s="5" t="str">
        <f>IF(ISERROR(LEFT(D71,FIND(",",D71)-1)),VLOOKUP(D71,'Abk. Datenhaltende Stellen'!$A$2:$E$99,2),CONCATENATE(VLOOKUP(LEFT(D71,FIND(",",D71)-1),'Abk. Datenhaltende Stellen'!$A$2:$E$92,2),",",VLOOKUP(MID(D71,FIND(",",D71)+1,LEN(D71)-FIND(",",D71)),'Abk. Datenhaltende Stellen'!$A$2:$E$92,2)))</f>
        <v>Deutscher Wetterdienst (DWD)</v>
      </c>
      <c r="AB71" s="8" t="str">
        <f>IF(ISERROR(LEFT(D71,FIND(",",D71)-1)),VLOOKUP(D71,'Abk. Datenhaltende Stellen'!$A$2:$E$99,4),VLOOKUP(LEFT(D71,FIND(",",D71)-1),'Abk. Datenhaltende Stellen'!$A$2:$E$92,4))</f>
        <v>nein</v>
      </c>
      <c r="AC71" s="8" t="str">
        <f>IF(ISERROR(FIND(",",D71)),"",VLOOKUP(MID(D71,FIND(",",D71)+1,LEN(D71)-FIND(",",D71)),'Abk. Datenhaltende Stellen'!$A$2:$E$92,4))</f>
        <v/>
      </c>
      <c r="AD71" s="21">
        <f t="shared" si="1"/>
        <v>0</v>
      </c>
    </row>
    <row r="72" spans="1:30" ht="45" customHeight="1" x14ac:dyDescent="0.25">
      <c r="A72" s="5" t="s">
        <v>154</v>
      </c>
      <c r="B72" s="5" t="s">
        <v>155</v>
      </c>
      <c r="C72" s="5" t="s">
        <v>366</v>
      </c>
      <c r="D72" s="5" t="s">
        <v>106</v>
      </c>
      <c r="E72" s="5" t="s">
        <v>107</v>
      </c>
      <c r="F72" s="5" t="s">
        <v>423</v>
      </c>
      <c r="G72" s="5"/>
      <c r="H72" s="5"/>
      <c r="I72" s="5" t="s">
        <v>443</v>
      </c>
      <c r="J72" s="5"/>
      <c r="K72" s="5"/>
      <c r="L72" s="5"/>
      <c r="M72" s="5"/>
      <c r="N72" s="5"/>
      <c r="O72" s="5"/>
      <c r="P72" s="5"/>
      <c r="Q72" s="5" t="s">
        <v>9</v>
      </c>
      <c r="R72" s="5" t="s">
        <v>367</v>
      </c>
      <c r="S72" s="5" t="s">
        <v>18</v>
      </c>
      <c r="T72" s="5" t="s">
        <v>108</v>
      </c>
      <c r="U72" s="5" t="s">
        <v>625</v>
      </c>
      <c r="V72" s="5" t="s">
        <v>1836</v>
      </c>
      <c r="W72" s="9">
        <v>43041</v>
      </c>
      <c r="X72" s="5">
        <v>1</v>
      </c>
      <c r="Y72" s="5" t="str">
        <f>VLOOKUP(Q72,Lizenzen!$A$2:$B$17,2)</f>
        <v>Verordnung zur Festlegung der Nutzungsbestimmungen für die Bereitstellung von Geodaten des Bundes (GeoNutzV)</v>
      </c>
      <c r="Z72" s="5" t="str">
        <f>VLOOKUP(Q72,Lizenzen!$A$2:$D$17,4)</f>
        <v>http://www.gesetze-im-internet.de/geonutzv/index.html</v>
      </c>
      <c r="AA72" s="5" t="str">
        <f>IF(ISERROR(LEFT(D72,FIND(",",D72)-1)),VLOOKUP(D72,'Abk. Datenhaltende Stellen'!$A$2:$E$99,2),CONCATENATE(VLOOKUP(LEFT(D72,FIND(",",D72)-1),'Abk. Datenhaltende Stellen'!$A$2:$E$92,2),",",VLOOKUP(MID(D72,FIND(",",D72)+1,LEN(D72)-FIND(",",D72)),'Abk. Datenhaltende Stellen'!$A$2:$E$92,2)))</f>
        <v>Deutscher Wetterdienst (DWD)</v>
      </c>
      <c r="AB72" s="8" t="str">
        <f>IF(ISERROR(LEFT(D72,FIND(",",D72)-1)),VLOOKUP(D72,'Abk. Datenhaltende Stellen'!$A$2:$E$99,4),VLOOKUP(LEFT(D72,FIND(",",D72)-1),'Abk. Datenhaltende Stellen'!$A$2:$E$92,4))</f>
        <v>nein</v>
      </c>
      <c r="AC72" s="8" t="str">
        <f>IF(ISERROR(FIND(",",D72)),"",VLOOKUP(MID(D72,FIND(",",D72)+1,LEN(D72)-FIND(",",D72)),'Abk. Datenhaltende Stellen'!$A$2:$E$92,4))</f>
        <v/>
      </c>
      <c r="AD72" s="21">
        <f t="shared" si="1"/>
        <v>0</v>
      </c>
    </row>
    <row r="73" spans="1:30" ht="45" customHeight="1" x14ac:dyDescent="0.25">
      <c r="A73" s="5" t="s">
        <v>156</v>
      </c>
      <c r="B73" s="5" t="s">
        <v>157</v>
      </c>
      <c r="C73" s="5" t="s">
        <v>366</v>
      </c>
      <c r="D73" s="5" t="s">
        <v>106</v>
      </c>
      <c r="E73" s="5" t="s">
        <v>107</v>
      </c>
      <c r="F73" s="5" t="s">
        <v>423</v>
      </c>
      <c r="G73" s="5"/>
      <c r="H73" s="5"/>
      <c r="I73" s="5" t="s">
        <v>444</v>
      </c>
      <c r="J73" s="5"/>
      <c r="K73" s="5"/>
      <c r="L73" s="5"/>
      <c r="M73" s="5"/>
      <c r="N73" s="5"/>
      <c r="O73" s="5"/>
      <c r="P73" s="5"/>
      <c r="Q73" s="5" t="s">
        <v>9</v>
      </c>
      <c r="R73" s="5" t="s">
        <v>367</v>
      </c>
      <c r="S73" s="5" t="s">
        <v>18</v>
      </c>
      <c r="T73" s="5" t="s">
        <v>108</v>
      </c>
      <c r="U73" s="5" t="s">
        <v>625</v>
      </c>
      <c r="V73" s="5" t="s">
        <v>1836</v>
      </c>
      <c r="W73" s="9">
        <v>42950</v>
      </c>
      <c r="X73" s="5">
        <v>1</v>
      </c>
      <c r="Y73" s="5" t="str">
        <f>VLOOKUP(Q73,Lizenzen!$A$2:$B$17,2)</f>
        <v>Verordnung zur Festlegung der Nutzungsbestimmungen für die Bereitstellung von Geodaten des Bundes (GeoNutzV)</v>
      </c>
      <c r="Z73" s="5" t="str">
        <f>VLOOKUP(Q73,Lizenzen!$A$2:$D$17,4)</f>
        <v>http://www.gesetze-im-internet.de/geonutzv/index.html</v>
      </c>
      <c r="AA73" s="5" t="str">
        <f>IF(ISERROR(LEFT(D73,FIND(",",D73)-1)),VLOOKUP(D73,'Abk. Datenhaltende Stellen'!$A$2:$E$99,2),CONCATENATE(VLOOKUP(LEFT(D73,FIND(",",D73)-1),'Abk. Datenhaltende Stellen'!$A$2:$E$92,2),",",VLOOKUP(MID(D73,FIND(",",D73)+1,LEN(D73)-FIND(",",D73)),'Abk. Datenhaltende Stellen'!$A$2:$E$92,2)))</f>
        <v>Deutscher Wetterdienst (DWD)</v>
      </c>
      <c r="AB73" s="8" t="str">
        <f>IF(ISERROR(LEFT(D73,FIND(",",D73)-1)),VLOOKUP(D73,'Abk. Datenhaltende Stellen'!$A$2:$E$99,4),VLOOKUP(LEFT(D73,FIND(",",D73)-1),'Abk. Datenhaltende Stellen'!$A$2:$E$92,4))</f>
        <v>nein</v>
      </c>
      <c r="AC73" s="8" t="str">
        <f>IF(ISERROR(FIND(",",D73)),"",VLOOKUP(MID(D73,FIND(",",D73)+1,LEN(D73)-FIND(",",D73)),'Abk. Datenhaltende Stellen'!$A$2:$E$92,4))</f>
        <v/>
      </c>
      <c r="AD73" s="21">
        <f t="shared" si="1"/>
        <v>0</v>
      </c>
    </row>
    <row r="74" spans="1:30" ht="45" customHeight="1" x14ac:dyDescent="0.25">
      <c r="A74" s="5" t="s">
        <v>158</v>
      </c>
      <c r="B74" s="5" t="s">
        <v>159</v>
      </c>
      <c r="C74" s="5" t="s">
        <v>366</v>
      </c>
      <c r="D74" s="5" t="s">
        <v>106</v>
      </c>
      <c r="E74" s="5" t="s">
        <v>107</v>
      </c>
      <c r="F74" s="5" t="s">
        <v>423</v>
      </c>
      <c r="G74" s="5"/>
      <c r="H74" s="5"/>
      <c r="I74" s="5" t="s">
        <v>445</v>
      </c>
      <c r="J74" s="5"/>
      <c r="K74" s="5"/>
      <c r="L74" s="5"/>
      <c r="M74" s="5"/>
      <c r="N74" s="5"/>
      <c r="O74" s="5"/>
      <c r="P74" s="5"/>
      <c r="Q74" s="5" t="s">
        <v>9</v>
      </c>
      <c r="R74" s="5" t="s">
        <v>367</v>
      </c>
      <c r="S74" s="5" t="s">
        <v>18</v>
      </c>
      <c r="T74" s="5" t="s">
        <v>108</v>
      </c>
      <c r="U74" s="5" t="s">
        <v>625</v>
      </c>
      <c r="V74" s="5" t="s">
        <v>2304</v>
      </c>
      <c r="W74" s="9">
        <v>42804</v>
      </c>
      <c r="X74" s="5">
        <v>1</v>
      </c>
      <c r="Y74" s="5" t="str">
        <f>VLOOKUP(Q74,Lizenzen!$A$2:$B$17,2)</f>
        <v>Verordnung zur Festlegung der Nutzungsbestimmungen für die Bereitstellung von Geodaten des Bundes (GeoNutzV)</v>
      </c>
      <c r="Z74" s="5" t="str">
        <f>VLOOKUP(Q74,Lizenzen!$A$2:$D$17,4)</f>
        <v>http://www.gesetze-im-internet.de/geonutzv/index.html</v>
      </c>
      <c r="AA74" s="5" t="str">
        <f>IF(ISERROR(LEFT(D74,FIND(",",D74)-1)),VLOOKUP(D74,'Abk. Datenhaltende Stellen'!$A$2:$E$99,2),CONCATENATE(VLOOKUP(LEFT(D74,FIND(",",D74)-1),'Abk. Datenhaltende Stellen'!$A$2:$E$92,2),",",VLOOKUP(MID(D74,FIND(",",D74)+1,LEN(D74)-FIND(",",D74)),'Abk. Datenhaltende Stellen'!$A$2:$E$92,2)))</f>
        <v>Deutscher Wetterdienst (DWD)</v>
      </c>
      <c r="AB74" s="8" t="str">
        <f>IF(ISERROR(LEFT(D74,FIND(",",D74)-1)),VLOOKUP(D74,'Abk. Datenhaltende Stellen'!$A$2:$E$99,4),VLOOKUP(LEFT(D74,FIND(",",D74)-1),'Abk. Datenhaltende Stellen'!$A$2:$E$92,4))</f>
        <v>nein</v>
      </c>
      <c r="AC74" s="8" t="str">
        <f>IF(ISERROR(FIND(",",D74)),"",VLOOKUP(MID(D74,FIND(",",D74)+1,LEN(D74)-FIND(",",D74)),'Abk. Datenhaltende Stellen'!$A$2:$E$92,4))</f>
        <v/>
      </c>
      <c r="AD74" s="21">
        <f t="shared" si="1"/>
        <v>0</v>
      </c>
    </row>
    <row r="75" spans="1:30" ht="45" customHeight="1" x14ac:dyDescent="0.25">
      <c r="A75" s="5" t="s">
        <v>826</v>
      </c>
      <c r="B75" s="5" t="s">
        <v>827</v>
      </c>
      <c r="C75" s="5" t="s">
        <v>366</v>
      </c>
      <c r="D75" s="5" t="s">
        <v>106</v>
      </c>
      <c r="E75" s="5" t="s">
        <v>107</v>
      </c>
      <c r="F75" s="5" t="s">
        <v>423</v>
      </c>
      <c r="G75" s="5"/>
      <c r="H75" s="5"/>
      <c r="I75" s="5" t="s">
        <v>828</v>
      </c>
      <c r="J75" s="5"/>
      <c r="K75" s="5"/>
      <c r="L75" s="5"/>
      <c r="M75" s="5"/>
      <c r="N75" s="5"/>
      <c r="O75" s="5"/>
      <c r="P75" s="5"/>
      <c r="Q75" s="5" t="s">
        <v>9</v>
      </c>
      <c r="R75" s="5" t="s">
        <v>367</v>
      </c>
      <c r="S75" s="5" t="s">
        <v>18</v>
      </c>
      <c r="T75" s="5" t="s">
        <v>108</v>
      </c>
      <c r="U75" s="5" t="s">
        <v>625</v>
      </c>
      <c r="V75" s="5" t="s">
        <v>2304</v>
      </c>
      <c r="W75" s="9">
        <v>42804</v>
      </c>
      <c r="X75" s="5">
        <v>1</v>
      </c>
      <c r="Y75" s="5" t="str">
        <f>VLOOKUP(Q75,Lizenzen!$A$2:$B$17,2)</f>
        <v>Verordnung zur Festlegung der Nutzungsbestimmungen für die Bereitstellung von Geodaten des Bundes (GeoNutzV)</v>
      </c>
      <c r="Z75" s="5" t="str">
        <f>VLOOKUP(Q75,Lizenzen!$A$2:$D$17,4)</f>
        <v>http://www.gesetze-im-internet.de/geonutzv/index.html</v>
      </c>
      <c r="AA75" s="5" t="str">
        <f>IF(ISERROR(LEFT(D75,FIND(",",D75)-1)),VLOOKUP(D75,'Abk. Datenhaltende Stellen'!$A$2:$E$99,2),CONCATENATE(VLOOKUP(LEFT(D75,FIND(",",D75)-1),'Abk. Datenhaltende Stellen'!$A$2:$E$92,2),",",VLOOKUP(MID(D75,FIND(",",D75)+1,LEN(D75)-FIND(",",D75)),'Abk. Datenhaltende Stellen'!$A$2:$E$92,2)))</f>
        <v>Deutscher Wetterdienst (DWD)</v>
      </c>
      <c r="AB75" s="8" t="str">
        <f>IF(ISERROR(LEFT(D75,FIND(",",D75)-1)),VLOOKUP(D75,'Abk. Datenhaltende Stellen'!$A$2:$E$99,4),VLOOKUP(LEFT(D75,FIND(",",D75)-1),'Abk. Datenhaltende Stellen'!$A$2:$E$92,4))</f>
        <v>nein</v>
      </c>
      <c r="AC75" s="8" t="str">
        <f>IF(ISERROR(FIND(",",D75)),"",VLOOKUP(MID(D75,FIND(",",D75)+1,LEN(D75)-FIND(",",D75)),'Abk. Datenhaltende Stellen'!$A$2:$E$92,4))</f>
        <v/>
      </c>
      <c r="AD75" s="21">
        <f t="shared" si="1"/>
        <v>0</v>
      </c>
    </row>
    <row r="76" spans="1:30" ht="45" customHeight="1" x14ac:dyDescent="0.25">
      <c r="A76" s="5" t="s">
        <v>1742</v>
      </c>
      <c r="B76" s="5" t="s">
        <v>1730</v>
      </c>
      <c r="C76" s="5" t="s">
        <v>366</v>
      </c>
      <c r="D76" s="5" t="s">
        <v>106</v>
      </c>
      <c r="E76" s="5" t="s">
        <v>107</v>
      </c>
      <c r="F76" s="5" t="s">
        <v>423</v>
      </c>
      <c r="G76" s="5"/>
      <c r="H76" s="5"/>
      <c r="I76" s="5" t="s">
        <v>1716</v>
      </c>
      <c r="J76" s="5"/>
      <c r="K76" s="5"/>
      <c r="L76" s="5"/>
      <c r="M76" s="5"/>
      <c r="N76" s="5"/>
      <c r="O76" s="5"/>
      <c r="P76" s="5"/>
      <c r="Q76" s="5" t="s">
        <v>9</v>
      </c>
      <c r="R76" s="5" t="s">
        <v>367</v>
      </c>
      <c r="S76" s="5" t="s">
        <v>18</v>
      </c>
      <c r="T76" s="5" t="s">
        <v>108</v>
      </c>
      <c r="U76" s="5" t="s">
        <v>1717</v>
      </c>
      <c r="V76" s="5" t="s">
        <v>1719</v>
      </c>
      <c r="W76" s="9">
        <v>42723</v>
      </c>
      <c r="X76" s="5">
        <v>0</v>
      </c>
      <c r="Y76" s="5" t="str">
        <f>VLOOKUP(Q76,Lizenzen!$A$2:$B$17,2)</f>
        <v>Verordnung zur Festlegung der Nutzungsbestimmungen für die Bereitstellung von Geodaten des Bundes (GeoNutzV)</v>
      </c>
      <c r="Z76" s="5" t="str">
        <f>VLOOKUP(Q76,Lizenzen!$A$2:$D$17,4)</f>
        <v>http://www.gesetze-im-internet.de/geonutzv/index.html</v>
      </c>
      <c r="AA76" s="5" t="str">
        <f>IF(ISERROR(LEFT(D76,FIND(",",D76)-1)),VLOOKUP(D76,'Abk. Datenhaltende Stellen'!$A$2:$E$99,2),CONCATENATE(VLOOKUP(LEFT(D76,FIND(",",D76)-1),'Abk. Datenhaltende Stellen'!$A$2:$E$92,2),",",VLOOKUP(MID(D76,FIND(",",D76)+1,LEN(D76)-FIND(",",D76)),'Abk. Datenhaltende Stellen'!$A$2:$E$92,2)))</f>
        <v>Deutscher Wetterdienst (DWD)</v>
      </c>
      <c r="AB76" s="8" t="str">
        <f>IF(ISERROR(LEFT(D76,FIND(",",D76)-1)),VLOOKUP(D76,'Abk. Datenhaltende Stellen'!$A$2:$E$99,4),VLOOKUP(LEFT(D76,FIND(",",D76)-1),'Abk. Datenhaltende Stellen'!$A$2:$E$92,4))</f>
        <v>nein</v>
      </c>
      <c r="AC76" s="8" t="str">
        <f>IF(ISERROR(FIND(",",D76)),"",VLOOKUP(MID(D76,FIND(",",D76)+1,LEN(D76)-FIND(",",D76)),'Abk. Datenhaltende Stellen'!$A$2:$E$92,4))</f>
        <v/>
      </c>
      <c r="AD76" s="21">
        <f t="shared" si="1"/>
        <v>0</v>
      </c>
    </row>
    <row r="77" spans="1:30" ht="45" customHeight="1" x14ac:dyDescent="0.25">
      <c r="A77" s="5" t="s">
        <v>1743</v>
      </c>
      <c r="B77" s="5" t="s">
        <v>1729</v>
      </c>
      <c r="C77" s="5" t="s">
        <v>366</v>
      </c>
      <c r="D77" s="5" t="s">
        <v>106</v>
      </c>
      <c r="E77" s="5" t="s">
        <v>107</v>
      </c>
      <c r="F77" s="5" t="s">
        <v>423</v>
      </c>
      <c r="G77" s="5"/>
      <c r="H77" s="5"/>
      <c r="I77" s="5" t="s">
        <v>1718</v>
      </c>
      <c r="J77" s="5"/>
      <c r="K77" s="5"/>
      <c r="L77" s="5"/>
      <c r="M77" s="5"/>
      <c r="N77" s="5"/>
      <c r="O77" s="5"/>
      <c r="P77" s="5"/>
      <c r="Q77" s="5" t="s">
        <v>9</v>
      </c>
      <c r="R77" s="5" t="s">
        <v>367</v>
      </c>
      <c r="S77" s="5" t="s">
        <v>18</v>
      </c>
      <c r="T77" s="5" t="s">
        <v>108</v>
      </c>
      <c r="U77" s="5" t="s">
        <v>1717</v>
      </c>
      <c r="V77" s="5" t="s">
        <v>1719</v>
      </c>
      <c r="W77" s="9">
        <v>42793</v>
      </c>
      <c r="X77" s="5">
        <v>0</v>
      </c>
      <c r="Y77" s="5" t="str">
        <f>VLOOKUP(Q77,Lizenzen!$A$2:$B$17,2)</f>
        <v>Verordnung zur Festlegung der Nutzungsbestimmungen für die Bereitstellung von Geodaten des Bundes (GeoNutzV)</v>
      </c>
      <c r="Z77" s="5" t="str">
        <f>VLOOKUP(Q77,Lizenzen!$A$2:$D$17,4)</f>
        <v>http://www.gesetze-im-internet.de/geonutzv/index.html</v>
      </c>
      <c r="AA77" s="5" t="str">
        <f>IF(ISERROR(LEFT(D77,FIND(",",D77)-1)),VLOOKUP(D77,'Abk. Datenhaltende Stellen'!$A$2:$E$99,2),CONCATENATE(VLOOKUP(LEFT(D77,FIND(",",D77)-1),'Abk. Datenhaltende Stellen'!$A$2:$E$92,2),",",VLOOKUP(MID(D77,FIND(",",D77)+1,LEN(D77)-FIND(",",D77)),'Abk. Datenhaltende Stellen'!$A$2:$E$92,2)))</f>
        <v>Deutscher Wetterdienst (DWD)</v>
      </c>
      <c r="AB77" s="8" t="str">
        <f>IF(ISERROR(LEFT(D77,FIND(",",D77)-1)),VLOOKUP(D77,'Abk. Datenhaltende Stellen'!$A$2:$E$99,4),VLOOKUP(LEFT(D77,FIND(",",D77)-1),'Abk. Datenhaltende Stellen'!$A$2:$E$92,4))</f>
        <v>nein</v>
      </c>
      <c r="AC77" s="8" t="str">
        <f>IF(ISERROR(FIND(",",D77)),"",VLOOKUP(MID(D77,FIND(",",D77)+1,LEN(D77)-FIND(",",D77)),'Abk. Datenhaltende Stellen'!$A$2:$E$92,4))</f>
        <v/>
      </c>
      <c r="AD77" s="21">
        <f t="shared" si="1"/>
        <v>0</v>
      </c>
    </row>
    <row r="78" spans="1:30" ht="45" customHeight="1" x14ac:dyDescent="0.25">
      <c r="A78" s="5" t="s">
        <v>1744</v>
      </c>
      <c r="B78" s="5" t="s">
        <v>1728</v>
      </c>
      <c r="C78" s="5" t="s">
        <v>366</v>
      </c>
      <c r="D78" s="5" t="s">
        <v>106</v>
      </c>
      <c r="E78" s="5" t="s">
        <v>107</v>
      </c>
      <c r="F78" s="5" t="s">
        <v>423</v>
      </c>
      <c r="G78" s="5"/>
      <c r="H78" s="5"/>
      <c r="I78" s="5" t="s">
        <v>1720</v>
      </c>
      <c r="J78" s="5"/>
      <c r="K78" s="5"/>
      <c r="L78" s="5"/>
      <c r="M78" s="5"/>
      <c r="N78" s="5"/>
      <c r="O78" s="5"/>
      <c r="P78" s="5"/>
      <c r="Q78" s="5" t="s">
        <v>9</v>
      </c>
      <c r="R78" s="5" t="s">
        <v>367</v>
      </c>
      <c r="S78" s="5" t="s">
        <v>18</v>
      </c>
      <c r="T78" s="5" t="s">
        <v>108</v>
      </c>
      <c r="U78" s="5" t="s">
        <v>1717</v>
      </c>
      <c r="V78" s="5" t="s">
        <v>1719</v>
      </c>
      <c r="W78" s="9">
        <v>42723</v>
      </c>
      <c r="X78" s="5">
        <v>0</v>
      </c>
      <c r="Y78" s="5" t="str">
        <f>VLOOKUP(Q78,Lizenzen!$A$2:$B$17,2)</f>
        <v>Verordnung zur Festlegung der Nutzungsbestimmungen für die Bereitstellung von Geodaten des Bundes (GeoNutzV)</v>
      </c>
      <c r="Z78" s="5" t="str">
        <f>VLOOKUP(Q78,Lizenzen!$A$2:$D$17,4)</f>
        <v>http://www.gesetze-im-internet.de/geonutzv/index.html</v>
      </c>
      <c r="AA78" s="5" t="str">
        <f>IF(ISERROR(LEFT(D78,FIND(",",D78)-1)),VLOOKUP(D78,'Abk. Datenhaltende Stellen'!$A$2:$E$99,2),CONCATENATE(VLOOKUP(LEFT(D78,FIND(",",D78)-1),'Abk. Datenhaltende Stellen'!$A$2:$E$92,2),",",VLOOKUP(MID(D78,FIND(",",D78)+1,LEN(D78)-FIND(",",D78)),'Abk. Datenhaltende Stellen'!$A$2:$E$92,2)))</f>
        <v>Deutscher Wetterdienst (DWD)</v>
      </c>
      <c r="AB78" s="8" t="str">
        <f>IF(ISERROR(LEFT(D78,FIND(",",D78)-1)),VLOOKUP(D78,'Abk. Datenhaltende Stellen'!$A$2:$E$99,4),VLOOKUP(LEFT(D78,FIND(",",D78)-1),'Abk. Datenhaltende Stellen'!$A$2:$E$92,4))</f>
        <v>nein</v>
      </c>
      <c r="AC78" s="8" t="str">
        <f>IF(ISERROR(FIND(",",D78)),"",VLOOKUP(MID(D78,FIND(",",D78)+1,LEN(D78)-FIND(",",D78)),'Abk. Datenhaltende Stellen'!$A$2:$E$92,4))</f>
        <v/>
      </c>
      <c r="AD78" s="21">
        <f t="shared" si="1"/>
        <v>0</v>
      </c>
    </row>
    <row r="79" spans="1:30" ht="45" customHeight="1" x14ac:dyDescent="0.25">
      <c r="A79" s="5" t="s">
        <v>1745</v>
      </c>
      <c r="B79" s="5" t="s">
        <v>1727</v>
      </c>
      <c r="C79" s="5" t="s">
        <v>366</v>
      </c>
      <c r="D79" s="5" t="s">
        <v>106</v>
      </c>
      <c r="E79" s="5" t="s">
        <v>107</v>
      </c>
      <c r="F79" s="5" t="s">
        <v>423</v>
      </c>
      <c r="G79" s="5"/>
      <c r="H79" s="5"/>
      <c r="I79" s="5" t="s">
        <v>1721</v>
      </c>
      <c r="J79" s="5"/>
      <c r="K79" s="5"/>
      <c r="L79" s="5"/>
      <c r="M79" s="5"/>
      <c r="N79" s="5"/>
      <c r="O79" s="5"/>
      <c r="P79" s="5"/>
      <c r="Q79" s="5" t="s">
        <v>9</v>
      </c>
      <c r="R79" s="5" t="s">
        <v>367</v>
      </c>
      <c r="S79" s="5" t="s">
        <v>18</v>
      </c>
      <c r="T79" s="5" t="s">
        <v>108</v>
      </c>
      <c r="U79" s="5" t="s">
        <v>1717</v>
      </c>
      <c r="V79" s="5" t="s">
        <v>1719</v>
      </c>
      <c r="W79" s="9">
        <v>42723</v>
      </c>
      <c r="X79" s="5">
        <v>0</v>
      </c>
      <c r="Y79" s="5" t="str">
        <f>VLOOKUP(Q79,Lizenzen!$A$2:$B$17,2)</f>
        <v>Verordnung zur Festlegung der Nutzungsbestimmungen für die Bereitstellung von Geodaten des Bundes (GeoNutzV)</v>
      </c>
      <c r="Z79" s="5" t="str">
        <f>VLOOKUP(Q79,Lizenzen!$A$2:$D$17,4)</f>
        <v>http://www.gesetze-im-internet.de/geonutzv/index.html</v>
      </c>
      <c r="AA79" s="5" t="str">
        <f>IF(ISERROR(LEFT(D79,FIND(",",D79)-1)),VLOOKUP(D79,'Abk. Datenhaltende Stellen'!$A$2:$E$99,2),CONCATENATE(VLOOKUP(LEFT(D79,FIND(",",D79)-1),'Abk. Datenhaltende Stellen'!$A$2:$E$92,2),",",VLOOKUP(MID(D79,FIND(",",D79)+1,LEN(D79)-FIND(",",D79)),'Abk. Datenhaltende Stellen'!$A$2:$E$92,2)))</f>
        <v>Deutscher Wetterdienst (DWD)</v>
      </c>
      <c r="AB79" s="8" t="str">
        <f>IF(ISERROR(LEFT(D79,FIND(",",D79)-1)),VLOOKUP(D79,'Abk. Datenhaltende Stellen'!$A$2:$E$99,4),VLOOKUP(LEFT(D79,FIND(",",D79)-1),'Abk. Datenhaltende Stellen'!$A$2:$E$92,4))</f>
        <v>nein</v>
      </c>
      <c r="AC79" s="8" t="str">
        <f>IF(ISERROR(FIND(",",D79)),"",VLOOKUP(MID(D79,FIND(",",D79)+1,LEN(D79)-FIND(",",D79)),'Abk. Datenhaltende Stellen'!$A$2:$E$92,4))</f>
        <v/>
      </c>
      <c r="AD79" s="21">
        <f t="shared" si="1"/>
        <v>0</v>
      </c>
    </row>
    <row r="80" spans="1:30" ht="45" customHeight="1" x14ac:dyDescent="0.25">
      <c r="A80" s="5" t="s">
        <v>1746</v>
      </c>
      <c r="B80" s="5" t="s">
        <v>1726</v>
      </c>
      <c r="C80" s="5" t="s">
        <v>366</v>
      </c>
      <c r="D80" s="5" t="s">
        <v>106</v>
      </c>
      <c r="E80" s="5" t="s">
        <v>107</v>
      </c>
      <c r="F80" s="5" t="s">
        <v>423</v>
      </c>
      <c r="G80" s="5"/>
      <c r="H80" s="5"/>
      <c r="I80" s="5" t="s">
        <v>1722</v>
      </c>
      <c r="J80" s="5"/>
      <c r="K80" s="5"/>
      <c r="L80" s="5"/>
      <c r="M80" s="5"/>
      <c r="N80" s="5"/>
      <c r="O80" s="5"/>
      <c r="P80" s="5"/>
      <c r="Q80" s="5" t="s">
        <v>9</v>
      </c>
      <c r="R80" s="5" t="s">
        <v>367</v>
      </c>
      <c r="S80" s="5" t="s">
        <v>18</v>
      </c>
      <c r="T80" s="5" t="s">
        <v>108</v>
      </c>
      <c r="U80" s="5" t="s">
        <v>1717</v>
      </c>
      <c r="V80" s="5" t="s">
        <v>1719</v>
      </c>
      <c r="W80" s="9">
        <v>42723</v>
      </c>
      <c r="X80" s="5">
        <v>0</v>
      </c>
      <c r="Y80" s="5" t="str">
        <f>VLOOKUP(Q80,Lizenzen!$A$2:$B$17,2)</f>
        <v>Verordnung zur Festlegung der Nutzungsbestimmungen für die Bereitstellung von Geodaten des Bundes (GeoNutzV)</v>
      </c>
      <c r="Z80" s="5" t="str">
        <f>VLOOKUP(Q80,Lizenzen!$A$2:$D$17,4)</f>
        <v>http://www.gesetze-im-internet.de/geonutzv/index.html</v>
      </c>
      <c r="AA80" s="5" t="str">
        <f>IF(ISERROR(LEFT(D80,FIND(",",D80)-1)),VLOOKUP(D80,'Abk. Datenhaltende Stellen'!$A$2:$E$99,2),CONCATENATE(VLOOKUP(LEFT(D80,FIND(",",D80)-1),'Abk. Datenhaltende Stellen'!$A$2:$E$92,2),",",VLOOKUP(MID(D80,FIND(",",D80)+1,LEN(D80)-FIND(",",D80)),'Abk. Datenhaltende Stellen'!$A$2:$E$92,2)))</f>
        <v>Deutscher Wetterdienst (DWD)</v>
      </c>
      <c r="AB80" s="8" t="str">
        <f>IF(ISERROR(LEFT(D80,FIND(",",D80)-1)),VLOOKUP(D80,'Abk. Datenhaltende Stellen'!$A$2:$E$99,4),VLOOKUP(LEFT(D80,FIND(",",D80)-1),'Abk. Datenhaltende Stellen'!$A$2:$E$92,4))</f>
        <v>nein</v>
      </c>
      <c r="AC80" s="8" t="str">
        <f>IF(ISERROR(FIND(",",D80)),"",VLOOKUP(MID(D80,FIND(",",D80)+1,LEN(D80)-FIND(",",D80)),'Abk. Datenhaltende Stellen'!$A$2:$E$92,4))</f>
        <v/>
      </c>
      <c r="AD80" s="21">
        <f t="shared" si="1"/>
        <v>0</v>
      </c>
    </row>
    <row r="81" spans="1:30" ht="45" customHeight="1" x14ac:dyDescent="0.25">
      <c r="A81" s="5" t="s">
        <v>1747</v>
      </c>
      <c r="B81" s="5" t="s">
        <v>1725</v>
      </c>
      <c r="C81" s="5" t="s">
        <v>366</v>
      </c>
      <c r="D81" s="5" t="s">
        <v>106</v>
      </c>
      <c r="E81" s="5" t="s">
        <v>107</v>
      </c>
      <c r="F81" s="5" t="s">
        <v>423</v>
      </c>
      <c r="G81" s="5"/>
      <c r="H81" s="5"/>
      <c r="I81" s="5" t="s">
        <v>1723</v>
      </c>
      <c r="J81" s="5"/>
      <c r="K81" s="5"/>
      <c r="L81" s="5"/>
      <c r="M81" s="5"/>
      <c r="N81" s="5"/>
      <c r="O81" s="5"/>
      <c r="P81" s="5"/>
      <c r="Q81" s="5" t="s">
        <v>9</v>
      </c>
      <c r="R81" s="5" t="s">
        <v>367</v>
      </c>
      <c r="S81" s="5" t="s">
        <v>18</v>
      </c>
      <c r="T81" s="5" t="s">
        <v>108</v>
      </c>
      <c r="U81" s="5" t="s">
        <v>1717</v>
      </c>
      <c r="V81" s="5" t="s">
        <v>1719</v>
      </c>
      <c r="W81" s="9">
        <v>42723</v>
      </c>
      <c r="X81" s="5">
        <v>0</v>
      </c>
      <c r="Y81" s="5" t="str">
        <f>VLOOKUP(Q81,Lizenzen!$A$2:$B$17,2)</f>
        <v>Verordnung zur Festlegung der Nutzungsbestimmungen für die Bereitstellung von Geodaten des Bundes (GeoNutzV)</v>
      </c>
      <c r="Z81" s="5" t="str">
        <f>VLOOKUP(Q81,Lizenzen!$A$2:$D$17,4)</f>
        <v>http://www.gesetze-im-internet.de/geonutzv/index.html</v>
      </c>
      <c r="AA81" s="5" t="str">
        <f>IF(ISERROR(LEFT(D81,FIND(",",D81)-1)),VLOOKUP(D81,'Abk. Datenhaltende Stellen'!$A$2:$E$99,2),CONCATENATE(VLOOKUP(LEFT(D81,FIND(",",D81)-1),'Abk. Datenhaltende Stellen'!$A$2:$E$92,2),",",VLOOKUP(MID(D81,FIND(",",D81)+1,LEN(D81)-FIND(",",D81)),'Abk. Datenhaltende Stellen'!$A$2:$E$92,2)))</f>
        <v>Deutscher Wetterdienst (DWD)</v>
      </c>
      <c r="AB81" s="8" t="str">
        <f>IF(ISERROR(LEFT(D81,FIND(",",D81)-1)),VLOOKUP(D81,'Abk. Datenhaltende Stellen'!$A$2:$E$99,4),VLOOKUP(LEFT(D81,FIND(",",D81)-1),'Abk. Datenhaltende Stellen'!$A$2:$E$92,4))</f>
        <v>nein</v>
      </c>
      <c r="AC81" s="8" t="str">
        <f>IF(ISERROR(FIND(",",D81)),"",VLOOKUP(MID(D81,FIND(",",D81)+1,LEN(D81)-FIND(",",D81)),'Abk. Datenhaltende Stellen'!$A$2:$E$92,4))</f>
        <v/>
      </c>
      <c r="AD81" s="21">
        <f t="shared" si="1"/>
        <v>0</v>
      </c>
    </row>
    <row r="82" spans="1:30" ht="45" customHeight="1" x14ac:dyDescent="0.25">
      <c r="A82" s="5" t="s">
        <v>1748</v>
      </c>
      <c r="B82" s="5" t="s">
        <v>1724</v>
      </c>
      <c r="C82" s="5" t="s">
        <v>366</v>
      </c>
      <c r="D82" s="5" t="s">
        <v>106</v>
      </c>
      <c r="E82" s="5" t="s">
        <v>107</v>
      </c>
      <c r="F82" s="5" t="s">
        <v>423</v>
      </c>
      <c r="G82" s="5"/>
      <c r="H82" s="5"/>
      <c r="I82" s="5" t="s">
        <v>1731</v>
      </c>
      <c r="J82" s="5"/>
      <c r="K82" s="5"/>
      <c r="L82" s="5"/>
      <c r="M82" s="5"/>
      <c r="N82" s="5"/>
      <c r="O82" s="5"/>
      <c r="P82" s="5"/>
      <c r="Q82" s="5" t="s">
        <v>9</v>
      </c>
      <c r="R82" s="5" t="s">
        <v>367</v>
      </c>
      <c r="S82" s="5" t="s">
        <v>18</v>
      </c>
      <c r="T82" s="5" t="s">
        <v>108</v>
      </c>
      <c r="U82" s="5" t="s">
        <v>1717</v>
      </c>
      <c r="V82" s="5" t="s">
        <v>1719</v>
      </c>
      <c r="W82" s="9">
        <v>42752</v>
      </c>
      <c r="X82" s="5">
        <v>0</v>
      </c>
      <c r="Y82" s="5" t="str">
        <f>VLOOKUP(Q82,Lizenzen!$A$2:$B$17,2)</f>
        <v>Verordnung zur Festlegung der Nutzungsbestimmungen für die Bereitstellung von Geodaten des Bundes (GeoNutzV)</v>
      </c>
      <c r="Z82" s="5" t="str">
        <f>VLOOKUP(Q82,Lizenzen!$A$2:$D$17,4)</f>
        <v>http://www.gesetze-im-internet.de/geonutzv/index.html</v>
      </c>
      <c r="AA82" s="5" t="str">
        <f>IF(ISERROR(LEFT(D82,FIND(",",D82)-1)),VLOOKUP(D82,'Abk. Datenhaltende Stellen'!$A$2:$E$99,2),CONCATENATE(VLOOKUP(LEFT(D82,FIND(",",D82)-1),'Abk. Datenhaltende Stellen'!$A$2:$E$92,2),",",VLOOKUP(MID(D82,FIND(",",D82)+1,LEN(D82)-FIND(",",D82)),'Abk. Datenhaltende Stellen'!$A$2:$E$92,2)))</f>
        <v>Deutscher Wetterdienst (DWD)</v>
      </c>
      <c r="AB82" s="8" t="str">
        <f>IF(ISERROR(LEFT(D82,FIND(",",D82)-1)),VLOOKUP(D82,'Abk. Datenhaltende Stellen'!$A$2:$E$99,4),VLOOKUP(LEFT(D82,FIND(",",D82)-1),'Abk. Datenhaltende Stellen'!$A$2:$E$92,4))</f>
        <v>nein</v>
      </c>
      <c r="AC82" s="8" t="str">
        <f>IF(ISERROR(FIND(",",D82)),"",VLOOKUP(MID(D82,FIND(",",D82)+1,LEN(D82)-FIND(",",D82)),'Abk. Datenhaltende Stellen'!$A$2:$E$92,4))</f>
        <v/>
      </c>
      <c r="AD82" s="21">
        <f t="shared" si="1"/>
        <v>0</v>
      </c>
    </row>
    <row r="83" spans="1:30" ht="45" customHeight="1" x14ac:dyDescent="0.25">
      <c r="A83" s="5" t="s">
        <v>1749</v>
      </c>
      <c r="B83" s="5" t="s">
        <v>1732</v>
      </c>
      <c r="C83" s="5" t="s">
        <v>366</v>
      </c>
      <c r="D83" s="5" t="s">
        <v>106</v>
      </c>
      <c r="E83" s="5" t="s">
        <v>107</v>
      </c>
      <c r="F83" s="5" t="s">
        <v>423</v>
      </c>
      <c r="G83" s="5"/>
      <c r="H83" s="5"/>
      <c r="I83" s="5" t="s">
        <v>1733</v>
      </c>
      <c r="J83" s="5"/>
      <c r="K83" s="5"/>
      <c r="L83" s="5"/>
      <c r="M83" s="5"/>
      <c r="N83" s="5"/>
      <c r="O83" s="5"/>
      <c r="P83" s="5"/>
      <c r="Q83" s="5" t="s">
        <v>9</v>
      </c>
      <c r="R83" s="5" t="s">
        <v>367</v>
      </c>
      <c r="S83" s="5" t="s">
        <v>18</v>
      </c>
      <c r="T83" s="5" t="s">
        <v>108</v>
      </c>
      <c r="U83" s="5" t="s">
        <v>1717</v>
      </c>
      <c r="V83" s="5" t="s">
        <v>1719</v>
      </c>
      <c r="W83" s="9">
        <v>42723</v>
      </c>
      <c r="X83" s="5">
        <v>0</v>
      </c>
      <c r="Y83" s="5" t="str">
        <f>VLOOKUP(Q83,Lizenzen!$A$2:$B$17,2)</f>
        <v>Verordnung zur Festlegung der Nutzungsbestimmungen für die Bereitstellung von Geodaten des Bundes (GeoNutzV)</v>
      </c>
      <c r="Z83" s="5" t="str">
        <f>VLOOKUP(Q83,Lizenzen!$A$2:$D$17,4)</f>
        <v>http://www.gesetze-im-internet.de/geonutzv/index.html</v>
      </c>
      <c r="AA83" s="5" t="str">
        <f>IF(ISERROR(LEFT(D83,FIND(",",D83)-1)),VLOOKUP(D83,'Abk. Datenhaltende Stellen'!$A$2:$E$99,2),CONCATENATE(VLOOKUP(LEFT(D83,FIND(",",D83)-1),'Abk. Datenhaltende Stellen'!$A$2:$E$92,2),",",VLOOKUP(MID(D83,FIND(",",D83)+1,LEN(D83)-FIND(",",D83)),'Abk. Datenhaltende Stellen'!$A$2:$E$92,2)))</f>
        <v>Deutscher Wetterdienst (DWD)</v>
      </c>
      <c r="AB83" s="8" t="str">
        <f>IF(ISERROR(LEFT(D83,FIND(",",D83)-1)),VLOOKUP(D83,'Abk. Datenhaltende Stellen'!$A$2:$E$99,4),VLOOKUP(LEFT(D83,FIND(",",D83)-1),'Abk. Datenhaltende Stellen'!$A$2:$E$92,4))</f>
        <v>nein</v>
      </c>
      <c r="AC83" s="8" t="str">
        <f>IF(ISERROR(FIND(",",D83)),"",VLOOKUP(MID(D83,FIND(",",D83)+1,LEN(D83)-FIND(",",D83)),'Abk. Datenhaltende Stellen'!$A$2:$E$92,4))</f>
        <v/>
      </c>
      <c r="AD83" s="21">
        <f t="shared" si="1"/>
        <v>0</v>
      </c>
    </row>
    <row r="84" spans="1:30" ht="45" customHeight="1" x14ac:dyDescent="0.25">
      <c r="A84" s="5" t="s">
        <v>1750</v>
      </c>
      <c r="B84" s="5" t="s">
        <v>1734</v>
      </c>
      <c r="C84" s="5" t="s">
        <v>366</v>
      </c>
      <c r="D84" s="5" t="s">
        <v>106</v>
      </c>
      <c r="E84" s="5" t="s">
        <v>107</v>
      </c>
      <c r="F84" s="5" t="s">
        <v>423</v>
      </c>
      <c r="G84" s="5"/>
      <c r="H84" s="5"/>
      <c r="I84" s="5" t="s">
        <v>1735</v>
      </c>
      <c r="J84" s="5"/>
      <c r="K84" s="5"/>
      <c r="L84" s="5"/>
      <c r="M84" s="5"/>
      <c r="N84" s="5"/>
      <c r="O84" s="5"/>
      <c r="P84" s="5"/>
      <c r="Q84" s="5" t="s">
        <v>9</v>
      </c>
      <c r="R84" s="5" t="s">
        <v>367</v>
      </c>
      <c r="S84" s="5" t="s">
        <v>18</v>
      </c>
      <c r="T84" s="5" t="s">
        <v>108</v>
      </c>
      <c r="U84" s="5" t="s">
        <v>1717</v>
      </c>
      <c r="V84" s="5" t="s">
        <v>1719</v>
      </c>
      <c r="W84" s="9">
        <v>42752</v>
      </c>
      <c r="X84" s="5">
        <v>0</v>
      </c>
      <c r="Y84" s="5" t="str">
        <f>VLOOKUP(Q84,Lizenzen!$A$2:$B$17,2)</f>
        <v>Verordnung zur Festlegung der Nutzungsbestimmungen für die Bereitstellung von Geodaten des Bundes (GeoNutzV)</v>
      </c>
      <c r="Z84" s="5" t="str">
        <f>VLOOKUP(Q84,Lizenzen!$A$2:$D$17,4)</f>
        <v>http://www.gesetze-im-internet.de/geonutzv/index.html</v>
      </c>
      <c r="AA84" s="5" t="str">
        <f>IF(ISERROR(LEFT(D84,FIND(",",D84)-1)),VLOOKUP(D84,'Abk. Datenhaltende Stellen'!$A$2:$E$99,2),CONCATENATE(VLOOKUP(LEFT(D84,FIND(",",D84)-1),'Abk. Datenhaltende Stellen'!$A$2:$E$92,2),",",VLOOKUP(MID(D84,FIND(",",D84)+1,LEN(D84)-FIND(",",D84)),'Abk. Datenhaltende Stellen'!$A$2:$E$92,2)))</f>
        <v>Deutscher Wetterdienst (DWD)</v>
      </c>
      <c r="AB84" s="8" t="str">
        <f>IF(ISERROR(LEFT(D84,FIND(",",D84)-1)),VLOOKUP(D84,'Abk. Datenhaltende Stellen'!$A$2:$E$99,4),VLOOKUP(LEFT(D84,FIND(",",D84)-1),'Abk. Datenhaltende Stellen'!$A$2:$E$92,4))</f>
        <v>nein</v>
      </c>
      <c r="AC84" s="8" t="str">
        <f>IF(ISERROR(FIND(",",D84)),"",VLOOKUP(MID(D84,FIND(",",D84)+1,LEN(D84)-FIND(",",D84)),'Abk. Datenhaltende Stellen'!$A$2:$E$92,4))</f>
        <v/>
      </c>
      <c r="AD84" s="21">
        <f t="shared" si="1"/>
        <v>0</v>
      </c>
    </row>
    <row r="85" spans="1:30" ht="45" customHeight="1" x14ac:dyDescent="0.25">
      <c r="A85" s="5" t="s">
        <v>1751</v>
      </c>
      <c r="B85" s="5" t="s">
        <v>1736</v>
      </c>
      <c r="C85" s="5" t="s">
        <v>366</v>
      </c>
      <c r="D85" s="5" t="s">
        <v>106</v>
      </c>
      <c r="E85" s="5" t="s">
        <v>107</v>
      </c>
      <c r="F85" s="5" t="s">
        <v>423</v>
      </c>
      <c r="G85" s="5"/>
      <c r="H85" s="5"/>
      <c r="I85" s="5" t="s">
        <v>1737</v>
      </c>
      <c r="J85" s="5"/>
      <c r="K85" s="5"/>
      <c r="L85" s="5"/>
      <c r="M85" s="5"/>
      <c r="N85" s="5"/>
      <c r="O85" s="5"/>
      <c r="P85" s="5"/>
      <c r="Q85" s="5" t="s">
        <v>9</v>
      </c>
      <c r="R85" s="5" t="s">
        <v>367</v>
      </c>
      <c r="S85" s="5" t="s">
        <v>18</v>
      </c>
      <c r="T85" s="5" t="s">
        <v>108</v>
      </c>
      <c r="U85" s="5" t="s">
        <v>1717</v>
      </c>
      <c r="V85" s="5" t="s">
        <v>1719</v>
      </c>
      <c r="W85" s="9">
        <v>42720</v>
      </c>
      <c r="X85" s="5">
        <v>0</v>
      </c>
      <c r="Y85" s="5" t="str">
        <f>VLOOKUP(Q85,Lizenzen!$A$2:$B$17,2)</f>
        <v>Verordnung zur Festlegung der Nutzungsbestimmungen für die Bereitstellung von Geodaten des Bundes (GeoNutzV)</v>
      </c>
      <c r="Z85" s="5" t="str">
        <f>VLOOKUP(Q85,Lizenzen!$A$2:$D$17,4)</f>
        <v>http://www.gesetze-im-internet.de/geonutzv/index.html</v>
      </c>
      <c r="AA85" s="5" t="str">
        <f>IF(ISERROR(LEFT(D85,FIND(",",D85)-1)),VLOOKUP(D85,'Abk. Datenhaltende Stellen'!$A$2:$E$99,2),CONCATENATE(VLOOKUP(LEFT(D85,FIND(",",D85)-1),'Abk. Datenhaltende Stellen'!$A$2:$E$92,2),",",VLOOKUP(MID(D85,FIND(",",D85)+1,LEN(D85)-FIND(",",D85)),'Abk. Datenhaltende Stellen'!$A$2:$E$92,2)))</f>
        <v>Deutscher Wetterdienst (DWD)</v>
      </c>
      <c r="AB85" s="8" t="str">
        <f>IF(ISERROR(LEFT(D85,FIND(",",D85)-1)),VLOOKUP(D85,'Abk. Datenhaltende Stellen'!$A$2:$E$99,4),VLOOKUP(LEFT(D85,FIND(",",D85)-1),'Abk. Datenhaltende Stellen'!$A$2:$E$92,4))</f>
        <v>nein</v>
      </c>
      <c r="AC85" s="8" t="str">
        <f>IF(ISERROR(FIND(",",D85)),"",VLOOKUP(MID(D85,FIND(",",D85)+1,LEN(D85)-FIND(",",D85)),'Abk. Datenhaltende Stellen'!$A$2:$E$92,4))</f>
        <v/>
      </c>
      <c r="AD85" s="21">
        <f t="shared" si="1"/>
        <v>0</v>
      </c>
    </row>
    <row r="86" spans="1:30" ht="45" customHeight="1" x14ac:dyDescent="0.25">
      <c r="A86" s="5" t="s">
        <v>1752</v>
      </c>
      <c r="B86" s="5" t="s">
        <v>1738</v>
      </c>
      <c r="C86" s="5" t="s">
        <v>366</v>
      </c>
      <c r="D86" s="5" t="s">
        <v>106</v>
      </c>
      <c r="E86" s="5" t="s">
        <v>107</v>
      </c>
      <c r="F86" s="5" t="s">
        <v>423</v>
      </c>
      <c r="G86" s="5"/>
      <c r="H86" s="5"/>
      <c r="I86" s="5" t="s">
        <v>1739</v>
      </c>
      <c r="J86" s="5"/>
      <c r="K86" s="5"/>
      <c r="L86" s="5"/>
      <c r="M86" s="5"/>
      <c r="N86" s="5"/>
      <c r="O86" s="5"/>
      <c r="P86" s="5"/>
      <c r="Q86" s="5" t="s">
        <v>9</v>
      </c>
      <c r="R86" s="5" t="s">
        <v>367</v>
      </c>
      <c r="S86" s="5" t="s">
        <v>18</v>
      </c>
      <c r="T86" s="5" t="s">
        <v>108</v>
      </c>
      <c r="U86" s="5" t="s">
        <v>1717</v>
      </c>
      <c r="V86" s="5" t="s">
        <v>1719</v>
      </c>
      <c r="W86" s="9">
        <v>42793</v>
      </c>
      <c r="X86" s="5">
        <v>0</v>
      </c>
      <c r="Y86" s="5" t="str">
        <f>VLOOKUP(Q86,Lizenzen!$A$2:$B$17,2)</f>
        <v>Verordnung zur Festlegung der Nutzungsbestimmungen für die Bereitstellung von Geodaten des Bundes (GeoNutzV)</v>
      </c>
      <c r="Z86" s="5" t="str">
        <f>VLOOKUP(Q86,Lizenzen!$A$2:$D$17,4)</f>
        <v>http://www.gesetze-im-internet.de/geonutzv/index.html</v>
      </c>
      <c r="AA86" s="5" t="str">
        <f>IF(ISERROR(LEFT(D86,FIND(",",D86)-1)),VLOOKUP(D86,'Abk. Datenhaltende Stellen'!$A$2:$E$99,2),CONCATENATE(VLOOKUP(LEFT(D86,FIND(",",D86)-1),'Abk. Datenhaltende Stellen'!$A$2:$E$92,2),",",VLOOKUP(MID(D86,FIND(",",D86)+1,LEN(D86)-FIND(",",D86)),'Abk. Datenhaltende Stellen'!$A$2:$E$92,2)))</f>
        <v>Deutscher Wetterdienst (DWD)</v>
      </c>
      <c r="AB86" s="8" t="str">
        <f>IF(ISERROR(LEFT(D86,FIND(",",D86)-1)),VLOOKUP(D86,'Abk. Datenhaltende Stellen'!$A$2:$E$99,4),VLOOKUP(LEFT(D86,FIND(",",D86)-1),'Abk. Datenhaltende Stellen'!$A$2:$E$92,4))</f>
        <v>nein</v>
      </c>
      <c r="AC86" s="8" t="str">
        <f>IF(ISERROR(FIND(",",D86)),"",VLOOKUP(MID(D86,FIND(",",D86)+1,LEN(D86)-FIND(",",D86)),'Abk. Datenhaltende Stellen'!$A$2:$E$92,4))</f>
        <v/>
      </c>
      <c r="AD86" s="21">
        <f t="shared" si="1"/>
        <v>0</v>
      </c>
    </row>
    <row r="87" spans="1:30" ht="45" customHeight="1" x14ac:dyDescent="0.25">
      <c r="A87" s="5" t="s">
        <v>1753</v>
      </c>
      <c r="B87" s="5" t="s">
        <v>1740</v>
      </c>
      <c r="C87" s="5" t="s">
        <v>366</v>
      </c>
      <c r="D87" s="5" t="s">
        <v>106</v>
      </c>
      <c r="E87" s="5" t="s">
        <v>107</v>
      </c>
      <c r="F87" s="5" t="s">
        <v>423</v>
      </c>
      <c r="G87" s="5"/>
      <c r="H87" s="5"/>
      <c r="I87" s="5" t="s">
        <v>1741</v>
      </c>
      <c r="J87" s="5"/>
      <c r="K87" s="5"/>
      <c r="L87" s="5"/>
      <c r="M87" s="5"/>
      <c r="N87" s="5"/>
      <c r="O87" s="5"/>
      <c r="P87" s="5"/>
      <c r="Q87" s="5" t="s">
        <v>9</v>
      </c>
      <c r="R87" s="5" t="s">
        <v>367</v>
      </c>
      <c r="S87" s="5" t="s">
        <v>18</v>
      </c>
      <c r="T87" s="5" t="s">
        <v>108</v>
      </c>
      <c r="U87" s="5" t="s">
        <v>1717</v>
      </c>
      <c r="V87" s="5" t="s">
        <v>1719</v>
      </c>
      <c r="W87" s="9">
        <v>42793</v>
      </c>
      <c r="X87" s="5">
        <v>0</v>
      </c>
      <c r="Y87" s="5" t="str">
        <f>VLOOKUP(Q87,Lizenzen!$A$2:$B$17,2)</f>
        <v>Verordnung zur Festlegung der Nutzungsbestimmungen für die Bereitstellung von Geodaten des Bundes (GeoNutzV)</v>
      </c>
      <c r="Z87" s="5" t="str">
        <f>VLOOKUP(Q87,Lizenzen!$A$2:$D$17,4)</f>
        <v>http://www.gesetze-im-internet.de/geonutzv/index.html</v>
      </c>
      <c r="AA87" s="5" t="str">
        <f>IF(ISERROR(LEFT(D87,FIND(",",D87)-1)),VLOOKUP(D87,'Abk. Datenhaltende Stellen'!$A$2:$E$99,2),CONCATENATE(VLOOKUP(LEFT(D87,FIND(",",D87)-1),'Abk. Datenhaltende Stellen'!$A$2:$E$92,2),",",VLOOKUP(MID(D87,FIND(",",D87)+1,LEN(D87)-FIND(",",D87)),'Abk. Datenhaltende Stellen'!$A$2:$E$92,2)))</f>
        <v>Deutscher Wetterdienst (DWD)</v>
      </c>
      <c r="AB87" s="8" t="str">
        <f>IF(ISERROR(LEFT(D87,FIND(",",D87)-1)),VLOOKUP(D87,'Abk. Datenhaltende Stellen'!$A$2:$E$99,4),VLOOKUP(LEFT(D87,FIND(",",D87)-1),'Abk. Datenhaltende Stellen'!$A$2:$E$92,4))</f>
        <v>nein</v>
      </c>
      <c r="AC87" s="8" t="str">
        <f>IF(ISERROR(FIND(",",D87)),"",VLOOKUP(MID(D87,FIND(",",D87)+1,LEN(D87)-FIND(",",D87)),'Abk. Datenhaltende Stellen'!$A$2:$E$92,4))</f>
        <v/>
      </c>
      <c r="AD87" s="21">
        <f t="shared" si="1"/>
        <v>0</v>
      </c>
    </row>
    <row r="88" spans="1:30" ht="45" customHeight="1" x14ac:dyDescent="0.25">
      <c r="A88" s="5" t="s">
        <v>160</v>
      </c>
      <c r="B88" s="5" t="s">
        <v>161</v>
      </c>
      <c r="C88" s="5" t="s">
        <v>366</v>
      </c>
      <c r="D88" s="5" t="s">
        <v>106</v>
      </c>
      <c r="E88" s="5" t="s">
        <v>107</v>
      </c>
      <c r="F88" s="5" t="s">
        <v>423</v>
      </c>
      <c r="G88" s="5"/>
      <c r="H88" s="5"/>
      <c r="I88" s="5" t="s">
        <v>446</v>
      </c>
      <c r="J88" s="5"/>
      <c r="K88" s="5"/>
      <c r="L88" s="5"/>
      <c r="M88" s="5"/>
      <c r="N88" s="5"/>
      <c r="O88" s="5"/>
      <c r="P88" s="5"/>
      <c r="Q88" s="5" t="s">
        <v>9</v>
      </c>
      <c r="R88" s="5" t="s">
        <v>367</v>
      </c>
      <c r="S88" s="5" t="s">
        <v>18</v>
      </c>
      <c r="T88" s="5" t="s">
        <v>108</v>
      </c>
      <c r="U88" s="5" t="s">
        <v>625</v>
      </c>
      <c r="V88" s="5" t="s">
        <v>644</v>
      </c>
      <c r="W88" s="9">
        <v>42482</v>
      </c>
      <c r="X88" s="5">
        <v>1</v>
      </c>
      <c r="Y88" s="5" t="str">
        <f>VLOOKUP(Q88,Lizenzen!$A$2:$B$17,2)</f>
        <v>Verordnung zur Festlegung der Nutzungsbestimmungen für die Bereitstellung von Geodaten des Bundes (GeoNutzV)</v>
      </c>
      <c r="Z88" s="5" t="str">
        <f>VLOOKUP(Q88,Lizenzen!$A$2:$D$17,4)</f>
        <v>http://www.gesetze-im-internet.de/geonutzv/index.html</v>
      </c>
      <c r="AA88" s="5" t="str">
        <f>IF(ISERROR(LEFT(D88,FIND(",",D88)-1)),VLOOKUP(D88,'Abk. Datenhaltende Stellen'!$A$2:$E$99,2),CONCATENATE(VLOOKUP(LEFT(D88,FIND(",",D88)-1),'Abk. Datenhaltende Stellen'!$A$2:$E$92,2),",",VLOOKUP(MID(D88,FIND(",",D88)+1,LEN(D88)-FIND(",",D88)),'Abk. Datenhaltende Stellen'!$A$2:$E$92,2)))</f>
        <v>Deutscher Wetterdienst (DWD)</v>
      </c>
      <c r="AB88" s="8" t="str">
        <f>IF(ISERROR(LEFT(D88,FIND(",",D88)-1)),VLOOKUP(D88,'Abk. Datenhaltende Stellen'!$A$2:$E$99,4),VLOOKUP(LEFT(D88,FIND(",",D88)-1),'Abk. Datenhaltende Stellen'!$A$2:$E$92,4))</f>
        <v>nein</v>
      </c>
      <c r="AC88" s="8" t="str">
        <f>IF(ISERROR(FIND(",",D88)),"",VLOOKUP(MID(D88,FIND(",",D88)+1,LEN(D88)-FIND(",",D88)),'Abk. Datenhaltende Stellen'!$A$2:$E$92,4))</f>
        <v/>
      </c>
      <c r="AD88" s="21">
        <f t="shared" si="1"/>
        <v>0</v>
      </c>
    </row>
    <row r="89" spans="1:30" ht="45" customHeight="1" x14ac:dyDescent="0.25">
      <c r="A89" s="5" t="s">
        <v>1605</v>
      </c>
      <c r="B89" s="5" t="s">
        <v>1606</v>
      </c>
      <c r="C89" s="5" t="s">
        <v>366</v>
      </c>
      <c r="D89" s="5" t="s">
        <v>106</v>
      </c>
      <c r="E89" s="5" t="s">
        <v>107</v>
      </c>
      <c r="F89" s="5" t="s">
        <v>423</v>
      </c>
      <c r="G89" s="5"/>
      <c r="H89" s="5"/>
      <c r="I89" s="5" t="s">
        <v>447</v>
      </c>
      <c r="J89" s="5"/>
      <c r="K89" s="5"/>
      <c r="L89" s="5"/>
      <c r="M89" s="5"/>
      <c r="N89" s="5"/>
      <c r="O89" s="5"/>
      <c r="P89" s="5"/>
      <c r="Q89" s="5" t="s">
        <v>9</v>
      </c>
      <c r="R89" s="5" t="s">
        <v>367</v>
      </c>
      <c r="S89" s="5" t="s">
        <v>18</v>
      </c>
      <c r="T89" s="5" t="s">
        <v>108</v>
      </c>
      <c r="U89" s="5" t="s">
        <v>625</v>
      </c>
      <c r="V89" s="5" t="s">
        <v>644</v>
      </c>
      <c r="W89" s="9">
        <v>42482</v>
      </c>
      <c r="X89" s="5">
        <v>1</v>
      </c>
      <c r="Y89" s="5" t="str">
        <f>VLOOKUP(Q89,Lizenzen!$A$2:$B$17,2)</f>
        <v>Verordnung zur Festlegung der Nutzungsbestimmungen für die Bereitstellung von Geodaten des Bundes (GeoNutzV)</v>
      </c>
      <c r="Z89" s="5" t="str">
        <f>VLOOKUP(Q89,Lizenzen!$A$2:$D$17,4)</f>
        <v>http://www.gesetze-im-internet.de/geonutzv/index.html</v>
      </c>
      <c r="AA89" s="5" t="str">
        <f>IF(ISERROR(LEFT(D89,FIND(",",D89)-1)),VLOOKUP(D89,'Abk. Datenhaltende Stellen'!$A$2:$E$99,2),CONCATENATE(VLOOKUP(LEFT(D89,FIND(",",D89)-1),'Abk. Datenhaltende Stellen'!$A$2:$E$92,2),",",VLOOKUP(MID(D89,FIND(",",D89)+1,LEN(D89)-FIND(",",D89)),'Abk. Datenhaltende Stellen'!$A$2:$E$92,2)))</f>
        <v>Deutscher Wetterdienst (DWD)</v>
      </c>
      <c r="AB89" s="8" t="str">
        <f>IF(ISERROR(LEFT(D89,FIND(",",D89)-1)),VLOOKUP(D89,'Abk. Datenhaltende Stellen'!$A$2:$E$99,4),VLOOKUP(LEFT(D89,FIND(",",D89)-1),'Abk. Datenhaltende Stellen'!$A$2:$E$92,4))</f>
        <v>nein</v>
      </c>
      <c r="AC89" s="8" t="str">
        <f>IF(ISERROR(FIND(",",D89)),"",VLOOKUP(MID(D89,FIND(",",D89)+1,LEN(D89)-FIND(",",D89)),'Abk. Datenhaltende Stellen'!$A$2:$E$92,4))</f>
        <v/>
      </c>
      <c r="AD89" s="21">
        <f t="shared" si="1"/>
        <v>0</v>
      </c>
    </row>
    <row r="90" spans="1:30" ht="45" customHeight="1" x14ac:dyDescent="0.25">
      <c r="A90" s="5" t="s">
        <v>162</v>
      </c>
      <c r="B90" s="5" t="s">
        <v>163</v>
      </c>
      <c r="C90" s="5" t="s">
        <v>366</v>
      </c>
      <c r="D90" s="5" t="s">
        <v>106</v>
      </c>
      <c r="E90" s="5" t="s">
        <v>107</v>
      </c>
      <c r="F90" s="5" t="s">
        <v>423</v>
      </c>
      <c r="G90" s="5"/>
      <c r="H90" s="5"/>
      <c r="I90" s="5" t="s">
        <v>448</v>
      </c>
      <c r="J90" s="5"/>
      <c r="K90" s="5"/>
      <c r="L90" s="5"/>
      <c r="M90" s="5"/>
      <c r="N90" s="5"/>
      <c r="O90" s="5"/>
      <c r="P90" s="5"/>
      <c r="Q90" s="5" t="s">
        <v>9</v>
      </c>
      <c r="R90" s="5" t="s">
        <v>367</v>
      </c>
      <c r="S90" s="5" t="s">
        <v>18</v>
      </c>
      <c r="T90" s="5" t="s">
        <v>108</v>
      </c>
      <c r="U90" s="5" t="s">
        <v>625</v>
      </c>
      <c r="V90" s="5" t="s">
        <v>645</v>
      </c>
      <c r="W90" s="9">
        <v>42482</v>
      </c>
      <c r="X90" s="5">
        <v>1</v>
      </c>
      <c r="Y90" s="5" t="str">
        <f>VLOOKUP(Q90,Lizenzen!$A$2:$B$17,2)</f>
        <v>Verordnung zur Festlegung der Nutzungsbestimmungen für die Bereitstellung von Geodaten des Bundes (GeoNutzV)</v>
      </c>
      <c r="Z90" s="5" t="str">
        <f>VLOOKUP(Q90,Lizenzen!$A$2:$D$17,4)</f>
        <v>http://www.gesetze-im-internet.de/geonutzv/index.html</v>
      </c>
      <c r="AA90" s="5" t="str">
        <f>IF(ISERROR(LEFT(D90,FIND(",",D90)-1)),VLOOKUP(D90,'Abk. Datenhaltende Stellen'!$A$2:$E$99,2),CONCATENATE(VLOOKUP(LEFT(D90,FIND(",",D90)-1),'Abk. Datenhaltende Stellen'!$A$2:$E$92,2),",",VLOOKUP(MID(D90,FIND(",",D90)+1,LEN(D90)-FIND(",",D90)),'Abk. Datenhaltende Stellen'!$A$2:$E$92,2)))</f>
        <v>Deutscher Wetterdienst (DWD)</v>
      </c>
      <c r="AB90" s="8" t="str">
        <f>IF(ISERROR(LEFT(D90,FIND(",",D90)-1)),VLOOKUP(D90,'Abk. Datenhaltende Stellen'!$A$2:$E$99,4),VLOOKUP(LEFT(D90,FIND(",",D90)-1),'Abk. Datenhaltende Stellen'!$A$2:$E$92,4))</f>
        <v>nein</v>
      </c>
      <c r="AC90" s="8" t="str">
        <f>IF(ISERROR(FIND(",",D90)),"",VLOOKUP(MID(D90,FIND(",",D90)+1,LEN(D90)-FIND(",",D90)),'Abk. Datenhaltende Stellen'!$A$2:$E$92,4))</f>
        <v/>
      </c>
      <c r="AD90" s="21">
        <f t="shared" si="1"/>
        <v>0</v>
      </c>
    </row>
    <row r="91" spans="1:30" ht="45" customHeight="1" x14ac:dyDescent="0.25">
      <c r="A91" s="5" t="s">
        <v>164</v>
      </c>
      <c r="B91" s="5" t="s">
        <v>165</v>
      </c>
      <c r="C91" s="5" t="s">
        <v>366</v>
      </c>
      <c r="D91" s="5" t="s">
        <v>106</v>
      </c>
      <c r="E91" s="5" t="s">
        <v>107</v>
      </c>
      <c r="F91" s="5" t="s">
        <v>423</v>
      </c>
      <c r="G91" s="5"/>
      <c r="H91" s="5"/>
      <c r="I91" s="5" t="s">
        <v>449</v>
      </c>
      <c r="J91" s="5"/>
      <c r="K91" s="5"/>
      <c r="L91" s="5"/>
      <c r="M91" s="5"/>
      <c r="N91" s="5"/>
      <c r="O91" s="5"/>
      <c r="P91" s="5"/>
      <c r="Q91" s="5" t="s">
        <v>9</v>
      </c>
      <c r="R91" s="5" t="s">
        <v>367</v>
      </c>
      <c r="S91" s="5" t="s">
        <v>18</v>
      </c>
      <c r="T91" s="5" t="s">
        <v>108</v>
      </c>
      <c r="U91" s="5" t="s">
        <v>625</v>
      </c>
      <c r="V91" s="5" t="s">
        <v>646</v>
      </c>
      <c r="W91" s="9">
        <v>43026</v>
      </c>
      <c r="X91" s="5">
        <v>1</v>
      </c>
      <c r="Y91" s="5" t="str">
        <f>VLOOKUP(Q91,Lizenzen!$A$2:$B$17,2)</f>
        <v>Verordnung zur Festlegung der Nutzungsbestimmungen für die Bereitstellung von Geodaten des Bundes (GeoNutzV)</v>
      </c>
      <c r="Z91" s="5" t="str">
        <f>VLOOKUP(Q91,Lizenzen!$A$2:$D$17,4)</f>
        <v>http://www.gesetze-im-internet.de/geonutzv/index.html</v>
      </c>
      <c r="AA91" s="5" t="str">
        <f>IF(ISERROR(LEFT(D91,FIND(",",D91)-1)),VLOOKUP(D91,'Abk. Datenhaltende Stellen'!$A$2:$E$99,2),CONCATENATE(VLOOKUP(LEFT(D91,FIND(",",D91)-1),'Abk. Datenhaltende Stellen'!$A$2:$E$92,2),",",VLOOKUP(MID(D91,FIND(",",D91)+1,LEN(D91)-FIND(",",D91)),'Abk. Datenhaltende Stellen'!$A$2:$E$92,2)))</f>
        <v>Deutscher Wetterdienst (DWD)</v>
      </c>
      <c r="AB91" s="8" t="str">
        <f>IF(ISERROR(LEFT(D91,FIND(",",D91)-1)),VLOOKUP(D91,'Abk. Datenhaltende Stellen'!$A$2:$E$99,4),VLOOKUP(LEFT(D91,FIND(",",D91)-1),'Abk. Datenhaltende Stellen'!$A$2:$E$92,4))</f>
        <v>nein</v>
      </c>
      <c r="AC91" s="8" t="str">
        <f>IF(ISERROR(FIND(",",D91)),"",VLOOKUP(MID(D91,FIND(",",D91)+1,LEN(D91)-FIND(",",D91)),'Abk. Datenhaltende Stellen'!$A$2:$E$92,4))</f>
        <v/>
      </c>
      <c r="AD91" s="21">
        <f t="shared" si="1"/>
        <v>0</v>
      </c>
    </row>
    <row r="92" spans="1:30" ht="45" customHeight="1" x14ac:dyDescent="0.25">
      <c r="A92" s="5" t="s">
        <v>166</v>
      </c>
      <c r="B92" s="5" t="s">
        <v>167</v>
      </c>
      <c r="C92" s="5" t="s">
        <v>366</v>
      </c>
      <c r="D92" s="5" t="s">
        <v>106</v>
      </c>
      <c r="E92" s="5" t="s">
        <v>107</v>
      </c>
      <c r="F92" s="5" t="s">
        <v>423</v>
      </c>
      <c r="G92" s="5"/>
      <c r="H92" s="5"/>
      <c r="I92" s="5" t="s">
        <v>450</v>
      </c>
      <c r="J92" s="5"/>
      <c r="K92" s="5"/>
      <c r="L92" s="5"/>
      <c r="M92" s="5"/>
      <c r="N92" s="5"/>
      <c r="O92" s="5"/>
      <c r="P92" s="5"/>
      <c r="Q92" s="5" t="s">
        <v>9</v>
      </c>
      <c r="R92" s="5" t="s">
        <v>367</v>
      </c>
      <c r="S92" s="5" t="s">
        <v>18</v>
      </c>
      <c r="T92" s="5" t="s">
        <v>108</v>
      </c>
      <c r="U92" s="5" t="s">
        <v>625</v>
      </c>
      <c r="V92" s="5" t="s">
        <v>644</v>
      </c>
      <c r="W92" s="9">
        <v>42482</v>
      </c>
      <c r="X92" s="5">
        <v>1</v>
      </c>
      <c r="Y92" s="5" t="str">
        <f>VLOOKUP(Q92,Lizenzen!$A$2:$B$17,2)</f>
        <v>Verordnung zur Festlegung der Nutzungsbestimmungen für die Bereitstellung von Geodaten des Bundes (GeoNutzV)</v>
      </c>
      <c r="Z92" s="5" t="str">
        <f>VLOOKUP(Q92,Lizenzen!$A$2:$D$17,4)</f>
        <v>http://www.gesetze-im-internet.de/geonutzv/index.html</v>
      </c>
      <c r="AA92" s="5" t="str">
        <f>IF(ISERROR(LEFT(D92,FIND(",",D92)-1)),VLOOKUP(D92,'Abk. Datenhaltende Stellen'!$A$2:$E$99,2),CONCATENATE(VLOOKUP(LEFT(D92,FIND(",",D92)-1),'Abk. Datenhaltende Stellen'!$A$2:$E$92,2),",",VLOOKUP(MID(D92,FIND(",",D92)+1,LEN(D92)-FIND(",",D92)),'Abk. Datenhaltende Stellen'!$A$2:$E$92,2)))</f>
        <v>Deutscher Wetterdienst (DWD)</v>
      </c>
      <c r="AB92" s="8" t="str">
        <f>IF(ISERROR(LEFT(D92,FIND(",",D92)-1)),VLOOKUP(D92,'Abk. Datenhaltende Stellen'!$A$2:$E$99,4),VLOOKUP(LEFT(D92,FIND(",",D92)-1),'Abk. Datenhaltende Stellen'!$A$2:$E$92,4))</f>
        <v>nein</v>
      </c>
      <c r="AC92" s="8" t="str">
        <f>IF(ISERROR(FIND(",",D92)),"",VLOOKUP(MID(D92,FIND(",",D92)+1,LEN(D92)-FIND(",",D92)),'Abk. Datenhaltende Stellen'!$A$2:$E$92,4))</f>
        <v/>
      </c>
      <c r="AD92" s="21">
        <f t="shared" si="1"/>
        <v>0</v>
      </c>
    </row>
    <row r="93" spans="1:30" ht="45" customHeight="1" x14ac:dyDescent="0.25">
      <c r="A93" s="5" t="s">
        <v>168</v>
      </c>
      <c r="B93" s="5" t="s">
        <v>169</v>
      </c>
      <c r="C93" s="5" t="s">
        <v>366</v>
      </c>
      <c r="D93" s="5" t="s">
        <v>106</v>
      </c>
      <c r="E93" s="5" t="s">
        <v>107</v>
      </c>
      <c r="F93" s="5" t="s">
        <v>423</v>
      </c>
      <c r="G93" s="5"/>
      <c r="H93" s="5"/>
      <c r="I93" s="5" t="s">
        <v>451</v>
      </c>
      <c r="J93" s="5"/>
      <c r="K93" s="5"/>
      <c r="L93" s="5"/>
      <c r="M93" s="5"/>
      <c r="N93" s="5"/>
      <c r="O93" s="5"/>
      <c r="P93" s="5"/>
      <c r="Q93" s="5" t="s">
        <v>9</v>
      </c>
      <c r="R93" s="5" t="s">
        <v>367</v>
      </c>
      <c r="S93" s="5" t="s">
        <v>18</v>
      </c>
      <c r="T93" s="5" t="s">
        <v>108</v>
      </c>
      <c r="U93" s="5" t="s">
        <v>625</v>
      </c>
      <c r="V93" s="5" t="s">
        <v>644</v>
      </c>
      <c r="W93" s="9">
        <v>42482</v>
      </c>
      <c r="X93" s="5">
        <v>1</v>
      </c>
      <c r="Y93" s="5" t="str">
        <f>VLOOKUP(Q93,Lizenzen!$A$2:$B$17,2)</f>
        <v>Verordnung zur Festlegung der Nutzungsbestimmungen für die Bereitstellung von Geodaten des Bundes (GeoNutzV)</v>
      </c>
      <c r="Z93" s="5" t="str">
        <f>VLOOKUP(Q93,Lizenzen!$A$2:$D$17,4)</f>
        <v>http://www.gesetze-im-internet.de/geonutzv/index.html</v>
      </c>
      <c r="AA93" s="5" t="str">
        <f>IF(ISERROR(LEFT(D93,FIND(",",D93)-1)),VLOOKUP(D93,'Abk. Datenhaltende Stellen'!$A$2:$E$99,2),CONCATENATE(VLOOKUP(LEFT(D93,FIND(",",D93)-1),'Abk. Datenhaltende Stellen'!$A$2:$E$92,2),",",VLOOKUP(MID(D93,FIND(",",D93)+1,LEN(D93)-FIND(",",D93)),'Abk. Datenhaltende Stellen'!$A$2:$E$92,2)))</f>
        <v>Deutscher Wetterdienst (DWD)</v>
      </c>
      <c r="AB93" s="8" t="str">
        <f>IF(ISERROR(LEFT(D93,FIND(",",D93)-1)),VLOOKUP(D93,'Abk. Datenhaltende Stellen'!$A$2:$E$99,4),VLOOKUP(LEFT(D93,FIND(",",D93)-1),'Abk. Datenhaltende Stellen'!$A$2:$E$92,4))</f>
        <v>nein</v>
      </c>
      <c r="AC93" s="8" t="str">
        <f>IF(ISERROR(FIND(",",D93)),"",VLOOKUP(MID(D93,FIND(",",D93)+1,LEN(D93)-FIND(",",D93)),'Abk. Datenhaltende Stellen'!$A$2:$E$92,4))</f>
        <v/>
      </c>
      <c r="AD93" s="21">
        <f t="shared" si="1"/>
        <v>0</v>
      </c>
    </row>
    <row r="94" spans="1:30" ht="45" customHeight="1" x14ac:dyDescent="0.25">
      <c r="A94" s="5" t="s">
        <v>170</v>
      </c>
      <c r="B94" s="5" t="s">
        <v>171</v>
      </c>
      <c r="C94" s="5" t="s">
        <v>366</v>
      </c>
      <c r="D94" s="5" t="s">
        <v>106</v>
      </c>
      <c r="E94" s="5" t="s">
        <v>107</v>
      </c>
      <c r="F94" s="5" t="s">
        <v>454</v>
      </c>
      <c r="G94" s="5"/>
      <c r="H94" s="5" t="s">
        <v>453</v>
      </c>
      <c r="I94" s="5" t="s">
        <v>452</v>
      </c>
      <c r="J94" s="5"/>
      <c r="K94" s="5"/>
      <c r="L94" s="5"/>
      <c r="M94" s="5"/>
      <c r="N94" s="5"/>
      <c r="O94" s="5"/>
      <c r="P94" s="5"/>
      <c r="Q94" s="5" t="s">
        <v>9</v>
      </c>
      <c r="R94" s="5" t="s">
        <v>367</v>
      </c>
      <c r="S94" s="5" t="s">
        <v>18</v>
      </c>
      <c r="T94" s="5" t="s">
        <v>571</v>
      </c>
      <c r="U94" s="5" t="s">
        <v>810</v>
      </c>
      <c r="V94" s="5" t="s">
        <v>647</v>
      </c>
      <c r="W94" s="9">
        <v>42878</v>
      </c>
      <c r="X94" s="5">
        <v>1</v>
      </c>
      <c r="Y94" s="5" t="str">
        <f>VLOOKUP(Q94,Lizenzen!$A$2:$B$17,2)</f>
        <v>Verordnung zur Festlegung der Nutzungsbestimmungen für die Bereitstellung von Geodaten des Bundes (GeoNutzV)</v>
      </c>
      <c r="Z94" s="5" t="str">
        <f>VLOOKUP(Q94,Lizenzen!$A$2:$D$17,4)</f>
        <v>http://www.gesetze-im-internet.de/geonutzv/index.html</v>
      </c>
      <c r="AA94" s="5" t="str">
        <f>IF(ISERROR(LEFT(D94,FIND(",",D94)-1)),VLOOKUP(D94,'Abk. Datenhaltende Stellen'!$A$2:$E$99,2),CONCATENATE(VLOOKUP(LEFT(D94,FIND(",",D94)-1),'Abk. Datenhaltende Stellen'!$A$2:$E$92,2),",",VLOOKUP(MID(D94,FIND(",",D94)+1,LEN(D94)-FIND(",",D94)),'Abk. Datenhaltende Stellen'!$A$2:$E$92,2)))</f>
        <v>Deutscher Wetterdienst (DWD)</v>
      </c>
      <c r="AB94" s="8" t="str">
        <f>IF(ISERROR(LEFT(D94,FIND(",",D94)-1)),VLOOKUP(D94,'Abk. Datenhaltende Stellen'!$A$2:$E$99,4),VLOOKUP(LEFT(D94,FIND(",",D94)-1),'Abk. Datenhaltende Stellen'!$A$2:$E$92,4))</f>
        <v>nein</v>
      </c>
      <c r="AC94" s="8" t="str">
        <f>IF(ISERROR(FIND(",",D94)),"",VLOOKUP(MID(D94,FIND(",",D94)+1,LEN(D94)-FIND(",",D94)),'Abk. Datenhaltende Stellen'!$A$2:$E$92,4))</f>
        <v/>
      </c>
      <c r="AD94" s="21">
        <f t="shared" si="1"/>
        <v>0</v>
      </c>
    </row>
    <row r="95" spans="1:30" ht="45" customHeight="1" x14ac:dyDescent="0.25">
      <c r="A95" s="5" t="s">
        <v>172</v>
      </c>
      <c r="B95" s="5" t="s">
        <v>173</v>
      </c>
      <c r="C95" s="5" t="s">
        <v>366</v>
      </c>
      <c r="D95" s="5" t="s">
        <v>106</v>
      </c>
      <c r="E95" s="5" t="s">
        <v>107</v>
      </c>
      <c r="F95" s="5" t="s">
        <v>423</v>
      </c>
      <c r="G95" s="5"/>
      <c r="H95" s="5"/>
      <c r="I95" s="5" t="s">
        <v>455</v>
      </c>
      <c r="J95" s="5"/>
      <c r="K95" s="5"/>
      <c r="L95" s="5"/>
      <c r="M95" s="5"/>
      <c r="N95" s="5"/>
      <c r="O95" s="5"/>
      <c r="P95" s="5"/>
      <c r="Q95" s="5" t="s">
        <v>9</v>
      </c>
      <c r="R95" s="5" t="s">
        <v>367</v>
      </c>
      <c r="S95" s="5" t="s">
        <v>18</v>
      </c>
      <c r="T95" s="5" t="s">
        <v>108</v>
      </c>
      <c r="U95" s="5" t="s">
        <v>625</v>
      </c>
      <c r="V95" s="5" t="s">
        <v>2305</v>
      </c>
      <c r="W95" s="9">
        <v>42950</v>
      </c>
      <c r="X95" s="5">
        <v>1</v>
      </c>
      <c r="Y95" s="5" t="str">
        <f>VLOOKUP(Q95,Lizenzen!$A$2:$B$17,2)</f>
        <v>Verordnung zur Festlegung der Nutzungsbestimmungen für die Bereitstellung von Geodaten des Bundes (GeoNutzV)</v>
      </c>
      <c r="Z95" s="5" t="str">
        <f>VLOOKUP(Q95,Lizenzen!$A$2:$D$17,4)</f>
        <v>http://www.gesetze-im-internet.de/geonutzv/index.html</v>
      </c>
      <c r="AA95" s="5" t="str">
        <f>IF(ISERROR(LEFT(D95,FIND(",",D95)-1)),VLOOKUP(D95,'Abk. Datenhaltende Stellen'!$A$2:$E$99,2),CONCATENATE(VLOOKUP(LEFT(D95,FIND(",",D95)-1),'Abk. Datenhaltende Stellen'!$A$2:$E$92,2),",",VLOOKUP(MID(D95,FIND(",",D95)+1,LEN(D95)-FIND(",",D95)),'Abk. Datenhaltende Stellen'!$A$2:$E$92,2)))</f>
        <v>Deutscher Wetterdienst (DWD)</v>
      </c>
      <c r="AB95" s="8" t="str">
        <f>IF(ISERROR(LEFT(D95,FIND(",",D95)-1)),VLOOKUP(D95,'Abk. Datenhaltende Stellen'!$A$2:$E$99,4),VLOOKUP(LEFT(D95,FIND(",",D95)-1),'Abk. Datenhaltende Stellen'!$A$2:$E$92,4))</f>
        <v>nein</v>
      </c>
      <c r="AC95" s="8" t="str">
        <f>IF(ISERROR(FIND(",",D95)),"",VLOOKUP(MID(D95,FIND(",",D95)+1,LEN(D95)-FIND(",",D95)),'Abk. Datenhaltende Stellen'!$A$2:$E$92,4))</f>
        <v/>
      </c>
      <c r="AD95" s="21">
        <f t="shared" si="1"/>
        <v>0</v>
      </c>
    </row>
    <row r="96" spans="1:30" ht="45" customHeight="1" x14ac:dyDescent="0.25">
      <c r="A96" s="5" t="s">
        <v>174</v>
      </c>
      <c r="B96" s="5" t="s">
        <v>175</v>
      </c>
      <c r="C96" s="5" t="s">
        <v>366</v>
      </c>
      <c r="D96" s="5" t="s">
        <v>106</v>
      </c>
      <c r="E96" s="5" t="s">
        <v>107</v>
      </c>
      <c r="F96" s="5" t="s">
        <v>423</v>
      </c>
      <c r="G96" s="5"/>
      <c r="H96" s="5"/>
      <c r="I96" s="5" t="s">
        <v>456</v>
      </c>
      <c r="J96" s="5"/>
      <c r="K96" s="5"/>
      <c r="L96" s="5"/>
      <c r="M96" s="5"/>
      <c r="N96" s="5"/>
      <c r="O96" s="5"/>
      <c r="P96" s="5"/>
      <c r="Q96" s="5" t="s">
        <v>9</v>
      </c>
      <c r="R96" s="5" t="s">
        <v>367</v>
      </c>
      <c r="S96" s="5" t="s">
        <v>18</v>
      </c>
      <c r="T96" s="5" t="s">
        <v>108</v>
      </c>
      <c r="U96" s="5" t="s">
        <v>625</v>
      </c>
      <c r="V96" s="5" t="s">
        <v>2305</v>
      </c>
      <c r="W96" s="9">
        <v>43041</v>
      </c>
      <c r="X96" s="5">
        <v>1</v>
      </c>
      <c r="Y96" s="5" t="str">
        <f>VLOOKUP(Q96,Lizenzen!$A$2:$B$17,2)</f>
        <v>Verordnung zur Festlegung der Nutzungsbestimmungen für die Bereitstellung von Geodaten des Bundes (GeoNutzV)</v>
      </c>
      <c r="Z96" s="5" t="str">
        <f>VLOOKUP(Q96,Lizenzen!$A$2:$D$17,4)</f>
        <v>http://www.gesetze-im-internet.de/geonutzv/index.html</v>
      </c>
      <c r="AA96" s="5" t="str">
        <f>IF(ISERROR(LEFT(D96,FIND(",",D96)-1)),VLOOKUP(D96,'Abk. Datenhaltende Stellen'!$A$2:$E$99,2),CONCATENATE(VLOOKUP(LEFT(D96,FIND(",",D96)-1),'Abk. Datenhaltende Stellen'!$A$2:$E$92,2),",",VLOOKUP(MID(D96,FIND(",",D96)+1,LEN(D96)-FIND(",",D96)),'Abk. Datenhaltende Stellen'!$A$2:$E$92,2)))</f>
        <v>Deutscher Wetterdienst (DWD)</v>
      </c>
      <c r="AB96" s="8" t="str">
        <f>IF(ISERROR(LEFT(D96,FIND(",",D96)-1)),VLOOKUP(D96,'Abk. Datenhaltende Stellen'!$A$2:$E$99,4),VLOOKUP(LEFT(D96,FIND(",",D96)-1),'Abk. Datenhaltende Stellen'!$A$2:$E$92,4))</f>
        <v>nein</v>
      </c>
      <c r="AC96" s="8" t="str">
        <f>IF(ISERROR(FIND(",",D96)),"",VLOOKUP(MID(D96,FIND(",",D96)+1,LEN(D96)-FIND(",",D96)),'Abk. Datenhaltende Stellen'!$A$2:$E$92,4))</f>
        <v/>
      </c>
      <c r="AD96" s="21">
        <f t="shared" si="1"/>
        <v>0</v>
      </c>
    </row>
    <row r="97" spans="1:30" ht="45" customHeight="1" x14ac:dyDescent="0.25">
      <c r="A97" s="5" t="s">
        <v>1754</v>
      </c>
      <c r="B97" s="5" t="s">
        <v>1766</v>
      </c>
      <c r="C97" s="5" t="s">
        <v>366</v>
      </c>
      <c r="D97" s="5" t="s">
        <v>106</v>
      </c>
      <c r="E97" s="5" t="s">
        <v>107</v>
      </c>
      <c r="F97" s="5" t="s">
        <v>423</v>
      </c>
      <c r="G97" s="5"/>
      <c r="H97" s="5"/>
      <c r="I97" s="5" t="s">
        <v>1767</v>
      </c>
      <c r="J97" s="5"/>
      <c r="K97" s="5"/>
      <c r="L97" s="5"/>
      <c r="M97" s="5"/>
      <c r="N97" s="5"/>
      <c r="O97" s="5"/>
      <c r="P97" s="5"/>
      <c r="Q97" s="5" t="s">
        <v>9</v>
      </c>
      <c r="R97" s="5" t="s">
        <v>367</v>
      </c>
      <c r="S97" s="5" t="s">
        <v>18</v>
      </c>
      <c r="T97" s="5" t="s">
        <v>108</v>
      </c>
      <c r="U97" s="5" t="s">
        <v>1717</v>
      </c>
      <c r="V97" s="5" t="s">
        <v>1719</v>
      </c>
      <c r="W97" s="9">
        <v>42723</v>
      </c>
      <c r="X97" s="5">
        <v>0</v>
      </c>
      <c r="Y97" s="5" t="str">
        <f>VLOOKUP(Q97,Lizenzen!$A$2:$B$17,2)</f>
        <v>Verordnung zur Festlegung der Nutzungsbestimmungen für die Bereitstellung von Geodaten des Bundes (GeoNutzV)</v>
      </c>
      <c r="Z97" s="5" t="str">
        <f>VLOOKUP(Q97,Lizenzen!$A$2:$D$17,4)</f>
        <v>http://www.gesetze-im-internet.de/geonutzv/index.html</v>
      </c>
      <c r="AA97" s="5" t="str">
        <f>IF(ISERROR(LEFT(D97,FIND(",",D97)-1)),VLOOKUP(D97,'Abk. Datenhaltende Stellen'!$A$2:$E$99,2),CONCATENATE(VLOOKUP(LEFT(D97,FIND(",",D97)-1),'Abk. Datenhaltende Stellen'!$A$2:$E$92,2),",",VLOOKUP(MID(D97,FIND(",",D97)+1,LEN(D97)-FIND(",",D97)),'Abk. Datenhaltende Stellen'!$A$2:$E$92,2)))</f>
        <v>Deutscher Wetterdienst (DWD)</v>
      </c>
      <c r="AB97" s="8" t="str">
        <f>IF(ISERROR(LEFT(D97,FIND(",",D97)-1)),VLOOKUP(D97,'Abk. Datenhaltende Stellen'!$A$2:$E$99,4),VLOOKUP(LEFT(D97,FIND(",",D97)-1),'Abk. Datenhaltende Stellen'!$A$2:$E$92,4))</f>
        <v>nein</v>
      </c>
      <c r="AC97" s="8" t="str">
        <f>IF(ISERROR(FIND(",",D97)),"",VLOOKUP(MID(D97,FIND(",",D97)+1,LEN(D97)-FIND(",",D97)),'Abk. Datenhaltende Stellen'!$A$2:$E$92,4))</f>
        <v/>
      </c>
      <c r="AD97" s="21">
        <f t="shared" si="1"/>
        <v>0</v>
      </c>
    </row>
    <row r="98" spans="1:30" ht="45" customHeight="1" x14ac:dyDescent="0.25">
      <c r="A98" s="5" t="s">
        <v>1755</v>
      </c>
      <c r="B98" s="5" t="s">
        <v>1768</v>
      </c>
      <c r="C98" s="5" t="s">
        <v>366</v>
      </c>
      <c r="D98" s="5" t="s">
        <v>106</v>
      </c>
      <c r="E98" s="5" t="s">
        <v>107</v>
      </c>
      <c r="F98" s="5" t="s">
        <v>423</v>
      </c>
      <c r="G98" s="5"/>
      <c r="H98" s="5"/>
      <c r="I98" s="5" t="s">
        <v>1769</v>
      </c>
      <c r="J98" s="5"/>
      <c r="K98" s="5"/>
      <c r="L98" s="5"/>
      <c r="M98" s="5"/>
      <c r="N98" s="5"/>
      <c r="O98" s="5"/>
      <c r="P98" s="5"/>
      <c r="Q98" s="5" t="s">
        <v>9</v>
      </c>
      <c r="R98" s="5" t="s">
        <v>367</v>
      </c>
      <c r="S98" s="5" t="s">
        <v>18</v>
      </c>
      <c r="T98" s="5" t="s">
        <v>108</v>
      </c>
      <c r="U98" s="5" t="s">
        <v>1717</v>
      </c>
      <c r="V98" s="5" t="s">
        <v>1719</v>
      </c>
      <c r="W98" s="9">
        <v>42793</v>
      </c>
      <c r="X98" s="5">
        <v>0</v>
      </c>
      <c r="Y98" s="5" t="str">
        <f>VLOOKUP(Q98,Lizenzen!$A$2:$B$17,2)</f>
        <v>Verordnung zur Festlegung der Nutzungsbestimmungen für die Bereitstellung von Geodaten des Bundes (GeoNutzV)</v>
      </c>
      <c r="Z98" s="5" t="str">
        <f>VLOOKUP(Q98,Lizenzen!$A$2:$D$17,4)</f>
        <v>http://www.gesetze-im-internet.de/geonutzv/index.html</v>
      </c>
      <c r="AA98" s="5" t="str">
        <f>IF(ISERROR(LEFT(D98,FIND(",",D98)-1)),VLOOKUP(D98,'Abk. Datenhaltende Stellen'!$A$2:$E$99,2),CONCATENATE(VLOOKUP(LEFT(D98,FIND(",",D98)-1),'Abk. Datenhaltende Stellen'!$A$2:$E$92,2),",",VLOOKUP(MID(D98,FIND(",",D98)+1,LEN(D98)-FIND(",",D98)),'Abk. Datenhaltende Stellen'!$A$2:$E$92,2)))</f>
        <v>Deutscher Wetterdienst (DWD)</v>
      </c>
      <c r="AB98" s="8" t="str">
        <f>IF(ISERROR(LEFT(D98,FIND(",",D98)-1)),VLOOKUP(D98,'Abk. Datenhaltende Stellen'!$A$2:$E$99,4),VLOOKUP(LEFT(D98,FIND(",",D98)-1),'Abk. Datenhaltende Stellen'!$A$2:$E$92,4))</f>
        <v>nein</v>
      </c>
      <c r="AC98" s="8" t="str">
        <f>IF(ISERROR(FIND(",",D98)),"",VLOOKUP(MID(D98,FIND(",",D98)+1,LEN(D98)-FIND(",",D98)),'Abk. Datenhaltende Stellen'!$A$2:$E$92,4))</f>
        <v/>
      </c>
      <c r="AD98" s="21">
        <f t="shared" si="1"/>
        <v>0</v>
      </c>
    </row>
    <row r="99" spans="1:30" ht="45" customHeight="1" x14ac:dyDescent="0.25">
      <c r="A99" s="5" t="s">
        <v>1756</v>
      </c>
      <c r="B99" s="5" t="s">
        <v>1770</v>
      </c>
      <c r="C99" s="5" t="s">
        <v>366</v>
      </c>
      <c r="D99" s="5" t="s">
        <v>106</v>
      </c>
      <c r="E99" s="5" t="s">
        <v>107</v>
      </c>
      <c r="F99" s="5" t="s">
        <v>423</v>
      </c>
      <c r="G99" s="5"/>
      <c r="H99" s="5"/>
      <c r="I99" s="5" t="s">
        <v>1771</v>
      </c>
      <c r="J99" s="5"/>
      <c r="K99" s="5"/>
      <c r="L99" s="5"/>
      <c r="M99" s="5"/>
      <c r="N99" s="5"/>
      <c r="O99" s="5"/>
      <c r="P99" s="5"/>
      <c r="Q99" s="5" t="s">
        <v>9</v>
      </c>
      <c r="R99" s="5" t="s">
        <v>367</v>
      </c>
      <c r="S99" s="5" t="s">
        <v>18</v>
      </c>
      <c r="T99" s="5" t="s">
        <v>108</v>
      </c>
      <c r="U99" s="5" t="s">
        <v>1717</v>
      </c>
      <c r="V99" s="5" t="s">
        <v>1719</v>
      </c>
      <c r="W99" s="9">
        <v>42723</v>
      </c>
      <c r="X99" s="5">
        <v>0</v>
      </c>
      <c r="Y99" s="5" t="str">
        <f>VLOOKUP(Q99,Lizenzen!$A$2:$B$17,2)</f>
        <v>Verordnung zur Festlegung der Nutzungsbestimmungen für die Bereitstellung von Geodaten des Bundes (GeoNutzV)</v>
      </c>
      <c r="Z99" s="5" t="str">
        <f>VLOOKUP(Q99,Lizenzen!$A$2:$D$17,4)</f>
        <v>http://www.gesetze-im-internet.de/geonutzv/index.html</v>
      </c>
      <c r="AA99" s="5" t="str">
        <f>IF(ISERROR(LEFT(D99,FIND(",",D99)-1)),VLOOKUP(D99,'Abk. Datenhaltende Stellen'!$A$2:$E$99,2),CONCATENATE(VLOOKUP(LEFT(D99,FIND(",",D99)-1),'Abk. Datenhaltende Stellen'!$A$2:$E$92,2),",",VLOOKUP(MID(D99,FIND(",",D99)+1,LEN(D99)-FIND(",",D99)),'Abk. Datenhaltende Stellen'!$A$2:$E$92,2)))</f>
        <v>Deutscher Wetterdienst (DWD)</v>
      </c>
      <c r="AB99" s="8" t="str">
        <f>IF(ISERROR(LEFT(D99,FIND(",",D99)-1)),VLOOKUP(D99,'Abk. Datenhaltende Stellen'!$A$2:$E$99,4),VLOOKUP(LEFT(D99,FIND(",",D99)-1),'Abk. Datenhaltende Stellen'!$A$2:$E$92,4))</f>
        <v>nein</v>
      </c>
      <c r="AC99" s="8" t="str">
        <f>IF(ISERROR(FIND(",",D99)),"",VLOOKUP(MID(D99,FIND(",",D99)+1,LEN(D99)-FIND(",",D99)),'Abk. Datenhaltende Stellen'!$A$2:$E$92,4))</f>
        <v/>
      </c>
      <c r="AD99" s="21">
        <f t="shared" si="1"/>
        <v>0</v>
      </c>
    </row>
    <row r="100" spans="1:30" ht="45" customHeight="1" x14ac:dyDescent="0.25">
      <c r="A100" s="5" t="s">
        <v>1757</v>
      </c>
      <c r="B100" s="5" t="s">
        <v>1772</v>
      </c>
      <c r="C100" s="5" t="s">
        <v>366</v>
      </c>
      <c r="D100" s="5" t="s">
        <v>106</v>
      </c>
      <c r="E100" s="5" t="s">
        <v>107</v>
      </c>
      <c r="F100" s="5" t="s">
        <v>423</v>
      </c>
      <c r="G100" s="5"/>
      <c r="H100" s="5"/>
      <c r="I100" s="5" t="s">
        <v>1773</v>
      </c>
      <c r="J100" s="5"/>
      <c r="K100" s="5"/>
      <c r="L100" s="5"/>
      <c r="M100" s="5"/>
      <c r="N100" s="5"/>
      <c r="O100" s="5"/>
      <c r="P100" s="5"/>
      <c r="Q100" s="5" t="s">
        <v>9</v>
      </c>
      <c r="R100" s="5" t="s">
        <v>367</v>
      </c>
      <c r="S100" s="5" t="s">
        <v>18</v>
      </c>
      <c r="T100" s="5" t="s">
        <v>108</v>
      </c>
      <c r="U100" s="5" t="s">
        <v>1717</v>
      </c>
      <c r="V100" s="5" t="s">
        <v>1719</v>
      </c>
      <c r="W100" s="9">
        <v>42723</v>
      </c>
      <c r="X100" s="5">
        <v>0</v>
      </c>
      <c r="Y100" s="5" t="str">
        <f>VLOOKUP(Q100,Lizenzen!$A$2:$B$17,2)</f>
        <v>Verordnung zur Festlegung der Nutzungsbestimmungen für die Bereitstellung von Geodaten des Bundes (GeoNutzV)</v>
      </c>
      <c r="Z100" s="5" t="str">
        <f>VLOOKUP(Q100,Lizenzen!$A$2:$D$17,4)</f>
        <v>http://www.gesetze-im-internet.de/geonutzv/index.html</v>
      </c>
      <c r="AA100" s="5" t="str">
        <f>IF(ISERROR(LEFT(D100,FIND(",",D100)-1)),VLOOKUP(D100,'Abk. Datenhaltende Stellen'!$A$2:$E$99,2),CONCATENATE(VLOOKUP(LEFT(D100,FIND(",",D100)-1),'Abk. Datenhaltende Stellen'!$A$2:$E$92,2),",",VLOOKUP(MID(D100,FIND(",",D100)+1,LEN(D100)-FIND(",",D100)),'Abk. Datenhaltende Stellen'!$A$2:$E$92,2)))</f>
        <v>Deutscher Wetterdienst (DWD)</v>
      </c>
      <c r="AB100" s="8" t="str">
        <f>IF(ISERROR(LEFT(D100,FIND(",",D100)-1)),VLOOKUP(D100,'Abk. Datenhaltende Stellen'!$A$2:$E$99,4),VLOOKUP(LEFT(D100,FIND(",",D100)-1),'Abk. Datenhaltende Stellen'!$A$2:$E$92,4))</f>
        <v>nein</v>
      </c>
      <c r="AC100" s="8" t="str">
        <f>IF(ISERROR(FIND(",",D100)),"",VLOOKUP(MID(D100,FIND(",",D100)+1,LEN(D100)-FIND(",",D100)),'Abk. Datenhaltende Stellen'!$A$2:$E$92,4))</f>
        <v/>
      </c>
      <c r="AD100" s="21">
        <f t="shared" si="1"/>
        <v>0</v>
      </c>
    </row>
    <row r="101" spans="1:30" ht="45" customHeight="1" x14ac:dyDescent="0.25">
      <c r="A101" s="5" t="s">
        <v>1758</v>
      </c>
      <c r="B101" s="5" t="s">
        <v>1774</v>
      </c>
      <c r="C101" s="5" t="s">
        <v>366</v>
      </c>
      <c r="D101" s="5" t="s">
        <v>106</v>
      </c>
      <c r="E101" s="5" t="s">
        <v>107</v>
      </c>
      <c r="F101" s="5" t="s">
        <v>423</v>
      </c>
      <c r="G101" s="5"/>
      <c r="H101" s="5"/>
      <c r="I101" s="5" t="s">
        <v>1775</v>
      </c>
      <c r="J101" s="5"/>
      <c r="K101" s="5"/>
      <c r="L101" s="5"/>
      <c r="M101" s="5"/>
      <c r="N101" s="5"/>
      <c r="O101" s="5"/>
      <c r="P101" s="5"/>
      <c r="Q101" s="5" t="s">
        <v>9</v>
      </c>
      <c r="R101" s="5" t="s">
        <v>367</v>
      </c>
      <c r="S101" s="5" t="s">
        <v>18</v>
      </c>
      <c r="T101" s="5" t="s">
        <v>108</v>
      </c>
      <c r="U101" s="5" t="s">
        <v>1717</v>
      </c>
      <c r="V101" s="5" t="s">
        <v>1719</v>
      </c>
      <c r="W101" s="9">
        <v>42723</v>
      </c>
      <c r="X101" s="5">
        <v>0</v>
      </c>
      <c r="Y101" s="5" t="str">
        <f>VLOOKUP(Q101,Lizenzen!$A$2:$B$17,2)</f>
        <v>Verordnung zur Festlegung der Nutzungsbestimmungen für die Bereitstellung von Geodaten des Bundes (GeoNutzV)</v>
      </c>
      <c r="Z101" s="5" t="str">
        <f>VLOOKUP(Q101,Lizenzen!$A$2:$D$17,4)</f>
        <v>http://www.gesetze-im-internet.de/geonutzv/index.html</v>
      </c>
      <c r="AA101" s="5" t="str">
        <f>IF(ISERROR(LEFT(D101,FIND(",",D101)-1)),VLOOKUP(D101,'Abk. Datenhaltende Stellen'!$A$2:$E$99,2),CONCATENATE(VLOOKUP(LEFT(D101,FIND(",",D101)-1),'Abk. Datenhaltende Stellen'!$A$2:$E$92,2),",",VLOOKUP(MID(D101,FIND(",",D101)+1,LEN(D101)-FIND(",",D101)),'Abk. Datenhaltende Stellen'!$A$2:$E$92,2)))</f>
        <v>Deutscher Wetterdienst (DWD)</v>
      </c>
      <c r="AB101" s="8" t="str">
        <f>IF(ISERROR(LEFT(D101,FIND(",",D101)-1)),VLOOKUP(D101,'Abk. Datenhaltende Stellen'!$A$2:$E$99,4),VLOOKUP(LEFT(D101,FIND(",",D101)-1),'Abk. Datenhaltende Stellen'!$A$2:$E$92,4))</f>
        <v>nein</v>
      </c>
      <c r="AC101" s="8" t="str">
        <f>IF(ISERROR(FIND(",",D101)),"",VLOOKUP(MID(D101,FIND(",",D101)+1,LEN(D101)-FIND(",",D101)),'Abk. Datenhaltende Stellen'!$A$2:$E$92,4))</f>
        <v/>
      </c>
      <c r="AD101" s="21">
        <f t="shared" si="1"/>
        <v>0</v>
      </c>
    </row>
    <row r="102" spans="1:30" ht="45" customHeight="1" x14ac:dyDescent="0.25">
      <c r="A102" s="5" t="s">
        <v>1759</v>
      </c>
      <c r="B102" s="5" t="s">
        <v>1776</v>
      </c>
      <c r="C102" s="5" t="s">
        <v>366</v>
      </c>
      <c r="D102" s="5" t="s">
        <v>106</v>
      </c>
      <c r="E102" s="5" t="s">
        <v>107</v>
      </c>
      <c r="F102" s="5" t="s">
        <v>423</v>
      </c>
      <c r="G102" s="5"/>
      <c r="H102" s="5"/>
      <c r="I102" s="5" t="s">
        <v>1777</v>
      </c>
      <c r="J102" s="5"/>
      <c r="K102" s="5"/>
      <c r="L102" s="5"/>
      <c r="M102" s="5"/>
      <c r="N102" s="5"/>
      <c r="O102" s="5"/>
      <c r="P102" s="5"/>
      <c r="Q102" s="5" t="s">
        <v>9</v>
      </c>
      <c r="R102" s="5" t="s">
        <v>367</v>
      </c>
      <c r="S102" s="5" t="s">
        <v>18</v>
      </c>
      <c r="T102" s="5" t="s">
        <v>108</v>
      </c>
      <c r="U102" s="5" t="s">
        <v>1717</v>
      </c>
      <c r="V102" s="5" t="s">
        <v>1719</v>
      </c>
      <c r="W102" s="9">
        <v>42723</v>
      </c>
      <c r="X102" s="5">
        <v>0</v>
      </c>
      <c r="Y102" s="5" t="str">
        <f>VLOOKUP(Q102,Lizenzen!$A$2:$B$17,2)</f>
        <v>Verordnung zur Festlegung der Nutzungsbestimmungen für die Bereitstellung von Geodaten des Bundes (GeoNutzV)</v>
      </c>
      <c r="Z102" s="5" t="str">
        <f>VLOOKUP(Q102,Lizenzen!$A$2:$D$17,4)</f>
        <v>http://www.gesetze-im-internet.de/geonutzv/index.html</v>
      </c>
      <c r="AA102" s="5" t="str">
        <f>IF(ISERROR(LEFT(D102,FIND(",",D102)-1)),VLOOKUP(D102,'Abk. Datenhaltende Stellen'!$A$2:$E$99,2),CONCATENATE(VLOOKUP(LEFT(D102,FIND(",",D102)-1),'Abk. Datenhaltende Stellen'!$A$2:$E$92,2),",",VLOOKUP(MID(D102,FIND(",",D102)+1,LEN(D102)-FIND(",",D102)),'Abk. Datenhaltende Stellen'!$A$2:$E$92,2)))</f>
        <v>Deutscher Wetterdienst (DWD)</v>
      </c>
      <c r="AB102" s="8" t="str">
        <f>IF(ISERROR(LEFT(D102,FIND(",",D102)-1)),VLOOKUP(D102,'Abk. Datenhaltende Stellen'!$A$2:$E$99,4),VLOOKUP(LEFT(D102,FIND(",",D102)-1),'Abk. Datenhaltende Stellen'!$A$2:$E$92,4))</f>
        <v>nein</v>
      </c>
      <c r="AC102" s="8" t="str">
        <f>IF(ISERROR(FIND(",",D102)),"",VLOOKUP(MID(D102,FIND(",",D102)+1,LEN(D102)-FIND(",",D102)),'Abk. Datenhaltende Stellen'!$A$2:$E$92,4))</f>
        <v/>
      </c>
      <c r="AD102" s="21">
        <f t="shared" si="1"/>
        <v>0</v>
      </c>
    </row>
    <row r="103" spans="1:30" ht="45" customHeight="1" x14ac:dyDescent="0.25">
      <c r="A103" s="5" t="s">
        <v>1760</v>
      </c>
      <c r="B103" s="5" t="s">
        <v>1778</v>
      </c>
      <c r="C103" s="5" t="s">
        <v>366</v>
      </c>
      <c r="D103" s="5" t="s">
        <v>106</v>
      </c>
      <c r="E103" s="5" t="s">
        <v>107</v>
      </c>
      <c r="F103" s="5" t="s">
        <v>423</v>
      </c>
      <c r="G103" s="5"/>
      <c r="H103" s="5"/>
      <c r="I103" s="5" t="s">
        <v>1779</v>
      </c>
      <c r="J103" s="5"/>
      <c r="K103" s="5"/>
      <c r="L103" s="5"/>
      <c r="M103" s="5"/>
      <c r="N103" s="5"/>
      <c r="O103" s="5"/>
      <c r="P103" s="5"/>
      <c r="Q103" s="5" t="s">
        <v>9</v>
      </c>
      <c r="R103" s="5" t="s">
        <v>367</v>
      </c>
      <c r="S103" s="5" t="s">
        <v>18</v>
      </c>
      <c r="T103" s="5" t="s">
        <v>108</v>
      </c>
      <c r="U103" s="5" t="s">
        <v>1717</v>
      </c>
      <c r="V103" s="5" t="s">
        <v>1719</v>
      </c>
      <c r="W103" s="9">
        <v>42752</v>
      </c>
      <c r="X103" s="5">
        <v>0</v>
      </c>
      <c r="Y103" s="5" t="str">
        <f>VLOOKUP(Q103,Lizenzen!$A$2:$B$17,2)</f>
        <v>Verordnung zur Festlegung der Nutzungsbestimmungen für die Bereitstellung von Geodaten des Bundes (GeoNutzV)</v>
      </c>
      <c r="Z103" s="5" t="str">
        <f>VLOOKUP(Q103,Lizenzen!$A$2:$D$17,4)</f>
        <v>http://www.gesetze-im-internet.de/geonutzv/index.html</v>
      </c>
      <c r="AA103" s="5" t="str">
        <f>IF(ISERROR(LEFT(D103,FIND(",",D103)-1)),VLOOKUP(D103,'Abk. Datenhaltende Stellen'!$A$2:$E$99,2),CONCATENATE(VLOOKUP(LEFT(D103,FIND(",",D103)-1),'Abk. Datenhaltende Stellen'!$A$2:$E$92,2),",",VLOOKUP(MID(D103,FIND(",",D103)+1,LEN(D103)-FIND(",",D103)),'Abk. Datenhaltende Stellen'!$A$2:$E$92,2)))</f>
        <v>Deutscher Wetterdienst (DWD)</v>
      </c>
      <c r="AB103" s="8" t="str">
        <f>IF(ISERROR(LEFT(D103,FIND(",",D103)-1)),VLOOKUP(D103,'Abk. Datenhaltende Stellen'!$A$2:$E$99,4),VLOOKUP(LEFT(D103,FIND(",",D103)-1),'Abk. Datenhaltende Stellen'!$A$2:$E$92,4))</f>
        <v>nein</v>
      </c>
      <c r="AC103" s="8" t="str">
        <f>IF(ISERROR(FIND(",",D103)),"",VLOOKUP(MID(D103,FIND(",",D103)+1,LEN(D103)-FIND(",",D103)),'Abk. Datenhaltende Stellen'!$A$2:$E$92,4))</f>
        <v/>
      </c>
      <c r="AD103" s="21">
        <f t="shared" si="1"/>
        <v>0</v>
      </c>
    </row>
    <row r="104" spans="1:30" ht="45" customHeight="1" x14ac:dyDescent="0.25">
      <c r="A104" s="5" t="s">
        <v>1761</v>
      </c>
      <c r="B104" s="5" t="s">
        <v>1780</v>
      </c>
      <c r="C104" s="5" t="s">
        <v>366</v>
      </c>
      <c r="D104" s="5" t="s">
        <v>106</v>
      </c>
      <c r="E104" s="5" t="s">
        <v>107</v>
      </c>
      <c r="F104" s="5" t="s">
        <v>423</v>
      </c>
      <c r="G104" s="5"/>
      <c r="H104" s="5"/>
      <c r="I104" s="5" t="s">
        <v>1781</v>
      </c>
      <c r="J104" s="5"/>
      <c r="K104" s="5"/>
      <c r="L104" s="5"/>
      <c r="M104" s="5"/>
      <c r="N104" s="5"/>
      <c r="O104" s="5"/>
      <c r="P104" s="5"/>
      <c r="Q104" s="5" t="s">
        <v>9</v>
      </c>
      <c r="R104" s="5" t="s">
        <v>367</v>
      </c>
      <c r="S104" s="5" t="s">
        <v>18</v>
      </c>
      <c r="T104" s="5" t="s">
        <v>108</v>
      </c>
      <c r="U104" s="5" t="s">
        <v>1717</v>
      </c>
      <c r="V104" s="5" t="s">
        <v>1719</v>
      </c>
      <c r="W104" s="9">
        <v>42723</v>
      </c>
      <c r="X104" s="5">
        <v>0</v>
      </c>
      <c r="Y104" s="5" t="str">
        <f>VLOOKUP(Q104,Lizenzen!$A$2:$B$17,2)</f>
        <v>Verordnung zur Festlegung der Nutzungsbestimmungen für die Bereitstellung von Geodaten des Bundes (GeoNutzV)</v>
      </c>
      <c r="Z104" s="5" t="str">
        <f>VLOOKUP(Q104,Lizenzen!$A$2:$D$17,4)</f>
        <v>http://www.gesetze-im-internet.de/geonutzv/index.html</v>
      </c>
      <c r="AA104" s="5" t="str">
        <f>IF(ISERROR(LEFT(D104,FIND(",",D104)-1)),VLOOKUP(D104,'Abk. Datenhaltende Stellen'!$A$2:$E$99,2),CONCATENATE(VLOOKUP(LEFT(D104,FIND(",",D104)-1),'Abk. Datenhaltende Stellen'!$A$2:$E$92,2),",",VLOOKUP(MID(D104,FIND(",",D104)+1,LEN(D104)-FIND(",",D104)),'Abk. Datenhaltende Stellen'!$A$2:$E$92,2)))</f>
        <v>Deutscher Wetterdienst (DWD)</v>
      </c>
      <c r="AB104" s="8" t="str">
        <f>IF(ISERROR(LEFT(D104,FIND(",",D104)-1)),VLOOKUP(D104,'Abk. Datenhaltende Stellen'!$A$2:$E$99,4),VLOOKUP(LEFT(D104,FIND(",",D104)-1),'Abk. Datenhaltende Stellen'!$A$2:$E$92,4))</f>
        <v>nein</v>
      </c>
      <c r="AC104" s="8" t="str">
        <f>IF(ISERROR(FIND(",",D104)),"",VLOOKUP(MID(D104,FIND(",",D104)+1,LEN(D104)-FIND(",",D104)),'Abk. Datenhaltende Stellen'!$A$2:$E$92,4))</f>
        <v/>
      </c>
      <c r="AD104" s="21">
        <f t="shared" si="1"/>
        <v>0</v>
      </c>
    </row>
    <row r="105" spans="1:30" ht="45" customHeight="1" x14ac:dyDescent="0.25">
      <c r="A105" s="5" t="s">
        <v>1762</v>
      </c>
      <c r="B105" s="5" t="s">
        <v>1782</v>
      </c>
      <c r="C105" s="5" t="s">
        <v>366</v>
      </c>
      <c r="D105" s="5" t="s">
        <v>106</v>
      </c>
      <c r="E105" s="5" t="s">
        <v>107</v>
      </c>
      <c r="F105" s="5" t="s">
        <v>423</v>
      </c>
      <c r="G105" s="5"/>
      <c r="H105" s="5"/>
      <c r="I105" s="5" t="s">
        <v>1783</v>
      </c>
      <c r="J105" s="5"/>
      <c r="K105" s="5"/>
      <c r="L105" s="5"/>
      <c r="M105" s="5"/>
      <c r="N105" s="5"/>
      <c r="O105" s="5"/>
      <c r="P105" s="5"/>
      <c r="Q105" s="5" t="s">
        <v>9</v>
      </c>
      <c r="R105" s="5" t="s">
        <v>367</v>
      </c>
      <c r="S105" s="5" t="s">
        <v>18</v>
      </c>
      <c r="T105" s="5" t="s">
        <v>108</v>
      </c>
      <c r="U105" s="5" t="s">
        <v>1717</v>
      </c>
      <c r="V105" s="5" t="s">
        <v>1719</v>
      </c>
      <c r="W105" s="9">
        <v>42752</v>
      </c>
      <c r="X105" s="5">
        <v>0</v>
      </c>
      <c r="Y105" s="5" t="str">
        <f>VLOOKUP(Q105,Lizenzen!$A$2:$B$17,2)</f>
        <v>Verordnung zur Festlegung der Nutzungsbestimmungen für die Bereitstellung von Geodaten des Bundes (GeoNutzV)</v>
      </c>
      <c r="Z105" s="5" t="str">
        <f>VLOOKUP(Q105,Lizenzen!$A$2:$D$17,4)</f>
        <v>http://www.gesetze-im-internet.de/geonutzv/index.html</v>
      </c>
      <c r="AA105" s="5" t="str">
        <f>IF(ISERROR(LEFT(D105,FIND(",",D105)-1)),VLOOKUP(D105,'Abk. Datenhaltende Stellen'!$A$2:$E$99,2),CONCATENATE(VLOOKUP(LEFT(D105,FIND(",",D105)-1),'Abk. Datenhaltende Stellen'!$A$2:$E$92,2),",",VLOOKUP(MID(D105,FIND(",",D105)+1,LEN(D105)-FIND(",",D105)),'Abk. Datenhaltende Stellen'!$A$2:$E$92,2)))</f>
        <v>Deutscher Wetterdienst (DWD)</v>
      </c>
      <c r="AB105" s="8" t="str">
        <f>IF(ISERROR(LEFT(D105,FIND(",",D105)-1)),VLOOKUP(D105,'Abk. Datenhaltende Stellen'!$A$2:$E$99,4),VLOOKUP(LEFT(D105,FIND(",",D105)-1),'Abk. Datenhaltende Stellen'!$A$2:$E$92,4))</f>
        <v>nein</v>
      </c>
      <c r="AC105" s="8" t="str">
        <f>IF(ISERROR(FIND(",",D105)),"",VLOOKUP(MID(D105,FIND(",",D105)+1,LEN(D105)-FIND(",",D105)),'Abk. Datenhaltende Stellen'!$A$2:$E$92,4))</f>
        <v/>
      </c>
      <c r="AD105" s="21">
        <f t="shared" si="1"/>
        <v>0</v>
      </c>
    </row>
    <row r="106" spans="1:30" ht="45" customHeight="1" x14ac:dyDescent="0.25">
      <c r="A106" s="5" t="s">
        <v>1763</v>
      </c>
      <c r="B106" s="5" t="s">
        <v>1784</v>
      </c>
      <c r="C106" s="5" t="s">
        <v>366</v>
      </c>
      <c r="D106" s="5" t="s">
        <v>106</v>
      </c>
      <c r="E106" s="5" t="s">
        <v>107</v>
      </c>
      <c r="F106" s="5" t="s">
        <v>423</v>
      </c>
      <c r="G106" s="5"/>
      <c r="H106" s="5"/>
      <c r="I106" s="5" t="s">
        <v>1785</v>
      </c>
      <c r="J106" s="5"/>
      <c r="K106" s="5"/>
      <c r="L106" s="5"/>
      <c r="M106" s="5"/>
      <c r="N106" s="5"/>
      <c r="O106" s="5"/>
      <c r="P106" s="5"/>
      <c r="Q106" s="5" t="s">
        <v>9</v>
      </c>
      <c r="R106" s="5" t="s">
        <v>367</v>
      </c>
      <c r="S106" s="5" t="s">
        <v>18</v>
      </c>
      <c r="T106" s="5" t="s">
        <v>108</v>
      </c>
      <c r="U106" s="5" t="s">
        <v>1717</v>
      </c>
      <c r="V106" s="5" t="s">
        <v>1719</v>
      </c>
      <c r="W106" s="9">
        <v>42720</v>
      </c>
      <c r="X106" s="5">
        <v>0</v>
      </c>
      <c r="Y106" s="5" t="str">
        <f>VLOOKUP(Q106,Lizenzen!$A$2:$B$17,2)</f>
        <v>Verordnung zur Festlegung der Nutzungsbestimmungen für die Bereitstellung von Geodaten des Bundes (GeoNutzV)</v>
      </c>
      <c r="Z106" s="5" t="str">
        <f>VLOOKUP(Q106,Lizenzen!$A$2:$D$17,4)</f>
        <v>http://www.gesetze-im-internet.de/geonutzv/index.html</v>
      </c>
      <c r="AA106" s="5" t="str">
        <f>IF(ISERROR(LEFT(D106,FIND(",",D106)-1)),VLOOKUP(D106,'Abk. Datenhaltende Stellen'!$A$2:$E$99,2),CONCATENATE(VLOOKUP(LEFT(D106,FIND(",",D106)-1),'Abk. Datenhaltende Stellen'!$A$2:$E$92,2),",",VLOOKUP(MID(D106,FIND(",",D106)+1,LEN(D106)-FIND(",",D106)),'Abk. Datenhaltende Stellen'!$A$2:$E$92,2)))</f>
        <v>Deutscher Wetterdienst (DWD)</v>
      </c>
      <c r="AB106" s="8" t="str">
        <f>IF(ISERROR(LEFT(D106,FIND(",",D106)-1)),VLOOKUP(D106,'Abk. Datenhaltende Stellen'!$A$2:$E$99,4),VLOOKUP(LEFT(D106,FIND(",",D106)-1),'Abk. Datenhaltende Stellen'!$A$2:$E$92,4))</f>
        <v>nein</v>
      </c>
      <c r="AC106" s="8" t="str">
        <f>IF(ISERROR(FIND(",",D106)),"",VLOOKUP(MID(D106,FIND(",",D106)+1,LEN(D106)-FIND(",",D106)),'Abk. Datenhaltende Stellen'!$A$2:$E$92,4))</f>
        <v/>
      </c>
      <c r="AD106" s="21">
        <f t="shared" si="1"/>
        <v>0</v>
      </c>
    </row>
    <row r="107" spans="1:30" ht="45" customHeight="1" x14ac:dyDescent="0.25">
      <c r="A107" s="5" t="s">
        <v>1764</v>
      </c>
      <c r="B107" s="5" t="s">
        <v>1786</v>
      </c>
      <c r="C107" s="5" t="s">
        <v>366</v>
      </c>
      <c r="D107" s="5" t="s">
        <v>106</v>
      </c>
      <c r="E107" s="5" t="s">
        <v>107</v>
      </c>
      <c r="F107" s="5" t="s">
        <v>423</v>
      </c>
      <c r="G107" s="5"/>
      <c r="H107" s="5"/>
      <c r="I107" s="5" t="s">
        <v>1787</v>
      </c>
      <c r="J107" s="5"/>
      <c r="K107" s="5"/>
      <c r="L107" s="5"/>
      <c r="M107" s="5"/>
      <c r="N107" s="5"/>
      <c r="O107" s="5"/>
      <c r="P107" s="5"/>
      <c r="Q107" s="5" t="s">
        <v>9</v>
      </c>
      <c r="R107" s="5" t="s">
        <v>367</v>
      </c>
      <c r="S107" s="5" t="s">
        <v>18</v>
      </c>
      <c r="T107" s="5" t="s">
        <v>108</v>
      </c>
      <c r="U107" s="5" t="s">
        <v>1717</v>
      </c>
      <c r="V107" s="5" t="s">
        <v>1719</v>
      </c>
      <c r="W107" s="9">
        <v>42793</v>
      </c>
      <c r="X107" s="5">
        <v>0</v>
      </c>
      <c r="Y107" s="5" t="str">
        <f>VLOOKUP(Q107,Lizenzen!$A$2:$B$17,2)</f>
        <v>Verordnung zur Festlegung der Nutzungsbestimmungen für die Bereitstellung von Geodaten des Bundes (GeoNutzV)</v>
      </c>
      <c r="Z107" s="5" t="str">
        <f>VLOOKUP(Q107,Lizenzen!$A$2:$D$17,4)</f>
        <v>http://www.gesetze-im-internet.de/geonutzv/index.html</v>
      </c>
      <c r="AA107" s="5" t="str">
        <f>IF(ISERROR(LEFT(D107,FIND(",",D107)-1)),VLOOKUP(D107,'Abk. Datenhaltende Stellen'!$A$2:$E$99,2),CONCATENATE(VLOOKUP(LEFT(D107,FIND(",",D107)-1),'Abk. Datenhaltende Stellen'!$A$2:$E$92,2),",",VLOOKUP(MID(D107,FIND(",",D107)+1,LEN(D107)-FIND(",",D107)),'Abk. Datenhaltende Stellen'!$A$2:$E$92,2)))</f>
        <v>Deutscher Wetterdienst (DWD)</v>
      </c>
      <c r="AB107" s="8" t="str">
        <f>IF(ISERROR(LEFT(D107,FIND(",",D107)-1)),VLOOKUP(D107,'Abk. Datenhaltende Stellen'!$A$2:$E$99,4),VLOOKUP(LEFT(D107,FIND(",",D107)-1),'Abk. Datenhaltende Stellen'!$A$2:$E$92,4))</f>
        <v>nein</v>
      </c>
      <c r="AC107" s="8" t="str">
        <f>IF(ISERROR(FIND(",",D107)),"",VLOOKUP(MID(D107,FIND(",",D107)+1,LEN(D107)-FIND(",",D107)),'Abk. Datenhaltende Stellen'!$A$2:$E$92,4))</f>
        <v/>
      </c>
      <c r="AD107" s="21">
        <f t="shared" si="1"/>
        <v>0</v>
      </c>
    </row>
    <row r="108" spans="1:30" ht="45" customHeight="1" x14ac:dyDescent="0.25">
      <c r="A108" s="5" t="s">
        <v>1765</v>
      </c>
      <c r="B108" s="5" t="s">
        <v>1788</v>
      </c>
      <c r="C108" s="5" t="s">
        <v>366</v>
      </c>
      <c r="D108" s="5" t="s">
        <v>106</v>
      </c>
      <c r="E108" s="5" t="s">
        <v>107</v>
      </c>
      <c r="F108" s="5" t="s">
        <v>423</v>
      </c>
      <c r="G108" s="5"/>
      <c r="H108" s="5"/>
      <c r="I108" s="5" t="s">
        <v>1789</v>
      </c>
      <c r="J108" s="5"/>
      <c r="K108" s="5"/>
      <c r="L108" s="5"/>
      <c r="M108" s="5"/>
      <c r="N108" s="5"/>
      <c r="O108" s="5"/>
      <c r="P108" s="5"/>
      <c r="Q108" s="5" t="s">
        <v>9</v>
      </c>
      <c r="R108" s="5" t="s">
        <v>367</v>
      </c>
      <c r="S108" s="5" t="s">
        <v>18</v>
      </c>
      <c r="T108" s="5" t="s">
        <v>108</v>
      </c>
      <c r="U108" s="5" t="s">
        <v>1717</v>
      </c>
      <c r="V108" s="5" t="s">
        <v>1719</v>
      </c>
      <c r="W108" s="9">
        <v>42793</v>
      </c>
      <c r="X108" s="5">
        <v>0</v>
      </c>
      <c r="Y108" s="5" t="str">
        <f>VLOOKUP(Q108,Lizenzen!$A$2:$B$17,2)</f>
        <v>Verordnung zur Festlegung der Nutzungsbestimmungen für die Bereitstellung von Geodaten des Bundes (GeoNutzV)</v>
      </c>
      <c r="Z108" s="5" t="str">
        <f>VLOOKUP(Q108,Lizenzen!$A$2:$D$17,4)</f>
        <v>http://www.gesetze-im-internet.de/geonutzv/index.html</v>
      </c>
      <c r="AA108" s="5" t="str">
        <f>IF(ISERROR(LEFT(D108,FIND(",",D108)-1)),VLOOKUP(D108,'Abk. Datenhaltende Stellen'!$A$2:$E$99,2),CONCATENATE(VLOOKUP(LEFT(D108,FIND(",",D108)-1),'Abk. Datenhaltende Stellen'!$A$2:$E$92,2),",",VLOOKUP(MID(D108,FIND(",",D108)+1,LEN(D108)-FIND(",",D108)),'Abk. Datenhaltende Stellen'!$A$2:$E$92,2)))</f>
        <v>Deutscher Wetterdienst (DWD)</v>
      </c>
      <c r="AB108" s="8" t="str">
        <f>IF(ISERROR(LEFT(D108,FIND(",",D108)-1)),VLOOKUP(D108,'Abk. Datenhaltende Stellen'!$A$2:$E$99,4),VLOOKUP(LEFT(D108,FIND(",",D108)-1),'Abk. Datenhaltende Stellen'!$A$2:$E$92,4))</f>
        <v>nein</v>
      </c>
      <c r="AC108" s="8" t="str">
        <f>IF(ISERROR(FIND(",",D108)),"",VLOOKUP(MID(D108,FIND(",",D108)+1,LEN(D108)-FIND(",",D108)),'Abk. Datenhaltende Stellen'!$A$2:$E$92,4))</f>
        <v/>
      </c>
      <c r="AD108" s="21">
        <f t="shared" si="1"/>
        <v>0</v>
      </c>
    </row>
    <row r="109" spans="1:30" ht="45" customHeight="1" x14ac:dyDescent="0.25">
      <c r="A109" s="5" t="s">
        <v>176</v>
      </c>
      <c r="B109" s="5" t="s">
        <v>177</v>
      </c>
      <c r="C109" s="5" t="s">
        <v>366</v>
      </c>
      <c r="D109" s="5" t="s">
        <v>106</v>
      </c>
      <c r="E109" s="5" t="s">
        <v>107</v>
      </c>
      <c r="F109" s="5" t="s">
        <v>423</v>
      </c>
      <c r="G109" s="5"/>
      <c r="H109" s="5"/>
      <c r="I109" s="5" t="s">
        <v>457</v>
      </c>
      <c r="J109" s="5"/>
      <c r="K109" s="5"/>
      <c r="L109" s="5"/>
      <c r="M109" s="5"/>
      <c r="N109" s="5"/>
      <c r="O109" s="5"/>
      <c r="P109" s="5"/>
      <c r="Q109" s="5" t="s">
        <v>9</v>
      </c>
      <c r="R109" s="5" t="s">
        <v>367</v>
      </c>
      <c r="S109" s="5" t="s">
        <v>18</v>
      </c>
      <c r="T109" s="5" t="s">
        <v>108</v>
      </c>
      <c r="U109" s="5" t="s">
        <v>648</v>
      </c>
      <c r="V109" s="5" t="s">
        <v>649</v>
      </c>
      <c r="W109" s="9">
        <v>42937</v>
      </c>
      <c r="X109" s="5">
        <v>1</v>
      </c>
      <c r="Y109" s="5" t="str">
        <f>VLOOKUP(Q109,Lizenzen!$A$2:$B$17,2)</f>
        <v>Verordnung zur Festlegung der Nutzungsbestimmungen für die Bereitstellung von Geodaten des Bundes (GeoNutzV)</v>
      </c>
      <c r="Z109" s="5" t="str">
        <f>VLOOKUP(Q109,Lizenzen!$A$2:$D$17,4)</f>
        <v>http://www.gesetze-im-internet.de/geonutzv/index.html</v>
      </c>
      <c r="AA109" s="5" t="str">
        <f>IF(ISERROR(LEFT(D109,FIND(",",D109)-1)),VLOOKUP(D109,'Abk. Datenhaltende Stellen'!$A$2:$E$99,2),CONCATENATE(VLOOKUP(LEFT(D109,FIND(",",D109)-1),'Abk. Datenhaltende Stellen'!$A$2:$E$92,2),",",VLOOKUP(MID(D109,FIND(",",D109)+1,LEN(D109)-FIND(",",D109)),'Abk. Datenhaltende Stellen'!$A$2:$E$92,2)))</f>
        <v>Deutscher Wetterdienst (DWD)</v>
      </c>
      <c r="AB109" s="8" t="str">
        <f>IF(ISERROR(LEFT(D109,FIND(",",D109)-1)),VLOOKUP(D109,'Abk. Datenhaltende Stellen'!$A$2:$E$99,4),VLOOKUP(LEFT(D109,FIND(",",D109)-1),'Abk. Datenhaltende Stellen'!$A$2:$E$92,4))</f>
        <v>nein</v>
      </c>
      <c r="AC109" s="8" t="str">
        <f>IF(ISERROR(FIND(",",D109)),"",VLOOKUP(MID(D109,FIND(",",D109)+1,LEN(D109)-FIND(",",D109)),'Abk. Datenhaltende Stellen'!$A$2:$E$92,4))</f>
        <v/>
      </c>
      <c r="AD109" s="21">
        <f t="shared" si="1"/>
        <v>0</v>
      </c>
    </row>
    <row r="110" spans="1:30" ht="45" customHeight="1" x14ac:dyDescent="0.25">
      <c r="A110" s="5" t="s">
        <v>1790</v>
      </c>
      <c r="B110" s="5" t="s">
        <v>1791</v>
      </c>
      <c r="C110" s="5" t="s">
        <v>366</v>
      </c>
      <c r="D110" s="5" t="s">
        <v>106</v>
      </c>
      <c r="E110" s="5" t="s">
        <v>107</v>
      </c>
      <c r="F110" s="5" t="s">
        <v>423</v>
      </c>
      <c r="G110" s="5"/>
      <c r="H110" s="5"/>
      <c r="I110" s="5" t="s">
        <v>1814</v>
      </c>
      <c r="J110" s="5"/>
      <c r="K110" s="5"/>
      <c r="L110" s="5"/>
      <c r="M110" s="5"/>
      <c r="N110" s="5"/>
      <c r="O110" s="5"/>
      <c r="P110" s="5"/>
      <c r="Q110" s="5" t="s">
        <v>9</v>
      </c>
      <c r="R110" s="5" t="s">
        <v>367</v>
      </c>
      <c r="S110" s="5" t="s">
        <v>18</v>
      </c>
      <c r="T110" s="5" t="s">
        <v>108</v>
      </c>
      <c r="U110" s="5" t="s">
        <v>1717</v>
      </c>
      <c r="V110" s="5" t="s">
        <v>1719</v>
      </c>
      <c r="W110" s="9">
        <v>42723</v>
      </c>
      <c r="X110" s="5">
        <v>0</v>
      </c>
      <c r="Y110" s="5" t="str">
        <f>VLOOKUP(Q110,Lizenzen!$A$2:$B$17,2)</f>
        <v>Verordnung zur Festlegung der Nutzungsbestimmungen für die Bereitstellung von Geodaten des Bundes (GeoNutzV)</v>
      </c>
      <c r="Z110" s="5" t="str">
        <f>VLOOKUP(Q110,Lizenzen!$A$2:$D$17,4)</f>
        <v>http://www.gesetze-im-internet.de/geonutzv/index.html</v>
      </c>
      <c r="AA110" s="5" t="str">
        <f>IF(ISERROR(LEFT(D110,FIND(",",D110)-1)),VLOOKUP(D110,'Abk. Datenhaltende Stellen'!$A$2:$E$99,2),CONCATENATE(VLOOKUP(LEFT(D110,FIND(",",D110)-1),'Abk. Datenhaltende Stellen'!$A$2:$E$92,2),",",VLOOKUP(MID(D110,FIND(",",D110)+1,LEN(D110)-FIND(",",D110)),'Abk. Datenhaltende Stellen'!$A$2:$E$92,2)))</f>
        <v>Deutscher Wetterdienst (DWD)</v>
      </c>
      <c r="AB110" s="8" t="str">
        <f>IF(ISERROR(LEFT(D110,FIND(",",D110)-1)),VLOOKUP(D110,'Abk. Datenhaltende Stellen'!$A$2:$E$99,4),VLOOKUP(LEFT(D110,FIND(",",D110)-1),'Abk. Datenhaltende Stellen'!$A$2:$E$92,4))</f>
        <v>nein</v>
      </c>
      <c r="AC110" s="8" t="str">
        <f>IF(ISERROR(FIND(",",D110)),"",VLOOKUP(MID(D110,FIND(",",D110)+1,LEN(D110)-FIND(",",D110)),'Abk. Datenhaltende Stellen'!$A$2:$E$92,4))</f>
        <v/>
      </c>
      <c r="AD110" s="21">
        <f t="shared" si="1"/>
        <v>0</v>
      </c>
    </row>
    <row r="111" spans="1:30" ht="45" customHeight="1" x14ac:dyDescent="0.25">
      <c r="A111" s="5" t="s">
        <v>1792</v>
      </c>
      <c r="B111" s="5" t="s">
        <v>1793</v>
      </c>
      <c r="C111" s="5" t="s">
        <v>366</v>
      </c>
      <c r="D111" s="5" t="s">
        <v>106</v>
      </c>
      <c r="E111" s="5" t="s">
        <v>107</v>
      </c>
      <c r="F111" s="5" t="s">
        <v>423</v>
      </c>
      <c r="G111" s="5"/>
      <c r="H111" s="5"/>
      <c r="I111" s="5" t="s">
        <v>1815</v>
      </c>
      <c r="J111" s="5"/>
      <c r="K111" s="5"/>
      <c r="L111" s="5"/>
      <c r="M111" s="5"/>
      <c r="N111" s="5"/>
      <c r="O111" s="5"/>
      <c r="P111" s="5"/>
      <c r="Q111" s="5" t="s">
        <v>9</v>
      </c>
      <c r="R111" s="5" t="s">
        <v>367</v>
      </c>
      <c r="S111" s="5" t="s">
        <v>18</v>
      </c>
      <c r="T111" s="5" t="s">
        <v>108</v>
      </c>
      <c r="U111" s="5" t="s">
        <v>1717</v>
      </c>
      <c r="V111" s="5" t="s">
        <v>1719</v>
      </c>
      <c r="W111" s="9">
        <v>42793</v>
      </c>
      <c r="X111" s="5">
        <v>0</v>
      </c>
      <c r="Y111" s="5" t="str">
        <f>VLOOKUP(Q111,Lizenzen!$A$2:$B$17,2)</f>
        <v>Verordnung zur Festlegung der Nutzungsbestimmungen für die Bereitstellung von Geodaten des Bundes (GeoNutzV)</v>
      </c>
      <c r="Z111" s="5" t="str">
        <f>VLOOKUP(Q111,Lizenzen!$A$2:$D$17,4)</f>
        <v>http://www.gesetze-im-internet.de/geonutzv/index.html</v>
      </c>
      <c r="AA111" s="5" t="str">
        <f>IF(ISERROR(LEFT(D111,FIND(",",D111)-1)),VLOOKUP(D111,'Abk. Datenhaltende Stellen'!$A$2:$E$99,2),CONCATENATE(VLOOKUP(LEFT(D111,FIND(",",D111)-1),'Abk. Datenhaltende Stellen'!$A$2:$E$92,2),",",VLOOKUP(MID(D111,FIND(",",D111)+1,LEN(D111)-FIND(",",D111)),'Abk. Datenhaltende Stellen'!$A$2:$E$92,2)))</f>
        <v>Deutscher Wetterdienst (DWD)</v>
      </c>
      <c r="AB111" s="8" t="str">
        <f>IF(ISERROR(LEFT(D111,FIND(",",D111)-1)),VLOOKUP(D111,'Abk. Datenhaltende Stellen'!$A$2:$E$99,4),VLOOKUP(LEFT(D111,FIND(",",D111)-1),'Abk. Datenhaltende Stellen'!$A$2:$E$92,4))</f>
        <v>nein</v>
      </c>
      <c r="AC111" s="8" t="str">
        <f>IF(ISERROR(FIND(",",D111)),"",VLOOKUP(MID(D111,FIND(",",D111)+1,LEN(D111)-FIND(",",D111)),'Abk. Datenhaltende Stellen'!$A$2:$E$92,4))</f>
        <v/>
      </c>
      <c r="AD111" s="21">
        <f t="shared" si="1"/>
        <v>0</v>
      </c>
    </row>
    <row r="112" spans="1:30" ht="45" customHeight="1" x14ac:dyDescent="0.25">
      <c r="A112" s="5" t="s">
        <v>1794</v>
      </c>
      <c r="B112" s="5" t="s">
        <v>1795</v>
      </c>
      <c r="C112" s="5" t="s">
        <v>366</v>
      </c>
      <c r="D112" s="5" t="s">
        <v>106</v>
      </c>
      <c r="E112" s="5" t="s">
        <v>107</v>
      </c>
      <c r="F112" s="5" t="s">
        <v>423</v>
      </c>
      <c r="G112" s="5"/>
      <c r="H112" s="5"/>
      <c r="I112" s="5" t="s">
        <v>1816</v>
      </c>
      <c r="J112" s="5"/>
      <c r="K112" s="5"/>
      <c r="L112" s="5"/>
      <c r="M112" s="5"/>
      <c r="N112" s="5"/>
      <c r="O112" s="5"/>
      <c r="P112" s="5"/>
      <c r="Q112" s="5" t="s">
        <v>9</v>
      </c>
      <c r="R112" s="5" t="s">
        <v>367</v>
      </c>
      <c r="S112" s="5" t="s">
        <v>18</v>
      </c>
      <c r="T112" s="5" t="s">
        <v>108</v>
      </c>
      <c r="U112" s="5" t="s">
        <v>1717</v>
      </c>
      <c r="V112" s="5" t="s">
        <v>1719</v>
      </c>
      <c r="W112" s="9">
        <v>42723</v>
      </c>
      <c r="X112" s="5">
        <v>0</v>
      </c>
      <c r="Y112" s="5" t="str">
        <f>VLOOKUP(Q112,Lizenzen!$A$2:$B$17,2)</f>
        <v>Verordnung zur Festlegung der Nutzungsbestimmungen für die Bereitstellung von Geodaten des Bundes (GeoNutzV)</v>
      </c>
      <c r="Z112" s="5" t="str">
        <f>VLOOKUP(Q112,Lizenzen!$A$2:$D$17,4)</f>
        <v>http://www.gesetze-im-internet.de/geonutzv/index.html</v>
      </c>
      <c r="AA112" s="5" t="str">
        <f>IF(ISERROR(LEFT(D112,FIND(",",D112)-1)),VLOOKUP(D112,'Abk. Datenhaltende Stellen'!$A$2:$E$99,2),CONCATENATE(VLOOKUP(LEFT(D112,FIND(",",D112)-1),'Abk. Datenhaltende Stellen'!$A$2:$E$92,2),",",VLOOKUP(MID(D112,FIND(",",D112)+1,LEN(D112)-FIND(",",D112)),'Abk. Datenhaltende Stellen'!$A$2:$E$92,2)))</f>
        <v>Deutscher Wetterdienst (DWD)</v>
      </c>
      <c r="AB112" s="8" t="str">
        <f>IF(ISERROR(LEFT(D112,FIND(",",D112)-1)),VLOOKUP(D112,'Abk. Datenhaltende Stellen'!$A$2:$E$99,4),VLOOKUP(LEFT(D112,FIND(",",D112)-1),'Abk. Datenhaltende Stellen'!$A$2:$E$92,4))</f>
        <v>nein</v>
      </c>
      <c r="AC112" s="8" t="str">
        <f>IF(ISERROR(FIND(",",D112)),"",VLOOKUP(MID(D112,FIND(",",D112)+1,LEN(D112)-FIND(",",D112)),'Abk. Datenhaltende Stellen'!$A$2:$E$92,4))</f>
        <v/>
      </c>
      <c r="AD112" s="21">
        <f t="shared" si="1"/>
        <v>0</v>
      </c>
    </row>
    <row r="113" spans="1:30" ht="45" customHeight="1" x14ac:dyDescent="0.25">
      <c r="A113" s="5" t="s">
        <v>1796</v>
      </c>
      <c r="B113" s="5" t="s">
        <v>1797</v>
      </c>
      <c r="C113" s="5" t="s">
        <v>366</v>
      </c>
      <c r="D113" s="5" t="s">
        <v>106</v>
      </c>
      <c r="E113" s="5" t="s">
        <v>107</v>
      </c>
      <c r="F113" s="5" t="s">
        <v>423</v>
      </c>
      <c r="G113" s="5"/>
      <c r="H113" s="5"/>
      <c r="I113" s="5" t="s">
        <v>1817</v>
      </c>
      <c r="J113" s="5"/>
      <c r="K113" s="5"/>
      <c r="L113" s="5"/>
      <c r="M113" s="5"/>
      <c r="N113" s="5"/>
      <c r="O113" s="5"/>
      <c r="P113" s="5"/>
      <c r="Q113" s="5" t="s">
        <v>9</v>
      </c>
      <c r="R113" s="5" t="s">
        <v>367</v>
      </c>
      <c r="S113" s="5" t="s">
        <v>18</v>
      </c>
      <c r="T113" s="5" t="s">
        <v>108</v>
      </c>
      <c r="U113" s="5" t="s">
        <v>1717</v>
      </c>
      <c r="V113" s="5" t="s">
        <v>1719</v>
      </c>
      <c r="W113" s="9">
        <v>42723</v>
      </c>
      <c r="X113" s="5">
        <v>0</v>
      </c>
      <c r="Y113" s="5" t="str">
        <f>VLOOKUP(Q113,Lizenzen!$A$2:$B$17,2)</f>
        <v>Verordnung zur Festlegung der Nutzungsbestimmungen für die Bereitstellung von Geodaten des Bundes (GeoNutzV)</v>
      </c>
      <c r="Z113" s="5" t="str">
        <f>VLOOKUP(Q113,Lizenzen!$A$2:$D$17,4)</f>
        <v>http://www.gesetze-im-internet.de/geonutzv/index.html</v>
      </c>
      <c r="AA113" s="5" t="str">
        <f>IF(ISERROR(LEFT(D113,FIND(",",D113)-1)),VLOOKUP(D113,'Abk. Datenhaltende Stellen'!$A$2:$E$99,2),CONCATENATE(VLOOKUP(LEFT(D113,FIND(",",D113)-1),'Abk. Datenhaltende Stellen'!$A$2:$E$92,2),",",VLOOKUP(MID(D113,FIND(",",D113)+1,LEN(D113)-FIND(",",D113)),'Abk. Datenhaltende Stellen'!$A$2:$E$92,2)))</f>
        <v>Deutscher Wetterdienst (DWD)</v>
      </c>
      <c r="AB113" s="8" t="str">
        <f>IF(ISERROR(LEFT(D113,FIND(",",D113)-1)),VLOOKUP(D113,'Abk. Datenhaltende Stellen'!$A$2:$E$99,4),VLOOKUP(LEFT(D113,FIND(",",D113)-1),'Abk. Datenhaltende Stellen'!$A$2:$E$92,4))</f>
        <v>nein</v>
      </c>
      <c r="AC113" s="8" t="str">
        <f>IF(ISERROR(FIND(",",D113)),"",VLOOKUP(MID(D113,FIND(",",D113)+1,LEN(D113)-FIND(",",D113)),'Abk. Datenhaltende Stellen'!$A$2:$E$92,4))</f>
        <v/>
      </c>
      <c r="AD113" s="21">
        <f t="shared" si="1"/>
        <v>0</v>
      </c>
    </row>
    <row r="114" spans="1:30" ht="45" customHeight="1" x14ac:dyDescent="0.25">
      <c r="A114" s="5" t="s">
        <v>1798</v>
      </c>
      <c r="B114" s="5" t="s">
        <v>1799</v>
      </c>
      <c r="C114" s="5" t="s">
        <v>366</v>
      </c>
      <c r="D114" s="5" t="s">
        <v>106</v>
      </c>
      <c r="E114" s="5" t="s">
        <v>107</v>
      </c>
      <c r="F114" s="5" t="s">
        <v>423</v>
      </c>
      <c r="G114" s="5"/>
      <c r="H114" s="5"/>
      <c r="I114" s="5" t="s">
        <v>1818</v>
      </c>
      <c r="J114" s="5"/>
      <c r="K114" s="5"/>
      <c r="L114" s="5"/>
      <c r="M114" s="5"/>
      <c r="N114" s="5"/>
      <c r="O114" s="5"/>
      <c r="P114" s="5"/>
      <c r="Q114" s="5" t="s">
        <v>9</v>
      </c>
      <c r="R114" s="5" t="s">
        <v>367</v>
      </c>
      <c r="S114" s="5" t="s">
        <v>18</v>
      </c>
      <c r="T114" s="5" t="s">
        <v>108</v>
      </c>
      <c r="U114" s="5" t="s">
        <v>1717</v>
      </c>
      <c r="V114" s="5" t="s">
        <v>1719</v>
      </c>
      <c r="W114" s="9">
        <v>42723</v>
      </c>
      <c r="X114" s="5">
        <v>0</v>
      </c>
      <c r="Y114" s="5" t="str">
        <f>VLOOKUP(Q114,Lizenzen!$A$2:$B$17,2)</f>
        <v>Verordnung zur Festlegung der Nutzungsbestimmungen für die Bereitstellung von Geodaten des Bundes (GeoNutzV)</v>
      </c>
      <c r="Z114" s="5" t="str">
        <f>VLOOKUP(Q114,Lizenzen!$A$2:$D$17,4)</f>
        <v>http://www.gesetze-im-internet.de/geonutzv/index.html</v>
      </c>
      <c r="AA114" s="5" t="str">
        <f>IF(ISERROR(LEFT(D114,FIND(",",D114)-1)),VLOOKUP(D114,'Abk. Datenhaltende Stellen'!$A$2:$E$99,2),CONCATENATE(VLOOKUP(LEFT(D114,FIND(",",D114)-1),'Abk. Datenhaltende Stellen'!$A$2:$E$92,2),",",VLOOKUP(MID(D114,FIND(",",D114)+1,LEN(D114)-FIND(",",D114)),'Abk. Datenhaltende Stellen'!$A$2:$E$92,2)))</f>
        <v>Deutscher Wetterdienst (DWD)</v>
      </c>
      <c r="AB114" s="8" t="str">
        <f>IF(ISERROR(LEFT(D114,FIND(",",D114)-1)),VLOOKUP(D114,'Abk. Datenhaltende Stellen'!$A$2:$E$99,4),VLOOKUP(LEFT(D114,FIND(",",D114)-1),'Abk. Datenhaltende Stellen'!$A$2:$E$92,4))</f>
        <v>nein</v>
      </c>
      <c r="AC114" s="8" t="str">
        <f>IF(ISERROR(FIND(",",D114)),"",VLOOKUP(MID(D114,FIND(",",D114)+1,LEN(D114)-FIND(",",D114)),'Abk. Datenhaltende Stellen'!$A$2:$E$92,4))</f>
        <v/>
      </c>
      <c r="AD114" s="21">
        <f t="shared" si="1"/>
        <v>0</v>
      </c>
    </row>
    <row r="115" spans="1:30" ht="45" customHeight="1" x14ac:dyDescent="0.25">
      <c r="A115" s="5" t="s">
        <v>1800</v>
      </c>
      <c r="B115" s="5" t="s">
        <v>1801</v>
      </c>
      <c r="C115" s="5" t="s">
        <v>366</v>
      </c>
      <c r="D115" s="5" t="s">
        <v>106</v>
      </c>
      <c r="E115" s="5" t="s">
        <v>107</v>
      </c>
      <c r="F115" s="5" t="s">
        <v>423</v>
      </c>
      <c r="G115" s="5"/>
      <c r="H115" s="5"/>
      <c r="I115" s="5" t="s">
        <v>1819</v>
      </c>
      <c r="J115" s="5"/>
      <c r="K115" s="5"/>
      <c r="L115" s="5"/>
      <c r="M115" s="5"/>
      <c r="N115" s="5"/>
      <c r="O115" s="5"/>
      <c r="P115" s="5"/>
      <c r="Q115" s="5" t="s">
        <v>9</v>
      </c>
      <c r="R115" s="5" t="s">
        <v>367</v>
      </c>
      <c r="S115" s="5" t="s">
        <v>18</v>
      </c>
      <c r="T115" s="5" t="s">
        <v>108</v>
      </c>
      <c r="U115" s="5" t="s">
        <v>1717</v>
      </c>
      <c r="V115" s="5" t="s">
        <v>1719</v>
      </c>
      <c r="W115" s="9">
        <v>42723</v>
      </c>
      <c r="X115" s="5">
        <v>0</v>
      </c>
      <c r="Y115" s="5" t="str">
        <f>VLOOKUP(Q115,Lizenzen!$A$2:$B$17,2)</f>
        <v>Verordnung zur Festlegung der Nutzungsbestimmungen für die Bereitstellung von Geodaten des Bundes (GeoNutzV)</v>
      </c>
      <c r="Z115" s="5" t="str">
        <f>VLOOKUP(Q115,Lizenzen!$A$2:$D$17,4)</f>
        <v>http://www.gesetze-im-internet.de/geonutzv/index.html</v>
      </c>
      <c r="AA115" s="5" t="str">
        <f>IF(ISERROR(LEFT(D115,FIND(",",D115)-1)),VLOOKUP(D115,'Abk. Datenhaltende Stellen'!$A$2:$E$99,2),CONCATENATE(VLOOKUP(LEFT(D115,FIND(",",D115)-1),'Abk. Datenhaltende Stellen'!$A$2:$E$92,2),",",VLOOKUP(MID(D115,FIND(",",D115)+1,LEN(D115)-FIND(",",D115)),'Abk. Datenhaltende Stellen'!$A$2:$E$92,2)))</f>
        <v>Deutscher Wetterdienst (DWD)</v>
      </c>
      <c r="AB115" s="8" t="str">
        <f>IF(ISERROR(LEFT(D115,FIND(",",D115)-1)),VLOOKUP(D115,'Abk. Datenhaltende Stellen'!$A$2:$E$99,4),VLOOKUP(LEFT(D115,FIND(",",D115)-1),'Abk. Datenhaltende Stellen'!$A$2:$E$92,4))</f>
        <v>nein</v>
      </c>
      <c r="AC115" s="8" t="str">
        <f>IF(ISERROR(FIND(",",D115)),"",VLOOKUP(MID(D115,FIND(",",D115)+1,LEN(D115)-FIND(",",D115)),'Abk. Datenhaltende Stellen'!$A$2:$E$92,4))</f>
        <v/>
      </c>
      <c r="AD115" s="21">
        <f t="shared" si="1"/>
        <v>0</v>
      </c>
    </row>
    <row r="116" spans="1:30" ht="45" customHeight="1" x14ac:dyDescent="0.25">
      <c r="A116" s="5" t="s">
        <v>1802</v>
      </c>
      <c r="B116" s="5" t="s">
        <v>1803</v>
      </c>
      <c r="C116" s="5" t="s">
        <v>366</v>
      </c>
      <c r="D116" s="5" t="s">
        <v>106</v>
      </c>
      <c r="E116" s="5" t="s">
        <v>107</v>
      </c>
      <c r="F116" s="5" t="s">
        <v>423</v>
      </c>
      <c r="G116" s="5"/>
      <c r="H116" s="5"/>
      <c r="I116" s="5" t="s">
        <v>1820</v>
      </c>
      <c r="J116" s="5"/>
      <c r="K116" s="5"/>
      <c r="L116" s="5"/>
      <c r="M116" s="5"/>
      <c r="N116" s="5"/>
      <c r="O116" s="5"/>
      <c r="P116" s="5"/>
      <c r="Q116" s="5" t="s">
        <v>9</v>
      </c>
      <c r="R116" s="5" t="s">
        <v>367</v>
      </c>
      <c r="S116" s="5" t="s">
        <v>18</v>
      </c>
      <c r="T116" s="5" t="s">
        <v>108</v>
      </c>
      <c r="U116" s="5" t="s">
        <v>1717</v>
      </c>
      <c r="V116" s="5" t="s">
        <v>1719</v>
      </c>
      <c r="W116" s="9">
        <v>42752</v>
      </c>
      <c r="X116" s="5">
        <v>0</v>
      </c>
      <c r="Y116" s="5" t="str">
        <f>VLOOKUP(Q116,Lizenzen!$A$2:$B$17,2)</f>
        <v>Verordnung zur Festlegung der Nutzungsbestimmungen für die Bereitstellung von Geodaten des Bundes (GeoNutzV)</v>
      </c>
      <c r="Z116" s="5" t="str">
        <f>VLOOKUP(Q116,Lizenzen!$A$2:$D$17,4)</f>
        <v>http://www.gesetze-im-internet.de/geonutzv/index.html</v>
      </c>
      <c r="AA116" s="5" t="str">
        <f>IF(ISERROR(LEFT(D116,FIND(",",D116)-1)),VLOOKUP(D116,'Abk. Datenhaltende Stellen'!$A$2:$E$99,2),CONCATENATE(VLOOKUP(LEFT(D116,FIND(",",D116)-1),'Abk. Datenhaltende Stellen'!$A$2:$E$92,2),",",VLOOKUP(MID(D116,FIND(",",D116)+1,LEN(D116)-FIND(",",D116)),'Abk. Datenhaltende Stellen'!$A$2:$E$92,2)))</f>
        <v>Deutscher Wetterdienst (DWD)</v>
      </c>
      <c r="AB116" s="8" t="str">
        <f>IF(ISERROR(LEFT(D116,FIND(",",D116)-1)),VLOOKUP(D116,'Abk. Datenhaltende Stellen'!$A$2:$E$99,4),VLOOKUP(LEFT(D116,FIND(",",D116)-1),'Abk. Datenhaltende Stellen'!$A$2:$E$92,4))</f>
        <v>nein</v>
      </c>
      <c r="AC116" s="8" t="str">
        <f>IF(ISERROR(FIND(",",D116)),"",VLOOKUP(MID(D116,FIND(",",D116)+1,LEN(D116)-FIND(",",D116)),'Abk. Datenhaltende Stellen'!$A$2:$E$92,4))</f>
        <v/>
      </c>
      <c r="AD116" s="21">
        <f t="shared" si="1"/>
        <v>0</v>
      </c>
    </row>
    <row r="117" spans="1:30" ht="45" customHeight="1" x14ac:dyDescent="0.25">
      <c r="A117" s="5" t="s">
        <v>1804</v>
      </c>
      <c r="B117" s="5" t="s">
        <v>1805</v>
      </c>
      <c r="C117" s="5" t="s">
        <v>366</v>
      </c>
      <c r="D117" s="5" t="s">
        <v>106</v>
      </c>
      <c r="E117" s="5" t="s">
        <v>107</v>
      </c>
      <c r="F117" s="5" t="s">
        <v>423</v>
      </c>
      <c r="G117" s="5"/>
      <c r="H117" s="5"/>
      <c r="I117" s="5" t="s">
        <v>1821</v>
      </c>
      <c r="J117" s="5"/>
      <c r="K117" s="5"/>
      <c r="L117" s="5"/>
      <c r="M117" s="5"/>
      <c r="N117" s="5"/>
      <c r="O117" s="5"/>
      <c r="P117" s="5"/>
      <c r="Q117" s="5" t="s">
        <v>9</v>
      </c>
      <c r="R117" s="5" t="s">
        <v>367</v>
      </c>
      <c r="S117" s="5" t="s">
        <v>18</v>
      </c>
      <c r="T117" s="5" t="s">
        <v>108</v>
      </c>
      <c r="U117" s="5" t="s">
        <v>1717</v>
      </c>
      <c r="V117" s="5" t="s">
        <v>1719</v>
      </c>
      <c r="W117" s="9">
        <v>42723</v>
      </c>
      <c r="X117" s="5">
        <v>0</v>
      </c>
      <c r="Y117" s="5" t="str">
        <f>VLOOKUP(Q117,Lizenzen!$A$2:$B$17,2)</f>
        <v>Verordnung zur Festlegung der Nutzungsbestimmungen für die Bereitstellung von Geodaten des Bundes (GeoNutzV)</v>
      </c>
      <c r="Z117" s="5" t="str">
        <f>VLOOKUP(Q117,Lizenzen!$A$2:$D$17,4)</f>
        <v>http://www.gesetze-im-internet.de/geonutzv/index.html</v>
      </c>
      <c r="AA117" s="5" t="str">
        <f>IF(ISERROR(LEFT(D117,FIND(",",D117)-1)),VLOOKUP(D117,'Abk. Datenhaltende Stellen'!$A$2:$E$99,2),CONCATENATE(VLOOKUP(LEFT(D117,FIND(",",D117)-1),'Abk. Datenhaltende Stellen'!$A$2:$E$92,2),",",VLOOKUP(MID(D117,FIND(",",D117)+1,LEN(D117)-FIND(",",D117)),'Abk. Datenhaltende Stellen'!$A$2:$E$92,2)))</f>
        <v>Deutscher Wetterdienst (DWD)</v>
      </c>
      <c r="AB117" s="8" t="str">
        <f>IF(ISERROR(LEFT(D117,FIND(",",D117)-1)),VLOOKUP(D117,'Abk. Datenhaltende Stellen'!$A$2:$E$99,4),VLOOKUP(LEFT(D117,FIND(",",D117)-1),'Abk. Datenhaltende Stellen'!$A$2:$E$92,4))</f>
        <v>nein</v>
      </c>
      <c r="AC117" s="8" t="str">
        <f>IF(ISERROR(FIND(",",D117)),"",VLOOKUP(MID(D117,FIND(",",D117)+1,LEN(D117)-FIND(",",D117)),'Abk. Datenhaltende Stellen'!$A$2:$E$92,4))</f>
        <v/>
      </c>
      <c r="AD117" s="21">
        <f t="shared" si="1"/>
        <v>0</v>
      </c>
    </row>
    <row r="118" spans="1:30" ht="45" customHeight="1" x14ac:dyDescent="0.25">
      <c r="A118" s="5" t="s">
        <v>1806</v>
      </c>
      <c r="B118" s="5" t="s">
        <v>1807</v>
      </c>
      <c r="C118" s="5" t="s">
        <v>366</v>
      </c>
      <c r="D118" s="5" t="s">
        <v>106</v>
      </c>
      <c r="E118" s="5" t="s">
        <v>107</v>
      </c>
      <c r="F118" s="5" t="s">
        <v>423</v>
      </c>
      <c r="G118" s="5"/>
      <c r="H118" s="5"/>
      <c r="I118" s="5" t="s">
        <v>1822</v>
      </c>
      <c r="J118" s="5"/>
      <c r="K118" s="5"/>
      <c r="L118" s="5"/>
      <c r="M118" s="5"/>
      <c r="N118" s="5"/>
      <c r="O118" s="5"/>
      <c r="P118" s="5"/>
      <c r="Q118" s="5" t="s">
        <v>9</v>
      </c>
      <c r="R118" s="5" t="s">
        <v>367</v>
      </c>
      <c r="S118" s="5" t="s">
        <v>18</v>
      </c>
      <c r="T118" s="5" t="s">
        <v>108</v>
      </c>
      <c r="U118" s="5" t="s">
        <v>1717</v>
      </c>
      <c r="V118" s="5" t="s">
        <v>1719</v>
      </c>
      <c r="W118" s="9">
        <v>42752</v>
      </c>
      <c r="X118" s="5">
        <v>0</v>
      </c>
      <c r="Y118" s="5" t="str">
        <f>VLOOKUP(Q118,Lizenzen!$A$2:$B$17,2)</f>
        <v>Verordnung zur Festlegung der Nutzungsbestimmungen für die Bereitstellung von Geodaten des Bundes (GeoNutzV)</v>
      </c>
      <c r="Z118" s="5" t="str">
        <f>VLOOKUP(Q118,Lizenzen!$A$2:$D$17,4)</f>
        <v>http://www.gesetze-im-internet.de/geonutzv/index.html</v>
      </c>
      <c r="AA118" s="5" t="str">
        <f>IF(ISERROR(LEFT(D118,FIND(",",D118)-1)),VLOOKUP(D118,'Abk. Datenhaltende Stellen'!$A$2:$E$99,2),CONCATENATE(VLOOKUP(LEFT(D118,FIND(",",D118)-1),'Abk. Datenhaltende Stellen'!$A$2:$E$92,2),",",VLOOKUP(MID(D118,FIND(",",D118)+1,LEN(D118)-FIND(",",D118)),'Abk. Datenhaltende Stellen'!$A$2:$E$92,2)))</f>
        <v>Deutscher Wetterdienst (DWD)</v>
      </c>
      <c r="AB118" s="8" t="str">
        <f>IF(ISERROR(LEFT(D118,FIND(",",D118)-1)),VLOOKUP(D118,'Abk. Datenhaltende Stellen'!$A$2:$E$99,4),VLOOKUP(LEFT(D118,FIND(",",D118)-1),'Abk. Datenhaltende Stellen'!$A$2:$E$92,4))</f>
        <v>nein</v>
      </c>
      <c r="AC118" s="8" t="str">
        <f>IF(ISERROR(FIND(",",D118)),"",VLOOKUP(MID(D118,FIND(",",D118)+1,LEN(D118)-FIND(",",D118)),'Abk. Datenhaltende Stellen'!$A$2:$E$92,4))</f>
        <v/>
      </c>
      <c r="AD118" s="21">
        <f t="shared" si="1"/>
        <v>0</v>
      </c>
    </row>
    <row r="119" spans="1:30" ht="45" customHeight="1" x14ac:dyDescent="0.25">
      <c r="A119" s="5" t="s">
        <v>1808</v>
      </c>
      <c r="B119" s="5" t="s">
        <v>1809</v>
      </c>
      <c r="C119" s="5" t="s">
        <v>366</v>
      </c>
      <c r="D119" s="5" t="s">
        <v>106</v>
      </c>
      <c r="E119" s="5" t="s">
        <v>107</v>
      </c>
      <c r="F119" s="5" t="s">
        <v>423</v>
      </c>
      <c r="G119" s="5"/>
      <c r="H119" s="5"/>
      <c r="I119" s="5" t="s">
        <v>1823</v>
      </c>
      <c r="J119" s="5"/>
      <c r="K119" s="5"/>
      <c r="L119" s="5"/>
      <c r="M119" s="5"/>
      <c r="N119" s="5"/>
      <c r="O119" s="5"/>
      <c r="P119" s="5"/>
      <c r="Q119" s="5" t="s">
        <v>9</v>
      </c>
      <c r="R119" s="5" t="s">
        <v>367</v>
      </c>
      <c r="S119" s="5" t="s">
        <v>18</v>
      </c>
      <c r="T119" s="5" t="s">
        <v>108</v>
      </c>
      <c r="U119" s="5" t="s">
        <v>1717</v>
      </c>
      <c r="V119" s="5" t="s">
        <v>1719</v>
      </c>
      <c r="W119" s="9">
        <v>42720</v>
      </c>
      <c r="X119" s="5">
        <v>0</v>
      </c>
      <c r="Y119" s="5" t="str">
        <f>VLOOKUP(Q119,Lizenzen!$A$2:$B$17,2)</f>
        <v>Verordnung zur Festlegung der Nutzungsbestimmungen für die Bereitstellung von Geodaten des Bundes (GeoNutzV)</v>
      </c>
      <c r="Z119" s="5" t="str">
        <f>VLOOKUP(Q119,Lizenzen!$A$2:$D$17,4)</f>
        <v>http://www.gesetze-im-internet.de/geonutzv/index.html</v>
      </c>
      <c r="AA119" s="5" t="str">
        <f>IF(ISERROR(LEFT(D119,FIND(",",D119)-1)),VLOOKUP(D119,'Abk. Datenhaltende Stellen'!$A$2:$E$99,2),CONCATENATE(VLOOKUP(LEFT(D119,FIND(",",D119)-1),'Abk. Datenhaltende Stellen'!$A$2:$E$92,2),",",VLOOKUP(MID(D119,FIND(",",D119)+1,LEN(D119)-FIND(",",D119)),'Abk. Datenhaltende Stellen'!$A$2:$E$92,2)))</f>
        <v>Deutscher Wetterdienst (DWD)</v>
      </c>
      <c r="AB119" s="8" t="str">
        <f>IF(ISERROR(LEFT(D119,FIND(",",D119)-1)),VLOOKUP(D119,'Abk. Datenhaltende Stellen'!$A$2:$E$99,4),VLOOKUP(LEFT(D119,FIND(",",D119)-1),'Abk. Datenhaltende Stellen'!$A$2:$E$92,4))</f>
        <v>nein</v>
      </c>
      <c r="AC119" s="8" t="str">
        <f>IF(ISERROR(FIND(",",D119)),"",VLOOKUP(MID(D119,FIND(",",D119)+1,LEN(D119)-FIND(",",D119)),'Abk. Datenhaltende Stellen'!$A$2:$E$92,4))</f>
        <v/>
      </c>
      <c r="AD119" s="21">
        <f t="shared" si="1"/>
        <v>0</v>
      </c>
    </row>
    <row r="120" spans="1:30" ht="45" customHeight="1" x14ac:dyDescent="0.25">
      <c r="A120" s="5" t="s">
        <v>1810</v>
      </c>
      <c r="B120" s="5" t="s">
        <v>1811</v>
      </c>
      <c r="C120" s="5" t="s">
        <v>366</v>
      </c>
      <c r="D120" s="5" t="s">
        <v>106</v>
      </c>
      <c r="E120" s="5" t="s">
        <v>107</v>
      </c>
      <c r="F120" s="5" t="s">
        <v>423</v>
      </c>
      <c r="G120" s="5"/>
      <c r="H120" s="5"/>
      <c r="I120" s="5" t="s">
        <v>1824</v>
      </c>
      <c r="J120" s="5"/>
      <c r="K120" s="5"/>
      <c r="L120" s="5"/>
      <c r="M120" s="5"/>
      <c r="N120" s="5"/>
      <c r="O120" s="5"/>
      <c r="P120" s="5"/>
      <c r="Q120" s="5" t="s">
        <v>9</v>
      </c>
      <c r="R120" s="5" t="s">
        <v>367</v>
      </c>
      <c r="S120" s="5" t="s">
        <v>18</v>
      </c>
      <c r="T120" s="5" t="s">
        <v>108</v>
      </c>
      <c r="U120" s="5" t="s">
        <v>1717</v>
      </c>
      <c r="V120" s="5" t="s">
        <v>1719</v>
      </c>
      <c r="W120" s="9">
        <v>42793</v>
      </c>
      <c r="X120" s="5">
        <v>0</v>
      </c>
      <c r="Y120" s="5" t="str">
        <f>VLOOKUP(Q120,Lizenzen!$A$2:$B$17,2)</f>
        <v>Verordnung zur Festlegung der Nutzungsbestimmungen für die Bereitstellung von Geodaten des Bundes (GeoNutzV)</v>
      </c>
      <c r="Z120" s="5" t="str">
        <f>VLOOKUP(Q120,Lizenzen!$A$2:$D$17,4)</f>
        <v>http://www.gesetze-im-internet.de/geonutzv/index.html</v>
      </c>
      <c r="AA120" s="5" t="str">
        <f>IF(ISERROR(LEFT(D120,FIND(",",D120)-1)),VLOOKUP(D120,'Abk. Datenhaltende Stellen'!$A$2:$E$99,2),CONCATENATE(VLOOKUP(LEFT(D120,FIND(",",D120)-1),'Abk. Datenhaltende Stellen'!$A$2:$E$92,2),",",VLOOKUP(MID(D120,FIND(",",D120)+1,LEN(D120)-FIND(",",D120)),'Abk. Datenhaltende Stellen'!$A$2:$E$92,2)))</f>
        <v>Deutscher Wetterdienst (DWD)</v>
      </c>
      <c r="AB120" s="8" t="str">
        <f>IF(ISERROR(LEFT(D120,FIND(",",D120)-1)),VLOOKUP(D120,'Abk. Datenhaltende Stellen'!$A$2:$E$99,4),VLOOKUP(LEFT(D120,FIND(",",D120)-1),'Abk. Datenhaltende Stellen'!$A$2:$E$92,4))</f>
        <v>nein</v>
      </c>
      <c r="AC120" s="8" t="str">
        <f>IF(ISERROR(FIND(",",D120)),"",VLOOKUP(MID(D120,FIND(",",D120)+1,LEN(D120)-FIND(",",D120)),'Abk. Datenhaltende Stellen'!$A$2:$E$92,4))</f>
        <v/>
      </c>
      <c r="AD120" s="21">
        <f t="shared" si="1"/>
        <v>0</v>
      </c>
    </row>
    <row r="121" spans="1:30" ht="45" customHeight="1" x14ac:dyDescent="0.25">
      <c r="A121" s="5" t="s">
        <v>1812</v>
      </c>
      <c r="B121" s="5" t="s">
        <v>1813</v>
      </c>
      <c r="C121" s="5" t="s">
        <v>366</v>
      </c>
      <c r="D121" s="5" t="s">
        <v>106</v>
      </c>
      <c r="E121" s="5" t="s">
        <v>107</v>
      </c>
      <c r="F121" s="5" t="s">
        <v>423</v>
      </c>
      <c r="G121" s="5"/>
      <c r="H121" s="5"/>
      <c r="I121" s="5" t="s">
        <v>1825</v>
      </c>
      <c r="J121" s="5"/>
      <c r="K121" s="5"/>
      <c r="L121" s="5"/>
      <c r="M121" s="5"/>
      <c r="N121" s="5"/>
      <c r="O121" s="5"/>
      <c r="P121" s="5"/>
      <c r="Q121" s="5" t="s">
        <v>9</v>
      </c>
      <c r="R121" s="5" t="s">
        <v>367</v>
      </c>
      <c r="S121" s="5" t="s">
        <v>18</v>
      </c>
      <c r="T121" s="5" t="s">
        <v>108</v>
      </c>
      <c r="U121" s="5" t="s">
        <v>1717</v>
      </c>
      <c r="V121" s="5" t="s">
        <v>1719</v>
      </c>
      <c r="W121" s="9">
        <v>42793</v>
      </c>
      <c r="X121" s="5">
        <v>0</v>
      </c>
      <c r="Y121" s="5" t="str">
        <f>VLOOKUP(Q121,Lizenzen!$A$2:$B$17,2)</f>
        <v>Verordnung zur Festlegung der Nutzungsbestimmungen für die Bereitstellung von Geodaten des Bundes (GeoNutzV)</v>
      </c>
      <c r="Z121" s="5" t="str">
        <f>VLOOKUP(Q121,Lizenzen!$A$2:$D$17,4)</f>
        <v>http://www.gesetze-im-internet.de/geonutzv/index.html</v>
      </c>
      <c r="AA121" s="5" t="str">
        <f>IF(ISERROR(LEFT(D121,FIND(",",D121)-1)),VLOOKUP(D121,'Abk. Datenhaltende Stellen'!$A$2:$E$99,2),CONCATENATE(VLOOKUP(LEFT(D121,FIND(",",D121)-1),'Abk. Datenhaltende Stellen'!$A$2:$E$92,2),",",VLOOKUP(MID(D121,FIND(",",D121)+1,LEN(D121)-FIND(",",D121)),'Abk. Datenhaltende Stellen'!$A$2:$E$92,2)))</f>
        <v>Deutscher Wetterdienst (DWD)</v>
      </c>
      <c r="AB121" s="8" t="str">
        <f>IF(ISERROR(LEFT(D121,FIND(",",D121)-1)),VLOOKUP(D121,'Abk. Datenhaltende Stellen'!$A$2:$E$99,4),VLOOKUP(LEFT(D121,FIND(",",D121)-1),'Abk. Datenhaltende Stellen'!$A$2:$E$92,4))</f>
        <v>nein</v>
      </c>
      <c r="AC121" s="8" t="str">
        <f>IF(ISERROR(FIND(",",D121)),"",VLOOKUP(MID(D121,FIND(",",D121)+1,LEN(D121)-FIND(",",D121)),'Abk. Datenhaltende Stellen'!$A$2:$E$92,4))</f>
        <v/>
      </c>
      <c r="AD121" s="21">
        <f t="shared" si="1"/>
        <v>0</v>
      </c>
    </row>
    <row r="122" spans="1:30" ht="45" customHeight="1" x14ac:dyDescent="0.25">
      <c r="A122" s="5" t="s">
        <v>178</v>
      </c>
      <c r="B122" s="5" t="s">
        <v>179</v>
      </c>
      <c r="C122" s="5" t="s">
        <v>366</v>
      </c>
      <c r="D122" s="5" t="s">
        <v>106</v>
      </c>
      <c r="E122" s="5" t="s">
        <v>107</v>
      </c>
      <c r="F122" s="5" t="s">
        <v>423</v>
      </c>
      <c r="G122" s="5"/>
      <c r="H122" s="5"/>
      <c r="I122" s="5" t="s">
        <v>458</v>
      </c>
      <c r="J122" s="5"/>
      <c r="K122" s="5"/>
      <c r="L122" s="5"/>
      <c r="M122" s="5"/>
      <c r="N122" s="5"/>
      <c r="O122" s="5"/>
      <c r="P122" s="5"/>
      <c r="Q122" s="5" t="s">
        <v>9</v>
      </c>
      <c r="R122" s="5" t="s">
        <v>367</v>
      </c>
      <c r="S122" s="5" t="s">
        <v>18</v>
      </c>
      <c r="T122" s="5" t="s">
        <v>108</v>
      </c>
      <c r="U122" s="5" t="s">
        <v>625</v>
      </c>
      <c r="V122" s="5" t="s">
        <v>1826</v>
      </c>
      <c r="W122" s="9">
        <v>42552</v>
      </c>
      <c r="X122" s="5">
        <v>1</v>
      </c>
      <c r="Y122" s="5" t="str">
        <f>VLOOKUP(Q122,Lizenzen!$A$2:$B$17,2)</f>
        <v>Verordnung zur Festlegung der Nutzungsbestimmungen für die Bereitstellung von Geodaten des Bundes (GeoNutzV)</v>
      </c>
      <c r="Z122" s="5" t="str">
        <f>VLOOKUP(Q122,Lizenzen!$A$2:$D$17,4)</f>
        <v>http://www.gesetze-im-internet.de/geonutzv/index.html</v>
      </c>
      <c r="AA122" s="5" t="str">
        <f>IF(ISERROR(LEFT(D122,FIND(",",D122)-1)),VLOOKUP(D122,'Abk. Datenhaltende Stellen'!$A$2:$E$99,2),CONCATENATE(VLOOKUP(LEFT(D122,FIND(",",D122)-1),'Abk. Datenhaltende Stellen'!$A$2:$E$92,2),",",VLOOKUP(MID(D122,FIND(",",D122)+1,LEN(D122)-FIND(",",D122)),'Abk. Datenhaltende Stellen'!$A$2:$E$92,2)))</f>
        <v>Deutscher Wetterdienst (DWD)</v>
      </c>
      <c r="AB122" s="8" t="str">
        <f>IF(ISERROR(LEFT(D122,FIND(",",D122)-1)),VLOOKUP(D122,'Abk. Datenhaltende Stellen'!$A$2:$E$99,4),VLOOKUP(LEFT(D122,FIND(",",D122)-1),'Abk. Datenhaltende Stellen'!$A$2:$E$92,4))</f>
        <v>nein</v>
      </c>
      <c r="AC122" s="8" t="str">
        <f>IF(ISERROR(FIND(",",D122)),"",VLOOKUP(MID(D122,FIND(",",D122)+1,LEN(D122)-FIND(",",D122)),'Abk. Datenhaltende Stellen'!$A$2:$E$92,4))</f>
        <v/>
      </c>
      <c r="AD122" s="21">
        <f t="shared" si="1"/>
        <v>0</v>
      </c>
    </row>
    <row r="123" spans="1:30" ht="45" customHeight="1" x14ac:dyDescent="0.25">
      <c r="A123" s="5" t="s">
        <v>180</v>
      </c>
      <c r="B123" s="5" t="s">
        <v>181</v>
      </c>
      <c r="C123" s="5" t="s">
        <v>366</v>
      </c>
      <c r="D123" s="5" t="s">
        <v>106</v>
      </c>
      <c r="E123" s="5" t="s">
        <v>107</v>
      </c>
      <c r="F123" s="5" t="s">
        <v>423</v>
      </c>
      <c r="G123" s="5"/>
      <c r="H123" s="5"/>
      <c r="I123" s="5" t="s">
        <v>459</v>
      </c>
      <c r="J123" s="5"/>
      <c r="K123" s="5"/>
      <c r="L123" s="5"/>
      <c r="M123" s="5"/>
      <c r="N123" s="5"/>
      <c r="O123" s="5"/>
      <c r="P123" s="5"/>
      <c r="Q123" s="5" t="s">
        <v>9</v>
      </c>
      <c r="R123" s="5" t="s">
        <v>367</v>
      </c>
      <c r="S123" s="5" t="s">
        <v>18</v>
      </c>
      <c r="T123" s="5" t="s">
        <v>108</v>
      </c>
      <c r="U123" s="5" t="s">
        <v>625</v>
      </c>
      <c r="V123" s="5" t="s">
        <v>1827</v>
      </c>
      <c r="W123" s="9">
        <v>42818</v>
      </c>
      <c r="X123" s="5">
        <v>1</v>
      </c>
      <c r="Y123" s="5" t="str">
        <f>VLOOKUP(Q123,Lizenzen!$A$2:$B$17,2)</f>
        <v>Verordnung zur Festlegung der Nutzungsbestimmungen für die Bereitstellung von Geodaten des Bundes (GeoNutzV)</v>
      </c>
      <c r="Z123" s="5" t="str">
        <f>VLOOKUP(Q123,Lizenzen!$A$2:$D$17,4)</f>
        <v>http://www.gesetze-im-internet.de/geonutzv/index.html</v>
      </c>
      <c r="AA123" s="5" t="str">
        <f>IF(ISERROR(LEFT(D123,FIND(",",D123)-1)),VLOOKUP(D123,'Abk. Datenhaltende Stellen'!$A$2:$E$99,2),CONCATENATE(VLOOKUP(LEFT(D123,FIND(",",D123)-1),'Abk. Datenhaltende Stellen'!$A$2:$E$92,2),",",VLOOKUP(MID(D123,FIND(",",D123)+1,LEN(D123)-FIND(",",D123)),'Abk. Datenhaltende Stellen'!$A$2:$E$92,2)))</f>
        <v>Deutscher Wetterdienst (DWD)</v>
      </c>
      <c r="AB123" s="8" t="str">
        <f>IF(ISERROR(LEFT(D123,FIND(",",D123)-1)),VLOOKUP(D123,'Abk. Datenhaltende Stellen'!$A$2:$E$99,4),VLOOKUP(LEFT(D123,FIND(",",D123)-1),'Abk. Datenhaltende Stellen'!$A$2:$E$92,4))</f>
        <v>nein</v>
      </c>
      <c r="AC123" s="8" t="str">
        <f>IF(ISERROR(FIND(",",D123)),"",VLOOKUP(MID(D123,FIND(",",D123)+1,LEN(D123)-FIND(",",D123)),'Abk. Datenhaltende Stellen'!$A$2:$E$92,4))</f>
        <v/>
      </c>
      <c r="AD123" s="21">
        <f t="shared" si="1"/>
        <v>0</v>
      </c>
    </row>
    <row r="124" spans="1:30" ht="45" customHeight="1" x14ac:dyDescent="0.25">
      <c r="A124" s="5" t="s">
        <v>182</v>
      </c>
      <c r="B124" s="5" t="s">
        <v>183</v>
      </c>
      <c r="C124" s="5" t="s">
        <v>366</v>
      </c>
      <c r="D124" s="5" t="s">
        <v>106</v>
      </c>
      <c r="E124" s="5" t="s">
        <v>107</v>
      </c>
      <c r="F124" s="5" t="s">
        <v>423</v>
      </c>
      <c r="G124" s="5"/>
      <c r="H124" s="5"/>
      <c r="I124" s="5" t="s">
        <v>460</v>
      </c>
      <c r="J124" s="5"/>
      <c r="K124" s="5"/>
      <c r="L124" s="5"/>
      <c r="M124" s="5"/>
      <c r="N124" s="5"/>
      <c r="O124" s="5"/>
      <c r="P124" s="5"/>
      <c r="Q124" s="5" t="s">
        <v>9</v>
      </c>
      <c r="R124" s="5" t="s">
        <v>367</v>
      </c>
      <c r="S124" s="5" t="s">
        <v>18</v>
      </c>
      <c r="T124" s="5" t="s">
        <v>108</v>
      </c>
      <c r="U124" s="5" t="s">
        <v>625</v>
      </c>
      <c r="V124" s="5" t="s">
        <v>1826</v>
      </c>
      <c r="W124" s="9">
        <v>42552</v>
      </c>
      <c r="X124" s="5">
        <v>1</v>
      </c>
      <c r="Y124" s="5" t="str">
        <f>VLOOKUP(Q124,Lizenzen!$A$2:$B$17,2)</f>
        <v>Verordnung zur Festlegung der Nutzungsbestimmungen für die Bereitstellung von Geodaten des Bundes (GeoNutzV)</v>
      </c>
      <c r="Z124" s="5" t="str">
        <f>VLOOKUP(Q124,Lizenzen!$A$2:$D$17,4)</f>
        <v>http://www.gesetze-im-internet.de/geonutzv/index.html</v>
      </c>
      <c r="AA124" s="5" t="str">
        <f>IF(ISERROR(LEFT(D124,FIND(",",D124)-1)),VLOOKUP(D124,'Abk. Datenhaltende Stellen'!$A$2:$E$99,2),CONCATENATE(VLOOKUP(LEFT(D124,FIND(",",D124)-1),'Abk. Datenhaltende Stellen'!$A$2:$E$92,2),",",VLOOKUP(MID(D124,FIND(",",D124)+1,LEN(D124)-FIND(",",D124)),'Abk. Datenhaltende Stellen'!$A$2:$E$92,2)))</f>
        <v>Deutscher Wetterdienst (DWD)</v>
      </c>
      <c r="AB124" s="8" t="str">
        <f>IF(ISERROR(LEFT(D124,FIND(",",D124)-1)),VLOOKUP(D124,'Abk. Datenhaltende Stellen'!$A$2:$E$99,4),VLOOKUP(LEFT(D124,FIND(",",D124)-1),'Abk. Datenhaltende Stellen'!$A$2:$E$92,4))</f>
        <v>nein</v>
      </c>
      <c r="AC124" s="8" t="str">
        <f>IF(ISERROR(FIND(",",D124)),"",VLOOKUP(MID(D124,FIND(",",D124)+1,LEN(D124)-FIND(",",D124)),'Abk. Datenhaltende Stellen'!$A$2:$E$92,4))</f>
        <v/>
      </c>
      <c r="AD124" s="21">
        <f t="shared" si="1"/>
        <v>0</v>
      </c>
    </row>
    <row r="125" spans="1:30" ht="45" customHeight="1" x14ac:dyDescent="0.25">
      <c r="A125" s="5" t="s">
        <v>184</v>
      </c>
      <c r="B125" s="5" t="s">
        <v>185</v>
      </c>
      <c r="C125" s="5" t="s">
        <v>366</v>
      </c>
      <c r="D125" s="5" t="s">
        <v>106</v>
      </c>
      <c r="E125" s="5" t="s">
        <v>107</v>
      </c>
      <c r="F125" s="5" t="s">
        <v>423</v>
      </c>
      <c r="G125" s="5"/>
      <c r="H125" s="5"/>
      <c r="I125" s="5" t="s">
        <v>461</v>
      </c>
      <c r="J125" s="5"/>
      <c r="K125" s="5"/>
      <c r="L125" s="5"/>
      <c r="M125" s="5"/>
      <c r="N125" s="5"/>
      <c r="O125" s="5"/>
      <c r="P125" s="5"/>
      <c r="Q125" s="5" t="s">
        <v>9</v>
      </c>
      <c r="R125" s="5" t="s">
        <v>367</v>
      </c>
      <c r="S125" s="5" t="s">
        <v>18</v>
      </c>
      <c r="T125" s="5" t="s">
        <v>108</v>
      </c>
      <c r="U125" s="5" t="s">
        <v>625</v>
      </c>
      <c r="V125" s="5" t="s">
        <v>688</v>
      </c>
      <c r="W125" s="9">
        <v>43041</v>
      </c>
      <c r="X125" s="5">
        <v>1</v>
      </c>
      <c r="Y125" s="5" t="str">
        <f>VLOOKUP(Q125,Lizenzen!$A$2:$B$17,2)</f>
        <v>Verordnung zur Festlegung der Nutzungsbestimmungen für die Bereitstellung von Geodaten des Bundes (GeoNutzV)</v>
      </c>
      <c r="Z125" s="5" t="str">
        <f>VLOOKUP(Q125,Lizenzen!$A$2:$D$17,4)</f>
        <v>http://www.gesetze-im-internet.de/geonutzv/index.html</v>
      </c>
      <c r="AA125" s="5" t="str">
        <f>IF(ISERROR(LEFT(D125,FIND(",",D125)-1)),VLOOKUP(D125,'Abk. Datenhaltende Stellen'!$A$2:$E$99,2),CONCATENATE(VLOOKUP(LEFT(D125,FIND(",",D125)-1),'Abk. Datenhaltende Stellen'!$A$2:$E$92,2),",",VLOOKUP(MID(D125,FIND(",",D125)+1,LEN(D125)-FIND(",",D125)),'Abk. Datenhaltende Stellen'!$A$2:$E$92,2)))</f>
        <v>Deutscher Wetterdienst (DWD)</v>
      </c>
      <c r="AB125" s="8" t="str">
        <f>IF(ISERROR(LEFT(D125,FIND(",",D125)-1)),VLOOKUP(D125,'Abk. Datenhaltende Stellen'!$A$2:$E$99,4),VLOOKUP(LEFT(D125,FIND(",",D125)-1),'Abk. Datenhaltende Stellen'!$A$2:$E$92,4))</f>
        <v>nein</v>
      </c>
      <c r="AC125" s="8" t="str">
        <f>IF(ISERROR(FIND(",",D125)),"",VLOOKUP(MID(D125,FIND(",",D125)+1,LEN(D125)-FIND(",",D125)),'Abk. Datenhaltende Stellen'!$A$2:$E$92,4))</f>
        <v/>
      </c>
      <c r="AD125" s="21">
        <f t="shared" si="1"/>
        <v>0</v>
      </c>
    </row>
    <row r="126" spans="1:30" ht="45" customHeight="1" x14ac:dyDescent="0.25">
      <c r="A126" s="5" t="s">
        <v>186</v>
      </c>
      <c r="B126" s="5" t="s">
        <v>187</v>
      </c>
      <c r="C126" s="5" t="s">
        <v>366</v>
      </c>
      <c r="D126" s="5" t="s">
        <v>106</v>
      </c>
      <c r="E126" s="5" t="s">
        <v>107</v>
      </c>
      <c r="F126" s="5" t="s">
        <v>423</v>
      </c>
      <c r="G126" s="5"/>
      <c r="H126" s="5"/>
      <c r="I126" s="5" t="s">
        <v>462</v>
      </c>
      <c r="J126" s="5"/>
      <c r="K126" s="5"/>
      <c r="L126" s="5"/>
      <c r="M126" s="5"/>
      <c r="N126" s="5"/>
      <c r="O126" s="5"/>
      <c r="P126" s="5"/>
      <c r="Q126" s="5" t="s">
        <v>9</v>
      </c>
      <c r="R126" s="5" t="s">
        <v>367</v>
      </c>
      <c r="S126" s="5" t="s">
        <v>18</v>
      </c>
      <c r="T126" s="5" t="s">
        <v>108</v>
      </c>
      <c r="U126" s="5" t="s">
        <v>625</v>
      </c>
      <c r="V126" s="5" t="s">
        <v>644</v>
      </c>
      <c r="W126" s="9">
        <v>42482</v>
      </c>
      <c r="X126" s="5">
        <v>1</v>
      </c>
      <c r="Y126" s="5" t="str">
        <f>VLOOKUP(Q126,Lizenzen!$A$2:$B$17,2)</f>
        <v>Verordnung zur Festlegung der Nutzungsbestimmungen für die Bereitstellung von Geodaten des Bundes (GeoNutzV)</v>
      </c>
      <c r="Z126" s="5" t="str">
        <f>VLOOKUP(Q126,Lizenzen!$A$2:$D$17,4)</f>
        <v>http://www.gesetze-im-internet.de/geonutzv/index.html</v>
      </c>
      <c r="AA126" s="5" t="str">
        <f>IF(ISERROR(LEFT(D126,FIND(",",D126)-1)),VLOOKUP(D126,'Abk. Datenhaltende Stellen'!$A$2:$E$99,2),CONCATENATE(VLOOKUP(LEFT(D126,FIND(",",D126)-1),'Abk. Datenhaltende Stellen'!$A$2:$E$92,2),",",VLOOKUP(MID(D126,FIND(",",D126)+1,LEN(D126)-FIND(",",D126)),'Abk. Datenhaltende Stellen'!$A$2:$E$92,2)))</f>
        <v>Deutscher Wetterdienst (DWD)</v>
      </c>
      <c r="AB126" s="8" t="str">
        <f>IF(ISERROR(LEFT(D126,FIND(",",D126)-1)),VLOOKUP(D126,'Abk. Datenhaltende Stellen'!$A$2:$E$99,4),VLOOKUP(LEFT(D126,FIND(",",D126)-1),'Abk. Datenhaltende Stellen'!$A$2:$E$92,4))</f>
        <v>nein</v>
      </c>
      <c r="AC126" s="8" t="str">
        <f>IF(ISERROR(FIND(",",D126)),"",VLOOKUP(MID(D126,FIND(",",D126)+1,LEN(D126)-FIND(",",D126)),'Abk. Datenhaltende Stellen'!$A$2:$E$92,4))</f>
        <v/>
      </c>
      <c r="AD126" s="21">
        <f t="shared" si="1"/>
        <v>0</v>
      </c>
    </row>
    <row r="127" spans="1:30" ht="45" customHeight="1" x14ac:dyDescent="0.25">
      <c r="A127" s="5" t="s">
        <v>1607</v>
      </c>
      <c r="B127" s="5" t="s">
        <v>1608</v>
      </c>
      <c r="C127" s="5" t="s">
        <v>366</v>
      </c>
      <c r="D127" s="5" t="s">
        <v>106</v>
      </c>
      <c r="E127" s="5" t="s">
        <v>107</v>
      </c>
      <c r="F127" s="5" t="s">
        <v>423</v>
      </c>
      <c r="G127" s="5"/>
      <c r="H127" s="5"/>
      <c r="I127" s="5" t="s">
        <v>463</v>
      </c>
      <c r="J127" s="5"/>
      <c r="K127" s="5"/>
      <c r="L127" s="5"/>
      <c r="M127" s="5"/>
      <c r="N127" s="5"/>
      <c r="O127" s="5"/>
      <c r="P127" s="5"/>
      <c r="Q127" s="5" t="s">
        <v>9</v>
      </c>
      <c r="R127" s="5" t="s">
        <v>367</v>
      </c>
      <c r="S127" s="5" t="s">
        <v>18</v>
      </c>
      <c r="T127" s="5" t="s">
        <v>108</v>
      </c>
      <c r="U127" s="5" t="s">
        <v>625</v>
      </c>
      <c r="V127" s="5" t="s">
        <v>644</v>
      </c>
      <c r="W127" s="9">
        <v>42482</v>
      </c>
      <c r="X127" s="5">
        <v>1</v>
      </c>
      <c r="Y127" s="5" t="str">
        <f>VLOOKUP(Q127,Lizenzen!$A$2:$B$17,2)</f>
        <v>Verordnung zur Festlegung der Nutzungsbestimmungen für die Bereitstellung von Geodaten des Bundes (GeoNutzV)</v>
      </c>
      <c r="Z127" s="5" t="str">
        <f>VLOOKUP(Q127,Lizenzen!$A$2:$D$17,4)</f>
        <v>http://www.gesetze-im-internet.de/geonutzv/index.html</v>
      </c>
      <c r="AA127" s="5" t="str">
        <f>IF(ISERROR(LEFT(D127,FIND(",",D127)-1)),VLOOKUP(D127,'Abk. Datenhaltende Stellen'!$A$2:$E$99,2),CONCATENATE(VLOOKUP(LEFT(D127,FIND(",",D127)-1),'Abk. Datenhaltende Stellen'!$A$2:$E$92,2),",",VLOOKUP(MID(D127,FIND(",",D127)+1,LEN(D127)-FIND(",",D127)),'Abk. Datenhaltende Stellen'!$A$2:$E$92,2)))</f>
        <v>Deutscher Wetterdienst (DWD)</v>
      </c>
      <c r="AB127" s="8" t="str">
        <f>IF(ISERROR(LEFT(D127,FIND(",",D127)-1)),VLOOKUP(D127,'Abk. Datenhaltende Stellen'!$A$2:$E$99,4),VLOOKUP(LEFT(D127,FIND(",",D127)-1),'Abk. Datenhaltende Stellen'!$A$2:$E$92,4))</f>
        <v>nein</v>
      </c>
      <c r="AC127" s="8" t="str">
        <f>IF(ISERROR(FIND(",",D127)),"",VLOOKUP(MID(D127,FIND(",",D127)+1,LEN(D127)-FIND(",",D127)),'Abk. Datenhaltende Stellen'!$A$2:$E$92,4))</f>
        <v/>
      </c>
      <c r="AD127" s="21">
        <f t="shared" si="1"/>
        <v>0</v>
      </c>
    </row>
    <row r="128" spans="1:30" ht="45" customHeight="1" x14ac:dyDescent="0.25">
      <c r="A128" s="5" t="s">
        <v>188</v>
      </c>
      <c r="B128" s="5" t="s">
        <v>189</v>
      </c>
      <c r="C128" s="5" t="s">
        <v>366</v>
      </c>
      <c r="D128" s="5" t="s">
        <v>106</v>
      </c>
      <c r="E128" s="5" t="s">
        <v>107</v>
      </c>
      <c r="F128" s="5" t="s">
        <v>423</v>
      </c>
      <c r="G128" s="5"/>
      <c r="H128" s="5"/>
      <c r="I128" s="5" t="s">
        <v>464</v>
      </c>
      <c r="J128" s="5"/>
      <c r="K128" s="5"/>
      <c r="L128" s="5"/>
      <c r="M128" s="5"/>
      <c r="N128" s="5"/>
      <c r="O128" s="5"/>
      <c r="P128" s="5"/>
      <c r="Q128" s="5" t="s">
        <v>9</v>
      </c>
      <c r="R128" s="5" t="s">
        <v>367</v>
      </c>
      <c r="S128" s="5" t="s">
        <v>18</v>
      </c>
      <c r="T128" s="5" t="s">
        <v>108</v>
      </c>
      <c r="U128" s="5" t="s">
        <v>625</v>
      </c>
      <c r="V128" s="5" t="s">
        <v>645</v>
      </c>
      <c r="W128" s="9">
        <v>42482</v>
      </c>
      <c r="X128" s="5">
        <v>1</v>
      </c>
      <c r="Y128" s="5" t="str">
        <f>VLOOKUP(Q128,Lizenzen!$A$2:$B$17,2)</f>
        <v>Verordnung zur Festlegung der Nutzungsbestimmungen für die Bereitstellung von Geodaten des Bundes (GeoNutzV)</v>
      </c>
      <c r="Z128" s="5" t="str">
        <f>VLOOKUP(Q128,Lizenzen!$A$2:$D$17,4)</f>
        <v>http://www.gesetze-im-internet.de/geonutzv/index.html</v>
      </c>
      <c r="AA128" s="5" t="str">
        <f>IF(ISERROR(LEFT(D128,FIND(",",D128)-1)),VLOOKUP(D128,'Abk. Datenhaltende Stellen'!$A$2:$E$99,2),CONCATENATE(VLOOKUP(LEFT(D128,FIND(",",D128)-1),'Abk. Datenhaltende Stellen'!$A$2:$E$92,2),",",VLOOKUP(MID(D128,FIND(",",D128)+1,LEN(D128)-FIND(",",D128)),'Abk. Datenhaltende Stellen'!$A$2:$E$92,2)))</f>
        <v>Deutscher Wetterdienst (DWD)</v>
      </c>
      <c r="AB128" s="8" t="str">
        <f>IF(ISERROR(LEFT(D128,FIND(",",D128)-1)),VLOOKUP(D128,'Abk. Datenhaltende Stellen'!$A$2:$E$99,4),VLOOKUP(LEFT(D128,FIND(",",D128)-1),'Abk. Datenhaltende Stellen'!$A$2:$E$92,4))</f>
        <v>nein</v>
      </c>
      <c r="AC128" s="8" t="str">
        <f>IF(ISERROR(FIND(",",D128)),"",VLOOKUP(MID(D128,FIND(",",D128)+1,LEN(D128)-FIND(",",D128)),'Abk. Datenhaltende Stellen'!$A$2:$E$92,4))</f>
        <v/>
      </c>
      <c r="AD128" s="21">
        <f t="shared" si="1"/>
        <v>0</v>
      </c>
    </row>
    <row r="129" spans="1:30" ht="45" customHeight="1" x14ac:dyDescent="0.25">
      <c r="A129" s="5" t="s">
        <v>190</v>
      </c>
      <c r="B129" s="5" t="s">
        <v>191</v>
      </c>
      <c r="C129" s="5" t="s">
        <v>366</v>
      </c>
      <c r="D129" s="5" t="s">
        <v>106</v>
      </c>
      <c r="E129" s="5" t="s">
        <v>107</v>
      </c>
      <c r="F129" s="5" t="s">
        <v>423</v>
      </c>
      <c r="G129" s="5"/>
      <c r="H129" s="5"/>
      <c r="I129" s="5" t="s">
        <v>465</v>
      </c>
      <c r="J129" s="5"/>
      <c r="K129" s="5"/>
      <c r="L129" s="5"/>
      <c r="M129" s="5"/>
      <c r="N129" s="5"/>
      <c r="O129" s="5"/>
      <c r="P129" s="5"/>
      <c r="Q129" s="5" t="s">
        <v>9</v>
      </c>
      <c r="R129" s="5" t="s">
        <v>367</v>
      </c>
      <c r="S129" s="5" t="s">
        <v>18</v>
      </c>
      <c r="T129" s="5" t="s">
        <v>108</v>
      </c>
      <c r="U129" s="5" t="s">
        <v>625</v>
      </c>
      <c r="V129" s="5" t="s">
        <v>1827</v>
      </c>
      <c r="W129" s="9">
        <v>42818</v>
      </c>
      <c r="X129" s="5">
        <v>1</v>
      </c>
      <c r="Y129" s="5" t="str">
        <f>VLOOKUP(Q129,Lizenzen!$A$2:$B$17,2)</f>
        <v>Verordnung zur Festlegung der Nutzungsbestimmungen für die Bereitstellung von Geodaten des Bundes (GeoNutzV)</v>
      </c>
      <c r="Z129" s="5" t="str">
        <f>VLOOKUP(Q129,Lizenzen!$A$2:$D$17,4)</f>
        <v>http://www.gesetze-im-internet.de/geonutzv/index.html</v>
      </c>
      <c r="AA129" s="5" t="str">
        <f>IF(ISERROR(LEFT(D129,FIND(",",D129)-1)),VLOOKUP(D129,'Abk. Datenhaltende Stellen'!$A$2:$E$99,2),CONCATENATE(VLOOKUP(LEFT(D129,FIND(",",D129)-1),'Abk. Datenhaltende Stellen'!$A$2:$E$92,2),",",VLOOKUP(MID(D129,FIND(",",D129)+1,LEN(D129)-FIND(",",D129)),'Abk. Datenhaltende Stellen'!$A$2:$E$92,2)))</f>
        <v>Deutscher Wetterdienst (DWD)</v>
      </c>
      <c r="AB129" s="8" t="str">
        <f>IF(ISERROR(LEFT(D129,FIND(",",D129)-1)),VLOOKUP(D129,'Abk. Datenhaltende Stellen'!$A$2:$E$99,4),VLOOKUP(LEFT(D129,FIND(",",D129)-1),'Abk. Datenhaltende Stellen'!$A$2:$E$92,4))</f>
        <v>nein</v>
      </c>
      <c r="AC129" s="8" t="str">
        <f>IF(ISERROR(FIND(",",D129)),"",VLOOKUP(MID(D129,FIND(",",D129)+1,LEN(D129)-FIND(",",D129)),'Abk. Datenhaltende Stellen'!$A$2:$E$92,4))</f>
        <v/>
      </c>
      <c r="AD129" s="21">
        <f t="shared" si="1"/>
        <v>0</v>
      </c>
    </row>
    <row r="130" spans="1:30" ht="45" customHeight="1" x14ac:dyDescent="0.25">
      <c r="A130" s="5" t="s">
        <v>650</v>
      </c>
      <c r="B130" s="5" t="s">
        <v>651</v>
      </c>
      <c r="C130" s="5" t="s">
        <v>366</v>
      </c>
      <c r="D130" s="5" t="s">
        <v>106</v>
      </c>
      <c r="E130" s="5" t="s">
        <v>107</v>
      </c>
      <c r="F130" s="5" t="s">
        <v>423</v>
      </c>
      <c r="G130" s="5"/>
      <c r="H130" s="5"/>
      <c r="I130" s="5" t="s">
        <v>652</v>
      </c>
      <c r="J130" s="5"/>
      <c r="K130" s="5"/>
      <c r="L130" s="5"/>
      <c r="M130" s="5"/>
      <c r="N130" s="5"/>
      <c r="O130" s="5"/>
      <c r="P130" s="5"/>
      <c r="Q130" s="5" t="s">
        <v>9</v>
      </c>
      <c r="R130" s="5" t="s">
        <v>367</v>
      </c>
      <c r="S130" s="5" t="s">
        <v>18</v>
      </c>
      <c r="T130" s="5" t="s">
        <v>108</v>
      </c>
      <c r="U130" s="5" t="s">
        <v>625</v>
      </c>
      <c r="V130" s="5" t="s">
        <v>653</v>
      </c>
      <c r="W130" s="9">
        <v>42530</v>
      </c>
      <c r="X130" s="5">
        <v>1</v>
      </c>
      <c r="Y130" s="5" t="str">
        <f>VLOOKUP(Q130,Lizenzen!$A$2:$B$17,2)</f>
        <v>Verordnung zur Festlegung der Nutzungsbestimmungen für die Bereitstellung von Geodaten des Bundes (GeoNutzV)</v>
      </c>
      <c r="Z130" s="5" t="str">
        <f>VLOOKUP(Q130,Lizenzen!$A$2:$D$17,4)</f>
        <v>http://www.gesetze-im-internet.de/geonutzv/index.html</v>
      </c>
      <c r="AA130" s="5" t="str">
        <f>IF(ISERROR(LEFT(D130,FIND(",",D130)-1)),VLOOKUP(D130,'Abk. Datenhaltende Stellen'!$A$2:$E$99,2),CONCATENATE(VLOOKUP(LEFT(D130,FIND(",",D130)-1),'Abk. Datenhaltende Stellen'!$A$2:$E$92,2),",",VLOOKUP(MID(D130,FIND(",",D130)+1,LEN(D130)-FIND(",",D130)),'Abk. Datenhaltende Stellen'!$A$2:$E$92,2)))</f>
        <v>Deutscher Wetterdienst (DWD)</v>
      </c>
      <c r="AB130" s="8" t="str">
        <f>IF(ISERROR(LEFT(D130,FIND(",",D130)-1)),VLOOKUP(D130,'Abk. Datenhaltende Stellen'!$A$2:$E$99,4),VLOOKUP(LEFT(D130,FIND(",",D130)-1),'Abk. Datenhaltende Stellen'!$A$2:$E$92,4))</f>
        <v>nein</v>
      </c>
      <c r="AC130" s="8" t="str">
        <f>IF(ISERROR(FIND(",",D130)),"",VLOOKUP(MID(D130,FIND(",",D130)+1,LEN(D130)-FIND(",",D130)),'Abk. Datenhaltende Stellen'!$A$2:$E$92,4))</f>
        <v/>
      </c>
      <c r="AD130" s="21">
        <f t="shared" si="1"/>
        <v>0</v>
      </c>
    </row>
    <row r="131" spans="1:30" ht="45" customHeight="1" x14ac:dyDescent="0.25">
      <c r="A131" s="5" t="s">
        <v>654</v>
      </c>
      <c r="B131" s="5" t="s">
        <v>655</v>
      </c>
      <c r="C131" s="5" t="s">
        <v>366</v>
      </c>
      <c r="D131" s="5" t="s">
        <v>106</v>
      </c>
      <c r="E131" s="5" t="s">
        <v>107</v>
      </c>
      <c r="F131" s="5" t="s">
        <v>423</v>
      </c>
      <c r="G131" s="5"/>
      <c r="H131" s="5"/>
      <c r="I131" s="5" t="s">
        <v>656</v>
      </c>
      <c r="J131" s="5"/>
      <c r="K131" s="5"/>
      <c r="L131" s="5"/>
      <c r="M131" s="5"/>
      <c r="N131" s="5"/>
      <c r="O131" s="5"/>
      <c r="P131" s="5"/>
      <c r="Q131" s="5" t="s">
        <v>9</v>
      </c>
      <c r="R131" s="5" t="s">
        <v>367</v>
      </c>
      <c r="S131" s="5" t="s">
        <v>18</v>
      </c>
      <c r="T131" s="5" t="s">
        <v>108</v>
      </c>
      <c r="U131" s="5" t="s">
        <v>625</v>
      </c>
      <c r="V131" s="5" t="s">
        <v>653</v>
      </c>
      <c r="W131" s="9">
        <v>42530</v>
      </c>
      <c r="X131" s="5">
        <v>1</v>
      </c>
      <c r="Y131" s="5" t="str">
        <f>VLOOKUP(Q131,Lizenzen!$A$2:$B$17,2)</f>
        <v>Verordnung zur Festlegung der Nutzungsbestimmungen für die Bereitstellung von Geodaten des Bundes (GeoNutzV)</v>
      </c>
      <c r="Z131" s="5" t="str">
        <f>VLOOKUP(Q131,Lizenzen!$A$2:$D$17,4)</f>
        <v>http://www.gesetze-im-internet.de/geonutzv/index.html</v>
      </c>
      <c r="AA131" s="5" t="str">
        <f>IF(ISERROR(LEFT(D131,FIND(",",D131)-1)),VLOOKUP(D131,'Abk. Datenhaltende Stellen'!$A$2:$E$99,2),CONCATENATE(VLOOKUP(LEFT(D131,FIND(",",D131)-1),'Abk. Datenhaltende Stellen'!$A$2:$E$92,2),",",VLOOKUP(MID(D131,FIND(",",D131)+1,LEN(D131)-FIND(",",D131)),'Abk. Datenhaltende Stellen'!$A$2:$E$92,2)))</f>
        <v>Deutscher Wetterdienst (DWD)</v>
      </c>
      <c r="AB131" s="8" t="str">
        <f>IF(ISERROR(LEFT(D131,FIND(",",D131)-1)),VLOOKUP(D131,'Abk. Datenhaltende Stellen'!$A$2:$E$99,4),VLOOKUP(LEFT(D131,FIND(",",D131)-1),'Abk. Datenhaltende Stellen'!$A$2:$E$92,4))</f>
        <v>nein</v>
      </c>
      <c r="AC131" s="8" t="str">
        <f>IF(ISERROR(FIND(",",D131)),"",VLOOKUP(MID(D131,FIND(",",D131)+1,LEN(D131)-FIND(",",D131)),'Abk. Datenhaltende Stellen'!$A$2:$E$92,4))</f>
        <v/>
      </c>
      <c r="AD131" s="21">
        <f t="shared" ref="AD131:AD194" si="2">IF(ISERROR(FIND("FKZ",B131)),0,MID(B131,FIND("FKZ",B131)+3,7))</f>
        <v>0</v>
      </c>
    </row>
    <row r="132" spans="1:30" ht="45" customHeight="1" x14ac:dyDescent="0.25">
      <c r="A132" s="5" t="s">
        <v>192</v>
      </c>
      <c r="B132" s="5" t="s">
        <v>193</v>
      </c>
      <c r="C132" s="5" t="s">
        <v>366</v>
      </c>
      <c r="D132" s="5" t="s">
        <v>106</v>
      </c>
      <c r="E132" s="5" t="s">
        <v>107</v>
      </c>
      <c r="F132" s="5" t="s">
        <v>423</v>
      </c>
      <c r="G132" s="5"/>
      <c r="H132" s="5"/>
      <c r="I132" s="5" t="s">
        <v>466</v>
      </c>
      <c r="J132" s="5"/>
      <c r="K132" s="5"/>
      <c r="L132" s="5"/>
      <c r="M132" s="5"/>
      <c r="N132" s="5"/>
      <c r="O132" s="5"/>
      <c r="P132" s="5"/>
      <c r="Q132" s="5" t="s">
        <v>9</v>
      </c>
      <c r="R132" s="5" t="s">
        <v>367</v>
      </c>
      <c r="S132" s="5" t="s">
        <v>18</v>
      </c>
      <c r="T132" s="5" t="s">
        <v>108</v>
      </c>
      <c r="U132" s="5" t="s">
        <v>625</v>
      </c>
      <c r="V132" s="5" t="s">
        <v>644</v>
      </c>
      <c r="W132" s="9">
        <v>42482</v>
      </c>
      <c r="X132" s="5">
        <v>1</v>
      </c>
      <c r="Y132" s="5" t="str">
        <f>VLOOKUP(Q132,Lizenzen!$A$2:$B$17,2)</f>
        <v>Verordnung zur Festlegung der Nutzungsbestimmungen für die Bereitstellung von Geodaten des Bundes (GeoNutzV)</v>
      </c>
      <c r="Z132" s="5" t="str">
        <f>VLOOKUP(Q132,Lizenzen!$A$2:$D$17,4)</f>
        <v>http://www.gesetze-im-internet.de/geonutzv/index.html</v>
      </c>
      <c r="AA132" s="5" t="str">
        <f>IF(ISERROR(LEFT(D132,FIND(",",D132)-1)),VLOOKUP(D132,'Abk. Datenhaltende Stellen'!$A$2:$E$99,2),CONCATENATE(VLOOKUP(LEFT(D132,FIND(",",D132)-1),'Abk. Datenhaltende Stellen'!$A$2:$E$92,2),",",VLOOKUP(MID(D132,FIND(",",D132)+1,LEN(D132)-FIND(",",D132)),'Abk. Datenhaltende Stellen'!$A$2:$E$92,2)))</f>
        <v>Deutscher Wetterdienst (DWD)</v>
      </c>
      <c r="AB132" s="8" t="str">
        <f>IF(ISERROR(LEFT(D132,FIND(",",D132)-1)),VLOOKUP(D132,'Abk. Datenhaltende Stellen'!$A$2:$E$99,4),VLOOKUP(LEFT(D132,FIND(",",D132)-1),'Abk. Datenhaltende Stellen'!$A$2:$E$92,4))</f>
        <v>nein</v>
      </c>
      <c r="AC132" s="8" t="str">
        <f>IF(ISERROR(FIND(",",D132)),"",VLOOKUP(MID(D132,FIND(",",D132)+1,LEN(D132)-FIND(",",D132)),'Abk. Datenhaltende Stellen'!$A$2:$E$92,4))</f>
        <v/>
      </c>
      <c r="AD132" s="21">
        <f t="shared" si="2"/>
        <v>0</v>
      </c>
    </row>
    <row r="133" spans="1:30" ht="45" customHeight="1" x14ac:dyDescent="0.25">
      <c r="A133" s="5" t="s">
        <v>194</v>
      </c>
      <c r="B133" s="5" t="s">
        <v>195</v>
      </c>
      <c r="C133" s="5" t="s">
        <v>366</v>
      </c>
      <c r="D133" s="5" t="s">
        <v>106</v>
      </c>
      <c r="E133" s="5" t="s">
        <v>107</v>
      </c>
      <c r="F133" s="5" t="s">
        <v>423</v>
      </c>
      <c r="G133" s="5"/>
      <c r="H133" s="5"/>
      <c r="I133" s="5" t="s">
        <v>467</v>
      </c>
      <c r="J133" s="5"/>
      <c r="K133" s="5"/>
      <c r="L133" s="5"/>
      <c r="M133" s="5"/>
      <c r="N133" s="5"/>
      <c r="O133" s="5"/>
      <c r="P133" s="5"/>
      <c r="Q133" s="5" t="s">
        <v>9</v>
      </c>
      <c r="R133" s="5" t="s">
        <v>367</v>
      </c>
      <c r="S133" s="5" t="s">
        <v>18</v>
      </c>
      <c r="T133" s="5" t="s">
        <v>108</v>
      </c>
      <c r="U133" s="5" t="s">
        <v>625</v>
      </c>
      <c r="V133" s="5" t="s">
        <v>644</v>
      </c>
      <c r="W133" s="9">
        <v>42482</v>
      </c>
      <c r="X133" s="5">
        <v>1</v>
      </c>
      <c r="Y133" s="5" t="str">
        <f>VLOOKUP(Q133,Lizenzen!$A$2:$B$17,2)</f>
        <v>Verordnung zur Festlegung der Nutzungsbestimmungen für die Bereitstellung von Geodaten des Bundes (GeoNutzV)</v>
      </c>
      <c r="Z133" s="5" t="str">
        <f>VLOOKUP(Q133,Lizenzen!$A$2:$D$17,4)</f>
        <v>http://www.gesetze-im-internet.de/geonutzv/index.html</v>
      </c>
      <c r="AA133" s="5" t="str">
        <f>IF(ISERROR(LEFT(D133,FIND(",",D133)-1)),VLOOKUP(D133,'Abk. Datenhaltende Stellen'!$A$2:$E$99,2),CONCATENATE(VLOOKUP(LEFT(D133,FIND(",",D133)-1),'Abk. Datenhaltende Stellen'!$A$2:$E$92,2),",",VLOOKUP(MID(D133,FIND(",",D133)+1,LEN(D133)-FIND(",",D133)),'Abk. Datenhaltende Stellen'!$A$2:$E$92,2)))</f>
        <v>Deutscher Wetterdienst (DWD)</v>
      </c>
      <c r="AB133" s="8" t="str">
        <f>IF(ISERROR(LEFT(D133,FIND(",",D133)-1)),VLOOKUP(D133,'Abk. Datenhaltende Stellen'!$A$2:$E$99,4),VLOOKUP(LEFT(D133,FIND(",",D133)-1),'Abk. Datenhaltende Stellen'!$A$2:$E$92,4))</f>
        <v>nein</v>
      </c>
      <c r="AC133" s="8" t="str">
        <f>IF(ISERROR(FIND(",",D133)),"",VLOOKUP(MID(D133,FIND(",",D133)+1,LEN(D133)-FIND(",",D133)),'Abk. Datenhaltende Stellen'!$A$2:$E$92,4))</f>
        <v/>
      </c>
      <c r="AD133" s="21">
        <f t="shared" si="2"/>
        <v>0</v>
      </c>
    </row>
    <row r="134" spans="1:30" ht="45" customHeight="1" x14ac:dyDescent="0.25">
      <c r="A134" s="5" t="s">
        <v>196</v>
      </c>
      <c r="B134" s="5" t="s">
        <v>2306</v>
      </c>
      <c r="C134" s="5" t="s">
        <v>366</v>
      </c>
      <c r="D134" s="5" t="s">
        <v>106</v>
      </c>
      <c r="E134" s="5" t="s">
        <v>107</v>
      </c>
      <c r="F134" s="5" t="s">
        <v>423</v>
      </c>
      <c r="G134" s="5"/>
      <c r="H134" s="5"/>
      <c r="I134" s="5" t="s">
        <v>2307</v>
      </c>
      <c r="J134" s="5"/>
      <c r="K134" s="5"/>
      <c r="L134" s="5"/>
      <c r="M134" s="5"/>
      <c r="N134" s="5"/>
      <c r="O134" s="5"/>
      <c r="P134" s="5"/>
      <c r="Q134" s="5" t="s">
        <v>9</v>
      </c>
      <c r="R134" s="5" t="s">
        <v>367</v>
      </c>
      <c r="S134" s="5" t="s">
        <v>18</v>
      </c>
      <c r="T134" s="5" t="s">
        <v>108</v>
      </c>
      <c r="U134" s="5" t="s">
        <v>625</v>
      </c>
      <c r="V134" s="5" t="s">
        <v>1828</v>
      </c>
      <c r="W134" s="9">
        <v>42530</v>
      </c>
      <c r="X134" s="5">
        <v>1</v>
      </c>
      <c r="Y134" s="5" t="str">
        <f>VLOOKUP(Q134,Lizenzen!$A$2:$B$17,2)</f>
        <v>Verordnung zur Festlegung der Nutzungsbestimmungen für die Bereitstellung von Geodaten des Bundes (GeoNutzV)</v>
      </c>
      <c r="Z134" s="5" t="str">
        <f>VLOOKUP(Q134,Lizenzen!$A$2:$D$17,4)</f>
        <v>http://www.gesetze-im-internet.de/geonutzv/index.html</v>
      </c>
      <c r="AA134" s="5" t="str">
        <f>IF(ISERROR(LEFT(D134,FIND(",",D134)-1)),VLOOKUP(D134,'Abk. Datenhaltende Stellen'!$A$2:$E$99,2),CONCATENATE(VLOOKUP(LEFT(D134,FIND(",",D134)-1),'Abk. Datenhaltende Stellen'!$A$2:$E$92,2),",",VLOOKUP(MID(D134,FIND(",",D134)+1,LEN(D134)-FIND(",",D134)),'Abk. Datenhaltende Stellen'!$A$2:$E$92,2)))</f>
        <v>Deutscher Wetterdienst (DWD)</v>
      </c>
      <c r="AB134" s="8" t="str">
        <f>IF(ISERROR(LEFT(D134,FIND(",",D134)-1)),VLOOKUP(D134,'Abk. Datenhaltende Stellen'!$A$2:$E$99,4),VLOOKUP(LEFT(D134,FIND(",",D134)-1),'Abk. Datenhaltende Stellen'!$A$2:$E$92,4))</f>
        <v>nein</v>
      </c>
      <c r="AC134" s="8" t="str">
        <f>IF(ISERROR(FIND(",",D134)),"",VLOOKUP(MID(D134,FIND(",",D134)+1,LEN(D134)-FIND(",",D134)),'Abk. Datenhaltende Stellen'!$A$2:$E$92,4))</f>
        <v/>
      </c>
      <c r="AD134" s="21">
        <f t="shared" si="2"/>
        <v>0</v>
      </c>
    </row>
    <row r="135" spans="1:30" ht="45" customHeight="1" x14ac:dyDescent="0.25">
      <c r="A135" s="5" t="s">
        <v>197</v>
      </c>
      <c r="B135" s="5" t="s">
        <v>198</v>
      </c>
      <c r="C135" s="5" t="s">
        <v>366</v>
      </c>
      <c r="D135" s="5" t="s">
        <v>106</v>
      </c>
      <c r="E135" s="5" t="s">
        <v>107</v>
      </c>
      <c r="F135" s="5" t="s">
        <v>423</v>
      </c>
      <c r="G135" s="5"/>
      <c r="H135" s="5"/>
      <c r="I135" s="5" t="s">
        <v>468</v>
      </c>
      <c r="J135" s="5"/>
      <c r="K135" s="5"/>
      <c r="L135" s="5"/>
      <c r="M135" s="5"/>
      <c r="N135" s="5"/>
      <c r="O135" s="5"/>
      <c r="P135" s="5"/>
      <c r="Q135" s="5" t="s">
        <v>9</v>
      </c>
      <c r="R135" s="5" t="s">
        <v>367</v>
      </c>
      <c r="S135" s="5" t="s">
        <v>18</v>
      </c>
      <c r="T135" s="5" t="s">
        <v>108</v>
      </c>
      <c r="U135" s="5" t="s">
        <v>625</v>
      </c>
      <c r="V135" s="5" t="s">
        <v>1829</v>
      </c>
      <c r="W135" s="9">
        <v>42818</v>
      </c>
      <c r="X135" s="5">
        <v>1</v>
      </c>
      <c r="Y135" s="5" t="str">
        <f>VLOOKUP(Q135,Lizenzen!$A$2:$B$17,2)</f>
        <v>Verordnung zur Festlegung der Nutzungsbestimmungen für die Bereitstellung von Geodaten des Bundes (GeoNutzV)</v>
      </c>
      <c r="Z135" s="5" t="str">
        <f>VLOOKUP(Q135,Lizenzen!$A$2:$D$17,4)</f>
        <v>http://www.gesetze-im-internet.de/geonutzv/index.html</v>
      </c>
      <c r="AA135" s="5" t="str">
        <f>IF(ISERROR(LEFT(D135,FIND(",",D135)-1)),VLOOKUP(D135,'Abk. Datenhaltende Stellen'!$A$2:$E$99,2),CONCATENATE(VLOOKUP(LEFT(D135,FIND(",",D135)-1),'Abk. Datenhaltende Stellen'!$A$2:$E$92,2),",",VLOOKUP(MID(D135,FIND(",",D135)+1,LEN(D135)-FIND(",",D135)),'Abk. Datenhaltende Stellen'!$A$2:$E$92,2)))</f>
        <v>Deutscher Wetterdienst (DWD)</v>
      </c>
      <c r="AB135" s="8" t="str">
        <f>IF(ISERROR(LEFT(D135,FIND(",",D135)-1)),VLOOKUP(D135,'Abk. Datenhaltende Stellen'!$A$2:$E$99,4),VLOOKUP(LEFT(D135,FIND(",",D135)-1),'Abk. Datenhaltende Stellen'!$A$2:$E$92,4))</f>
        <v>nein</v>
      </c>
      <c r="AC135" s="8" t="str">
        <f>IF(ISERROR(FIND(",",D135)),"",VLOOKUP(MID(D135,FIND(",",D135)+1,LEN(D135)-FIND(",",D135)),'Abk. Datenhaltende Stellen'!$A$2:$E$92,4))</f>
        <v/>
      </c>
      <c r="AD135" s="21">
        <f t="shared" si="2"/>
        <v>0</v>
      </c>
    </row>
    <row r="136" spans="1:30" ht="45" customHeight="1" x14ac:dyDescent="0.25">
      <c r="A136" s="5" t="s">
        <v>199</v>
      </c>
      <c r="B136" s="5" t="s">
        <v>200</v>
      </c>
      <c r="C136" s="5" t="s">
        <v>366</v>
      </c>
      <c r="D136" s="5" t="s">
        <v>106</v>
      </c>
      <c r="E136" s="5" t="s">
        <v>107</v>
      </c>
      <c r="F136" s="5" t="s">
        <v>454</v>
      </c>
      <c r="G136" s="5"/>
      <c r="H136" s="5" t="s">
        <v>453</v>
      </c>
      <c r="I136" s="5" t="s">
        <v>469</v>
      </c>
      <c r="J136" s="5"/>
      <c r="K136" s="5"/>
      <c r="L136" s="5"/>
      <c r="M136" s="5"/>
      <c r="N136" s="5"/>
      <c r="O136" s="5"/>
      <c r="P136" s="5"/>
      <c r="Q136" s="5" t="s">
        <v>9</v>
      </c>
      <c r="R136" s="5" t="s">
        <v>367</v>
      </c>
      <c r="S136" s="5" t="s">
        <v>18</v>
      </c>
      <c r="T136" s="5" t="s">
        <v>571</v>
      </c>
      <c r="U136" s="5" t="s">
        <v>625</v>
      </c>
      <c r="V136" s="5" t="s">
        <v>657</v>
      </c>
      <c r="W136" s="9">
        <v>42657</v>
      </c>
      <c r="X136" s="5">
        <v>0</v>
      </c>
      <c r="Y136" s="5" t="str">
        <f>VLOOKUP(Q136,Lizenzen!$A$2:$B$17,2)</f>
        <v>Verordnung zur Festlegung der Nutzungsbestimmungen für die Bereitstellung von Geodaten des Bundes (GeoNutzV)</v>
      </c>
      <c r="Z136" s="5" t="str">
        <f>VLOOKUP(Q136,Lizenzen!$A$2:$D$17,4)</f>
        <v>http://www.gesetze-im-internet.de/geonutzv/index.html</v>
      </c>
      <c r="AA136" s="5" t="str">
        <f>IF(ISERROR(LEFT(D136,FIND(",",D136)-1)),VLOOKUP(D136,'Abk. Datenhaltende Stellen'!$A$2:$E$99,2),CONCATENATE(VLOOKUP(LEFT(D136,FIND(",",D136)-1),'Abk. Datenhaltende Stellen'!$A$2:$E$92,2),",",VLOOKUP(MID(D136,FIND(",",D136)+1,LEN(D136)-FIND(",",D136)),'Abk. Datenhaltende Stellen'!$A$2:$E$92,2)))</f>
        <v>Deutscher Wetterdienst (DWD)</v>
      </c>
      <c r="AB136" s="8" t="str">
        <f>IF(ISERROR(LEFT(D136,FIND(",",D136)-1)),VLOOKUP(D136,'Abk. Datenhaltende Stellen'!$A$2:$E$99,4),VLOOKUP(LEFT(D136,FIND(",",D136)-1),'Abk. Datenhaltende Stellen'!$A$2:$E$92,4))</f>
        <v>nein</v>
      </c>
      <c r="AC136" s="8" t="str">
        <f>IF(ISERROR(FIND(",",D136)),"",VLOOKUP(MID(D136,FIND(",",D136)+1,LEN(D136)-FIND(",",D136)),'Abk. Datenhaltende Stellen'!$A$2:$E$92,4))</f>
        <v/>
      </c>
      <c r="AD136" s="21">
        <f t="shared" si="2"/>
        <v>0</v>
      </c>
    </row>
    <row r="137" spans="1:30" ht="45" customHeight="1" x14ac:dyDescent="0.25">
      <c r="A137" s="5" t="s">
        <v>201</v>
      </c>
      <c r="B137" s="5" t="s">
        <v>202</v>
      </c>
      <c r="C137" s="5" t="s">
        <v>366</v>
      </c>
      <c r="D137" s="5" t="s">
        <v>106</v>
      </c>
      <c r="E137" s="5" t="s">
        <v>107</v>
      </c>
      <c r="F137" s="5" t="s">
        <v>423</v>
      </c>
      <c r="G137" s="5"/>
      <c r="H137" s="5"/>
      <c r="I137" s="5" t="s">
        <v>471</v>
      </c>
      <c r="J137" s="5"/>
      <c r="K137" s="5"/>
      <c r="L137" s="5"/>
      <c r="M137" s="5"/>
      <c r="N137" s="5"/>
      <c r="O137" s="5"/>
      <c r="P137" s="5"/>
      <c r="Q137" s="5" t="s">
        <v>9</v>
      </c>
      <c r="R137" s="5" t="s">
        <v>367</v>
      </c>
      <c r="S137" s="5" t="s">
        <v>18</v>
      </c>
      <c r="T137" s="5" t="s">
        <v>108</v>
      </c>
      <c r="U137" s="5" t="s">
        <v>625</v>
      </c>
      <c r="V137" s="5" t="s">
        <v>657</v>
      </c>
      <c r="W137" s="9">
        <v>42818</v>
      </c>
      <c r="X137" s="5">
        <v>0</v>
      </c>
      <c r="Y137" s="5" t="str">
        <f>VLOOKUP(Q137,Lizenzen!$A$2:$B$17,2)</f>
        <v>Verordnung zur Festlegung der Nutzungsbestimmungen für die Bereitstellung von Geodaten des Bundes (GeoNutzV)</v>
      </c>
      <c r="Z137" s="5" t="str">
        <f>VLOOKUP(Q137,Lizenzen!$A$2:$D$17,4)</f>
        <v>http://www.gesetze-im-internet.de/geonutzv/index.html</v>
      </c>
      <c r="AA137" s="5" t="str">
        <f>IF(ISERROR(LEFT(D137,FIND(",",D137)-1)),VLOOKUP(D137,'Abk. Datenhaltende Stellen'!$A$2:$E$99,2),CONCATENATE(VLOOKUP(LEFT(D137,FIND(",",D137)-1),'Abk. Datenhaltende Stellen'!$A$2:$E$92,2),",",VLOOKUP(MID(D137,FIND(",",D137)+1,LEN(D137)-FIND(",",D137)),'Abk. Datenhaltende Stellen'!$A$2:$E$92,2)))</f>
        <v>Deutscher Wetterdienst (DWD)</v>
      </c>
      <c r="AB137" s="8" t="str">
        <f>IF(ISERROR(LEFT(D137,FIND(",",D137)-1)),VLOOKUP(D137,'Abk. Datenhaltende Stellen'!$A$2:$E$99,4),VLOOKUP(LEFT(D137,FIND(",",D137)-1),'Abk. Datenhaltende Stellen'!$A$2:$E$92,4))</f>
        <v>nein</v>
      </c>
      <c r="AC137" s="8" t="str">
        <f>IF(ISERROR(FIND(",",D137)),"",VLOOKUP(MID(D137,FIND(",",D137)+1,LEN(D137)-FIND(",",D137)),'Abk. Datenhaltende Stellen'!$A$2:$E$92,4))</f>
        <v/>
      </c>
      <c r="AD137" s="21">
        <f t="shared" si="2"/>
        <v>0</v>
      </c>
    </row>
    <row r="138" spans="1:30" ht="45" customHeight="1" x14ac:dyDescent="0.25">
      <c r="A138" s="5" t="s">
        <v>203</v>
      </c>
      <c r="B138" s="5" t="s">
        <v>204</v>
      </c>
      <c r="C138" s="5" t="s">
        <v>366</v>
      </c>
      <c r="D138" s="5" t="s">
        <v>106</v>
      </c>
      <c r="E138" s="5" t="s">
        <v>107</v>
      </c>
      <c r="F138" s="5" t="s">
        <v>454</v>
      </c>
      <c r="G138" s="5"/>
      <c r="H138" s="5" t="s">
        <v>453</v>
      </c>
      <c r="I138" s="5" t="s">
        <v>472</v>
      </c>
      <c r="J138" s="5"/>
      <c r="K138" s="5"/>
      <c r="L138" s="5"/>
      <c r="M138" s="5"/>
      <c r="N138" s="5"/>
      <c r="O138" s="5"/>
      <c r="P138" s="5"/>
      <c r="Q138" s="5" t="s">
        <v>9</v>
      </c>
      <c r="R138" s="5" t="s">
        <v>367</v>
      </c>
      <c r="S138" s="5" t="s">
        <v>18</v>
      </c>
      <c r="T138" s="5" t="s">
        <v>571</v>
      </c>
      <c r="U138" s="5" t="s">
        <v>625</v>
      </c>
      <c r="V138" s="5" t="s">
        <v>657</v>
      </c>
      <c r="W138" s="9">
        <v>42657</v>
      </c>
      <c r="X138" s="5">
        <v>0</v>
      </c>
      <c r="Y138" s="5" t="str">
        <f>VLOOKUP(Q138,Lizenzen!$A$2:$B$17,2)</f>
        <v>Verordnung zur Festlegung der Nutzungsbestimmungen für die Bereitstellung von Geodaten des Bundes (GeoNutzV)</v>
      </c>
      <c r="Z138" s="5" t="str">
        <f>VLOOKUP(Q138,Lizenzen!$A$2:$D$17,4)</f>
        <v>http://www.gesetze-im-internet.de/geonutzv/index.html</v>
      </c>
      <c r="AA138" s="5" t="str">
        <f>IF(ISERROR(LEFT(D138,FIND(",",D138)-1)),VLOOKUP(D138,'Abk. Datenhaltende Stellen'!$A$2:$E$99,2),CONCATENATE(VLOOKUP(LEFT(D138,FIND(",",D138)-1),'Abk. Datenhaltende Stellen'!$A$2:$E$92,2),",",VLOOKUP(MID(D138,FIND(",",D138)+1,LEN(D138)-FIND(",",D138)),'Abk. Datenhaltende Stellen'!$A$2:$E$92,2)))</f>
        <v>Deutscher Wetterdienst (DWD)</v>
      </c>
      <c r="AB138" s="8" t="str">
        <f>IF(ISERROR(LEFT(D138,FIND(",",D138)-1)),VLOOKUP(D138,'Abk. Datenhaltende Stellen'!$A$2:$E$99,4),VLOOKUP(LEFT(D138,FIND(",",D138)-1),'Abk. Datenhaltende Stellen'!$A$2:$E$92,4))</f>
        <v>nein</v>
      </c>
      <c r="AC138" s="8" t="str">
        <f>IF(ISERROR(FIND(",",D138)),"",VLOOKUP(MID(D138,FIND(",",D138)+1,LEN(D138)-FIND(",",D138)),'Abk. Datenhaltende Stellen'!$A$2:$E$92,4))</f>
        <v/>
      </c>
      <c r="AD138" s="21">
        <f t="shared" si="2"/>
        <v>0</v>
      </c>
    </row>
    <row r="139" spans="1:30" ht="45" customHeight="1" x14ac:dyDescent="0.25">
      <c r="A139" s="5" t="s">
        <v>205</v>
      </c>
      <c r="B139" s="5" t="s">
        <v>206</v>
      </c>
      <c r="C139" s="5" t="s">
        <v>366</v>
      </c>
      <c r="D139" s="5" t="s">
        <v>106</v>
      </c>
      <c r="E139" s="5" t="s">
        <v>107</v>
      </c>
      <c r="F139" s="5" t="s">
        <v>423</v>
      </c>
      <c r="G139" s="5"/>
      <c r="H139" s="5"/>
      <c r="I139" s="5" t="s">
        <v>473</v>
      </c>
      <c r="J139" s="5"/>
      <c r="K139" s="5"/>
      <c r="L139" s="5"/>
      <c r="M139" s="5"/>
      <c r="N139" s="5"/>
      <c r="O139" s="5"/>
      <c r="P139" s="5"/>
      <c r="Q139" s="5" t="s">
        <v>9</v>
      </c>
      <c r="R139" s="5" t="s">
        <v>367</v>
      </c>
      <c r="S139" s="5" t="s">
        <v>18</v>
      </c>
      <c r="T139" s="5" t="s">
        <v>108</v>
      </c>
      <c r="U139" s="5" t="s">
        <v>625</v>
      </c>
      <c r="V139" s="5" t="s">
        <v>658</v>
      </c>
      <c r="W139" s="9">
        <v>41821</v>
      </c>
      <c r="X139" s="5">
        <v>0</v>
      </c>
      <c r="Y139" s="5" t="str">
        <f>VLOOKUP(Q139,Lizenzen!$A$2:$B$17,2)</f>
        <v>Verordnung zur Festlegung der Nutzungsbestimmungen für die Bereitstellung von Geodaten des Bundes (GeoNutzV)</v>
      </c>
      <c r="Z139" s="5" t="str">
        <f>VLOOKUP(Q139,Lizenzen!$A$2:$D$17,4)</f>
        <v>http://www.gesetze-im-internet.de/geonutzv/index.html</v>
      </c>
      <c r="AA139" s="5" t="str">
        <f>IF(ISERROR(LEFT(D139,FIND(",",D139)-1)),VLOOKUP(D139,'Abk. Datenhaltende Stellen'!$A$2:$E$99,2),CONCATENATE(VLOOKUP(LEFT(D139,FIND(",",D139)-1),'Abk. Datenhaltende Stellen'!$A$2:$E$92,2),",",VLOOKUP(MID(D139,FIND(",",D139)+1,LEN(D139)-FIND(",",D139)),'Abk. Datenhaltende Stellen'!$A$2:$E$92,2)))</f>
        <v>Deutscher Wetterdienst (DWD)</v>
      </c>
      <c r="AB139" s="8" t="str">
        <f>IF(ISERROR(LEFT(D139,FIND(",",D139)-1)),VLOOKUP(D139,'Abk. Datenhaltende Stellen'!$A$2:$E$99,4),VLOOKUP(LEFT(D139,FIND(",",D139)-1),'Abk. Datenhaltende Stellen'!$A$2:$E$92,4))</f>
        <v>nein</v>
      </c>
      <c r="AC139" s="8" t="str">
        <f>IF(ISERROR(FIND(",",D139)),"",VLOOKUP(MID(D139,FIND(",",D139)+1,LEN(D139)-FIND(",",D139)),'Abk. Datenhaltende Stellen'!$A$2:$E$92,4))</f>
        <v/>
      </c>
      <c r="AD139" s="21">
        <f t="shared" si="2"/>
        <v>0</v>
      </c>
    </row>
    <row r="140" spans="1:30" ht="45" customHeight="1" x14ac:dyDescent="0.25">
      <c r="A140" s="5" t="s">
        <v>207</v>
      </c>
      <c r="B140" s="5" t="s">
        <v>208</v>
      </c>
      <c r="C140" s="5" t="s">
        <v>366</v>
      </c>
      <c r="D140" s="5" t="s">
        <v>106</v>
      </c>
      <c r="E140" s="5" t="s">
        <v>107</v>
      </c>
      <c r="F140" s="5" t="s">
        <v>423</v>
      </c>
      <c r="G140" s="5"/>
      <c r="H140" s="5"/>
      <c r="I140" s="5" t="s">
        <v>474</v>
      </c>
      <c r="J140" s="5"/>
      <c r="K140" s="5"/>
      <c r="L140" s="5"/>
      <c r="M140" s="5"/>
      <c r="N140" s="5"/>
      <c r="O140" s="5"/>
      <c r="P140" s="5"/>
      <c r="Q140" s="5" t="s">
        <v>9</v>
      </c>
      <c r="R140" s="5" t="s">
        <v>367</v>
      </c>
      <c r="S140" s="5" t="s">
        <v>18</v>
      </c>
      <c r="T140" s="5" t="s">
        <v>108</v>
      </c>
      <c r="U140" s="5" t="s">
        <v>625</v>
      </c>
      <c r="V140" s="5" t="s">
        <v>637</v>
      </c>
      <c r="W140" s="9">
        <v>42482</v>
      </c>
      <c r="X140" s="5">
        <v>0</v>
      </c>
      <c r="Y140" s="5" t="str">
        <f>VLOOKUP(Q140,Lizenzen!$A$2:$B$17,2)</f>
        <v>Verordnung zur Festlegung der Nutzungsbestimmungen für die Bereitstellung von Geodaten des Bundes (GeoNutzV)</v>
      </c>
      <c r="Z140" s="5" t="str">
        <f>VLOOKUP(Q140,Lizenzen!$A$2:$D$17,4)</f>
        <v>http://www.gesetze-im-internet.de/geonutzv/index.html</v>
      </c>
      <c r="AA140" s="5" t="str">
        <f>IF(ISERROR(LEFT(D140,FIND(",",D140)-1)),VLOOKUP(D140,'Abk. Datenhaltende Stellen'!$A$2:$E$99,2),CONCATENATE(VLOOKUP(LEFT(D140,FIND(",",D140)-1),'Abk. Datenhaltende Stellen'!$A$2:$E$92,2),",",VLOOKUP(MID(D140,FIND(",",D140)+1,LEN(D140)-FIND(",",D140)),'Abk. Datenhaltende Stellen'!$A$2:$E$92,2)))</f>
        <v>Deutscher Wetterdienst (DWD)</v>
      </c>
      <c r="AB140" s="8" t="str">
        <f>IF(ISERROR(LEFT(D140,FIND(",",D140)-1)),VLOOKUP(D140,'Abk. Datenhaltende Stellen'!$A$2:$E$99,4),VLOOKUP(LEFT(D140,FIND(",",D140)-1),'Abk. Datenhaltende Stellen'!$A$2:$E$92,4))</f>
        <v>nein</v>
      </c>
      <c r="AC140" s="8" t="str">
        <f>IF(ISERROR(FIND(",",D140)),"",VLOOKUP(MID(D140,FIND(",",D140)+1,LEN(D140)-FIND(",",D140)),'Abk. Datenhaltende Stellen'!$A$2:$E$92,4))</f>
        <v/>
      </c>
      <c r="AD140" s="21">
        <f t="shared" si="2"/>
        <v>0</v>
      </c>
    </row>
    <row r="141" spans="1:30" ht="45" customHeight="1" x14ac:dyDescent="0.25">
      <c r="A141" s="5" t="s">
        <v>1609</v>
      </c>
      <c r="B141" s="5" t="s">
        <v>1610</v>
      </c>
      <c r="C141" s="5" t="s">
        <v>366</v>
      </c>
      <c r="D141" s="5" t="s">
        <v>106</v>
      </c>
      <c r="E141" s="5" t="s">
        <v>107</v>
      </c>
      <c r="F141" s="5" t="s">
        <v>423</v>
      </c>
      <c r="G141" s="5"/>
      <c r="H141" s="5"/>
      <c r="I141" s="5" t="s">
        <v>475</v>
      </c>
      <c r="J141" s="5"/>
      <c r="K141" s="5"/>
      <c r="L141" s="5"/>
      <c r="M141" s="5"/>
      <c r="N141" s="5"/>
      <c r="O141" s="5"/>
      <c r="P141" s="5"/>
      <c r="Q141" s="5" t="s">
        <v>9</v>
      </c>
      <c r="R141" s="5" t="s">
        <v>367</v>
      </c>
      <c r="S141" s="5" t="s">
        <v>18</v>
      </c>
      <c r="T141" s="5" t="s">
        <v>108</v>
      </c>
      <c r="U141" s="5" t="s">
        <v>625</v>
      </c>
      <c r="V141" s="5" t="s">
        <v>637</v>
      </c>
      <c r="W141" s="9">
        <v>42482</v>
      </c>
      <c r="X141" s="5">
        <v>0</v>
      </c>
      <c r="Y141" s="5" t="str">
        <f>VLOOKUP(Q141,Lizenzen!$A$2:$B$17,2)</f>
        <v>Verordnung zur Festlegung der Nutzungsbestimmungen für die Bereitstellung von Geodaten des Bundes (GeoNutzV)</v>
      </c>
      <c r="Z141" s="5" t="str">
        <f>VLOOKUP(Q141,Lizenzen!$A$2:$D$17,4)</f>
        <v>http://www.gesetze-im-internet.de/geonutzv/index.html</v>
      </c>
      <c r="AA141" s="5" t="str">
        <f>IF(ISERROR(LEFT(D141,FIND(",",D141)-1)),VLOOKUP(D141,'Abk. Datenhaltende Stellen'!$A$2:$E$99,2),CONCATENATE(VLOOKUP(LEFT(D141,FIND(",",D141)-1),'Abk. Datenhaltende Stellen'!$A$2:$E$92,2),",",VLOOKUP(MID(D141,FIND(",",D141)+1,LEN(D141)-FIND(",",D141)),'Abk. Datenhaltende Stellen'!$A$2:$E$92,2)))</f>
        <v>Deutscher Wetterdienst (DWD)</v>
      </c>
      <c r="AB141" s="8" t="str">
        <f>IF(ISERROR(LEFT(D141,FIND(",",D141)-1)),VLOOKUP(D141,'Abk. Datenhaltende Stellen'!$A$2:$E$99,4),VLOOKUP(LEFT(D141,FIND(",",D141)-1),'Abk. Datenhaltende Stellen'!$A$2:$E$92,4))</f>
        <v>nein</v>
      </c>
      <c r="AC141" s="8" t="str">
        <f>IF(ISERROR(FIND(",",D141)),"",VLOOKUP(MID(D141,FIND(",",D141)+1,LEN(D141)-FIND(",",D141)),'Abk. Datenhaltende Stellen'!$A$2:$E$92,4))</f>
        <v/>
      </c>
      <c r="AD141" s="21">
        <f t="shared" si="2"/>
        <v>0</v>
      </c>
    </row>
    <row r="142" spans="1:30" ht="45" customHeight="1" x14ac:dyDescent="0.25">
      <c r="A142" s="5" t="s">
        <v>209</v>
      </c>
      <c r="B142" s="5" t="s">
        <v>210</v>
      </c>
      <c r="C142" s="5" t="s">
        <v>366</v>
      </c>
      <c r="D142" s="5" t="s">
        <v>106</v>
      </c>
      <c r="E142" s="5" t="s">
        <v>107</v>
      </c>
      <c r="F142" s="5" t="s">
        <v>454</v>
      </c>
      <c r="G142" s="5"/>
      <c r="H142" s="5" t="s">
        <v>453</v>
      </c>
      <c r="I142" s="5" t="s">
        <v>476</v>
      </c>
      <c r="J142" s="5"/>
      <c r="K142" s="5"/>
      <c r="L142" s="5"/>
      <c r="M142" s="5"/>
      <c r="N142" s="5"/>
      <c r="O142" s="5"/>
      <c r="P142" s="5"/>
      <c r="Q142" s="5" t="s">
        <v>9</v>
      </c>
      <c r="R142" s="5" t="s">
        <v>367</v>
      </c>
      <c r="S142" s="5" t="s">
        <v>18</v>
      </c>
      <c r="T142" s="5" t="s">
        <v>571</v>
      </c>
      <c r="U142" s="5" t="s">
        <v>625</v>
      </c>
      <c r="V142" s="5" t="s">
        <v>657</v>
      </c>
      <c r="W142" s="9">
        <v>43021</v>
      </c>
      <c r="X142" s="5">
        <v>0</v>
      </c>
      <c r="Y142" s="5" t="str">
        <f>VLOOKUP(Q142,Lizenzen!$A$2:$B$17,2)</f>
        <v>Verordnung zur Festlegung der Nutzungsbestimmungen für die Bereitstellung von Geodaten des Bundes (GeoNutzV)</v>
      </c>
      <c r="Z142" s="5" t="str">
        <f>VLOOKUP(Q142,Lizenzen!$A$2:$D$17,4)</f>
        <v>http://www.gesetze-im-internet.de/geonutzv/index.html</v>
      </c>
      <c r="AA142" s="5" t="str">
        <f>IF(ISERROR(LEFT(D142,FIND(",",D142)-1)),VLOOKUP(D142,'Abk. Datenhaltende Stellen'!$A$2:$E$99,2),CONCATENATE(VLOOKUP(LEFT(D142,FIND(",",D142)-1),'Abk. Datenhaltende Stellen'!$A$2:$E$92,2),",",VLOOKUP(MID(D142,FIND(",",D142)+1,LEN(D142)-FIND(",",D142)),'Abk. Datenhaltende Stellen'!$A$2:$E$92,2)))</f>
        <v>Deutscher Wetterdienst (DWD)</v>
      </c>
      <c r="AB142" s="8" t="str">
        <f>IF(ISERROR(LEFT(D142,FIND(",",D142)-1)),VLOOKUP(D142,'Abk. Datenhaltende Stellen'!$A$2:$E$99,4),VLOOKUP(LEFT(D142,FIND(",",D142)-1),'Abk. Datenhaltende Stellen'!$A$2:$E$92,4))</f>
        <v>nein</v>
      </c>
      <c r="AC142" s="8" t="str">
        <f>IF(ISERROR(FIND(",",D142)),"",VLOOKUP(MID(D142,FIND(",",D142)+1,LEN(D142)-FIND(",",D142)),'Abk. Datenhaltende Stellen'!$A$2:$E$92,4))</f>
        <v/>
      </c>
      <c r="AD142" s="21">
        <f t="shared" si="2"/>
        <v>0</v>
      </c>
    </row>
    <row r="143" spans="1:30" ht="45" customHeight="1" x14ac:dyDescent="0.25">
      <c r="A143" s="5" t="s">
        <v>211</v>
      </c>
      <c r="B143" s="5" t="s">
        <v>212</v>
      </c>
      <c r="C143" s="5" t="s">
        <v>366</v>
      </c>
      <c r="D143" s="5" t="s">
        <v>106</v>
      </c>
      <c r="E143" s="5" t="s">
        <v>107</v>
      </c>
      <c r="F143" s="5" t="s">
        <v>423</v>
      </c>
      <c r="G143" s="5"/>
      <c r="H143" s="5"/>
      <c r="I143" s="5" t="s">
        <v>477</v>
      </c>
      <c r="J143" s="5"/>
      <c r="K143" s="5"/>
      <c r="L143" s="5"/>
      <c r="M143" s="5"/>
      <c r="N143" s="5"/>
      <c r="O143" s="5"/>
      <c r="P143" s="5"/>
      <c r="Q143" s="5" t="s">
        <v>9</v>
      </c>
      <c r="R143" s="5" t="s">
        <v>367</v>
      </c>
      <c r="S143" s="5" t="s">
        <v>18</v>
      </c>
      <c r="T143" s="5" t="s">
        <v>108</v>
      </c>
      <c r="U143" s="5" t="s">
        <v>625</v>
      </c>
      <c r="V143" s="5" t="s">
        <v>657</v>
      </c>
      <c r="W143" s="9">
        <v>43021</v>
      </c>
      <c r="X143" s="5">
        <v>0</v>
      </c>
      <c r="Y143" s="5" t="str">
        <f>VLOOKUP(Q143,Lizenzen!$A$2:$B$17,2)</f>
        <v>Verordnung zur Festlegung der Nutzungsbestimmungen für die Bereitstellung von Geodaten des Bundes (GeoNutzV)</v>
      </c>
      <c r="Z143" s="5" t="str">
        <f>VLOOKUP(Q143,Lizenzen!$A$2:$D$17,4)</f>
        <v>http://www.gesetze-im-internet.de/geonutzv/index.html</v>
      </c>
      <c r="AA143" s="5" t="str">
        <f>IF(ISERROR(LEFT(D143,FIND(",",D143)-1)),VLOOKUP(D143,'Abk. Datenhaltende Stellen'!$A$2:$E$99,2),CONCATENATE(VLOOKUP(LEFT(D143,FIND(",",D143)-1),'Abk. Datenhaltende Stellen'!$A$2:$E$92,2),",",VLOOKUP(MID(D143,FIND(",",D143)+1,LEN(D143)-FIND(",",D143)),'Abk. Datenhaltende Stellen'!$A$2:$E$92,2)))</f>
        <v>Deutscher Wetterdienst (DWD)</v>
      </c>
      <c r="AB143" s="8" t="str">
        <f>IF(ISERROR(LEFT(D143,FIND(",",D143)-1)),VLOOKUP(D143,'Abk. Datenhaltende Stellen'!$A$2:$E$99,4),VLOOKUP(LEFT(D143,FIND(",",D143)-1),'Abk. Datenhaltende Stellen'!$A$2:$E$92,4))</f>
        <v>nein</v>
      </c>
      <c r="AC143" s="8" t="str">
        <f>IF(ISERROR(FIND(",",D143)),"",VLOOKUP(MID(D143,FIND(",",D143)+1,LEN(D143)-FIND(",",D143)),'Abk. Datenhaltende Stellen'!$A$2:$E$92,4))</f>
        <v/>
      </c>
      <c r="AD143" s="21">
        <f t="shared" si="2"/>
        <v>0</v>
      </c>
    </row>
    <row r="144" spans="1:30" ht="45" customHeight="1" x14ac:dyDescent="0.25">
      <c r="A144" s="5" t="s">
        <v>213</v>
      </c>
      <c r="B144" s="5" t="s">
        <v>214</v>
      </c>
      <c r="C144" s="5" t="s">
        <v>366</v>
      </c>
      <c r="D144" s="5" t="s">
        <v>106</v>
      </c>
      <c r="E144" s="5" t="s">
        <v>107</v>
      </c>
      <c r="F144" s="5" t="s">
        <v>423</v>
      </c>
      <c r="G144" s="5"/>
      <c r="H144" s="5"/>
      <c r="I144" s="5" t="s">
        <v>478</v>
      </c>
      <c r="J144" s="5"/>
      <c r="K144" s="5"/>
      <c r="L144" s="5"/>
      <c r="M144" s="5"/>
      <c r="N144" s="5"/>
      <c r="O144" s="5"/>
      <c r="P144" s="5"/>
      <c r="Q144" s="5" t="s">
        <v>9</v>
      </c>
      <c r="R144" s="5" t="s">
        <v>367</v>
      </c>
      <c r="S144" s="5" t="s">
        <v>18</v>
      </c>
      <c r="T144" s="5" t="s">
        <v>108</v>
      </c>
      <c r="U144" s="5" t="s">
        <v>625</v>
      </c>
      <c r="V144" s="5" t="s">
        <v>657</v>
      </c>
      <c r="W144" s="9">
        <v>43021</v>
      </c>
      <c r="X144" s="5">
        <v>0</v>
      </c>
      <c r="Y144" s="5" t="str">
        <f>VLOOKUP(Q144,Lizenzen!$A$2:$B$17,2)</f>
        <v>Verordnung zur Festlegung der Nutzungsbestimmungen für die Bereitstellung von Geodaten des Bundes (GeoNutzV)</v>
      </c>
      <c r="Z144" s="5" t="str">
        <f>VLOOKUP(Q144,Lizenzen!$A$2:$D$17,4)</f>
        <v>http://www.gesetze-im-internet.de/geonutzv/index.html</v>
      </c>
      <c r="AA144" s="5" t="str">
        <f>IF(ISERROR(LEFT(D144,FIND(",",D144)-1)),VLOOKUP(D144,'Abk. Datenhaltende Stellen'!$A$2:$E$99,2),CONCATENATE(VLOOKUP(LEFT(D144,FIND(",",D144)-1),'Abk. Datenhaltende Stellen'!$A$2:$E$92,2),",",VLOOKUP(MID(D144,FIND(",",D144)+1,LEN(D144)-FIND(",",D144)),'Abk. Datenhaltende Stellen'!$A$2:$E$92,2)))</f>
        <v>Deutscher Wetterdienst (DWD)</v>
      </c>
      <c r="AB144" s="8" t="str">
        <f>IF(ISERROR(LEFT(D144,FIND(",",D144)-1)),VLOOKUP(D144,'Abk. Datenhaltende Stellen'!$A$2:$E$99,4),VLOOKUP(LEFT(D144,FIND(",",D144)-1),'Abk. Datenhaltende Stellen'!$A$2:$E$92,4))</f>
        <v>nein</v>
      </c>
      <c r="AC144" s="8" t="str">
        <f>IF(ISERROR(FIND(",",D144)),"",VLOOKUP(MID(D144,FIND(",",D144)+1,LEN(D144)-FIND(",",D144)),'Abk. Datenhaltende Stellen'!$A$2:$E$92,4))</f>
        <v/>
      </c>
      <c r="AD144" s="21">
        <f t="shared" si="2"/>
        <v>0</v>
      </c>
    </row>
    <row r="145" spans="1:30" ht="45" customHeight="1" x14ac:dyDescent="0.25">
      <c r="A145" s="5" t="s">
        <v>215</v>
      </c>
      <c r="B145" s="5" t="s">
        <v>216</v>
      </c>
      <c r="C145" s="5" t="s">
        <v>366</v>
      </c>
      <c r="D145" s="5" t="s">
        <v>106</v>
      </c>
      <c r="E145" s="5" t="s">
        <v>107</v>
      </c>
      <c r="F145" s="5" t="s">
        <v>423</v>
      </c>
      <c r="G145" s="5"/>
      <c r="H145" s="5"/>
      <c r="I145" s="5" t="s">
        <v>2308</v>
      </c>
      <c r="J145" s="5"/>
      <c r="K145" s="5"/>
      <c r="L145" s="5"/>
      <c r="M145" s="5"/>
      <c r="N145" s="5"/>
      <c r="O145" s="5"/>
      <c r="P145" s="5"/>
      <c r="Q145" s="5" t="s">
        <v>9</v>
      </c>
      <c r="R145" s="5" t="s">
        <v>367</v>
      </c>
      <c r="S145" s="5" t="s">
        <v>18</v>
      </c>
      <c r="T145" s="5" t="s">
        <v>108</v>
      </c>
      <c r="U145" s="5" t="s">
        <v>625</v>
      </c>
      <c r="V145" s="5" t="s">
        <v>659</v>
      </c>
      <c r="W145" s="9">
        <v>43021</v>
      </c>
      <c r="X145" s="5">
        <v>0</v>
      </c>
      <c r="Y145" s="5" t="str">
        <f>VLOOKUP(Q145,Lizenzen!$A$2:$B$17,2)</f>
        <v>Verordnung zur Festlegung der Nutzungsbestimmungen für die Bereitstellung von Geodaten des Bundes (GeoNutzV)</v>
      </c>
      <c r="Z145" s="5" t="str">
        <f>VLOOKUP(Q145,Lizenzen!$A$2:$D$17,4)</f>
        <v>http://www.gesetze-im-internet.de/geonutzv/index.html</v>
      </c>
      <c r="AA145" s="5" t="str">
        <f>IF(ISERROR(LEFT(D145,FIND(",",D145)-1)),VLOOKUP(D145,'Abk. Datenhaltende Stellen'!$A$2:$E$99,2),CONCATENATE(VLOOKUP(LEFT(D145,FIND(",",D145)-1),'Abk. Datenhaltende Stellen'!$A$2:$E$92,2),",",VLOOKUP(MID(D145,FIND(",",D145)+1,LEN(D145)-FIND(",",D145)),'Abk. Datenhaltende Stellen'!$A$2:$E$92,2)))</f>
        <v>Deutscher Wetterdienst (DWD)</v>
      </c>
      <c r="AB145" s="8" t="str">
        <f>IF(ISERROR(LEFT(D145,FIND(",",D145)-1)),VLOOKUP(D145,'Abk. Datenhaltende Stellen'!$A$2:$E$99,4),VLOOKUP(LEFT(D145,FIND(",",D145)-1),'Abk. Datenhaltende Stellen'!$A$2:$E$92,4))</f>
        <v>nein</v>
      </c>
      <c r="AC145" s="8" t="str">
        <f>IF(ISERROR(FIND(",",D145)),"",VLOOKUP(MID(D145,FIND(",",D145)+1,LEN(D145)-FIND(",",D145)),'Abk. Datenhaltende Stellen'!$A$2:$E$92,4))</f>
        <v/>
      </c>
      <c r="AD145" s="21">
        <f t="shared" si="2"/>
        <v>0</v>
      </c>
    </row>
    <row r="146" spans="1:30" ht="45" customHeight="1" x14ac:dyDescent="0.25">
      <c r="A146" s="5" t="s">
        <v>217</v>
      </c>
      <c r="B146" s="5" t="s">
        <v>218</v>
      </c>
      <c r="C146" s="5" t="s">
        <v>366</v>
      </c>
      <c r="D146" s="5" t="s">
        <v>106</v>
      </c>
      <c r="E146" s="5" t="s">
        <v>107</v>
      </c>
      <c r="F146" s="5" t="s">
        <v>423</v>
      </c>
      <c r="G146" s="5"/>
      <c r="H146" s="5"/>
      <c r="I146" s="5" t="s">
        <v>2309</v>
      </c>
      <c r="J146" s="5"/>
      <c r="K146" s="5"/>
      <c r="L146" s="5"/>
      <c r="M146" s="5"/>
      <c r="N146" s="5"/>
      <c r="O146" s="5"/>
      <c r="P146" s="5"/>
      <c r="Q146" s="5" t="s">
        <v>9</v>
      </c>
      <c r="R146" s="5" t="s">
        <v>367</v>
      </c>
      <c r="S146" s="5" t="s">
        <v>18</v>
      </c>
      <c r="T146" s="5" t="s">
        <v>108</v>
      </c>
      <c r="U146" s="5" t="s">
        <v>625</v>
      </c>
      <c r="V146" s="5" t="s">
        <v>659</v>
      </c>
      <c r="W146" s="9">
        <v>43021</v>
      </c>
      <c r="X146" s="5">
        <v>0</v>
      </c>
      <c r="Y146" s="5" t="str">
        <f>VLOOKUP(Q146,Lizenzen!$A$2:$B$17,2)</f>
        <v>Verordnung zur Festlegung der Nutzungsbestimmungen für die Bereitstellung von Geodaten des Bundes (GeoNutzV)</v>
      </c>
      <c r="Z146" s="5" t="str">
        <f>VLOOKUP(Q146,Lizenzen!$A$2:$D$17,4)</f>
        <v>http://www.gesetze-im-internet.de/geonutzv/index.html</v>
      </c>
      <c r="AA146" s="5" t="str">
        <f>IF(ISERROR(LEFT(D146,FIND(",",D146)-1)),VLOOKUP(D146,'Abk. Datenhaltende Stellen'!$A$2:$E$99,2),CONCATENATE(VLOOKUP(LEFT(D146,FIND(",",D146)-1),'Abk. Datenhaltende Stellen'!$A$2:$E$92,2),",",VLOOKUP(MID(D146,FIND(",",D146)+1,LEN(D146)-FIND(",",D146)),'Abk. Datenhaltende Stellen'!$A$2:$E$92,2)))</f>
        <v>Deutscher Wetterdienst (DWD)</v>
      </c>
      <c r="AB146" s="8" t="str">
        <f>IF(ISERROR(LEFT(D146,FIND(",",D146)-1)),VLOOKUP(D146,'Abk. Datenhaltende Stellen'!$A$2:$E$99,4),VLOOKUP(LEFT(D146,FIND(",",D146)-1),'Abk. Datenhaltende Stellen'!$A$2:$E$92,4))</f>
        <v>nein</v>
      </c>
      <c r="AC146" s="8" t="str">
        <f>IF(ISERROR(FIND(",",D146)),"",VLOOKUP(MID(D146,FIND(",",D146)+1,LEN(D146)-FIND(",",D146)),'Abk. Datenhaltende Stellen'!$A$2:$E$92,4))</f>
        <v/>
      </c>
      <c r="AD146" s="21">
        <f t="shared" si="2"/>
        <v>0</v>
      </c>
    </row>
    <row r="147" spans="1:30" ht="45" customHeight="1" x14ac:dyDescent="0.25">
      <c r="A147" s="5" t="s">
        <v>219</v>
      </c>
      <c r="B147" s="5" t="s">
        <v>220</v>
      </c>
      <c r="C147" s="5" t="s">
        <v>366</v>
      </c>
      <c r="D147" s="5" t="s">
        <v>106</v>
      </c>
      <c r="E147" s="5" t="s">
        <v>107</v>
      </c>
      <c r="F147" s="5" t="s">
        <v>423</v>
      </c>
      <c r="G147" s="5"/>
      <c r="H147" s="5"/>
      <c r="I147" s="5" t="s">
        <v>2310</v>
      </c>
      <c r="J147" s="5"/>
      <c r="K147" s="5"/>
      <c r="L147" s="5"/>
      <c r="M147" s="5"/>
      <c r="N147" s="5"/>
      <c r="O147" s="5"/>
      <c r="P147" s="5"/>
      <c r="Q147" s="5" t="s">
        <v>9</v>
      </c>
      <c r="R147" s="5" t="s">
        <v>367</v>
      </c>
      <c r="S147" s="5" t="s">
        <v>18</v>
      </c>
      <c r="T147" s="5" t="s">
        <v>108</v>
      </c>
      <c r="U147" s="5" t="s">
        <v>625</v>
      </c>
      <c r="V147" s="5" t="s">
        <v>659</v>
      </c>
      <c r="W147" s="9">
        <v>43021</v>
      </c>
      <c r="X147" s="5">
        <v>0</v>
      </c>
      <c r="Y147" s="5" t="str">
        <f>VLOOKUP(Q147,Lizenzen!$A$2:$B$17,2)</f>
        <v>Verordnung zur Festlegung der Nutzungsbestimmungen für die Bereitstellung von Geodaten des Bundes (GeoNutzV)</v>
      </c>
      <c r="Z147" s="5" t="str">
        <f>VLOOKUP(Q147,Lizenzen!$A$2:$D$17,4)</f>
        <v>http://www.gesetze-im-internet.de/geonutzv/index.html</v>
      </c>
      <c r="AA147" s="5" t="str">
        <f>IF(ISERROR(LEFT(D147,FIND(",",D147)-1)),VLOOKUP(D147,'Abk. Datenhaltende Stellen'!$A$2:$E$99,2),CONCATENATE(VLOOKUP(LEFT(D147,FIND(",",D147)-1),'Abk. Datenhaltende Stellen'!$A$2:$E$92,2),",",VLOOKUP(MID(D147,FIND(",",D147)+1,LEN(D147)-FIND(",",D147)),'Abk. Datenhaltende Stellen'!$A$2:$E$92,2)))</f>
        <v>Deutscher Wetterdienst (DWD)</v>
      </c>
      <c r="AB147" s="8" t="str">
        <f>IF(ISERROR(LEFT(D147,FIND(",",D147)-1)),VLOOKUP(D147,'Abk. Datenhaltende Stellen'!$A$2:$E$99,4),VLOOKUP(LEFT(D147,FIND(",",D147)-1),'Abk. Datenhaltende Stellen'!$A$2:$E$92,4))</f>
        <v>nein</v>
      </c>
      <c r="AC147" s="8" t="str">
        <f>IF(ISERROR(FIND(",",D147)),"",VLOOKUP(MID(D147,FIND(",",D147)+1,LEN(D147)-FIND(",",D147)),'Abk. Datenhaltende Stellen'!$A$2:$E$92,4))</f>
        <v/>
      </c>
      <c r="AD147" s="21">
        <f t="shared" si="2"/>
        <v>0</v>
      </c>
    </row>
    <row r="148" spans="1:30" ht="45" customHeight="1" x14ac:dyDescent="0.25">
      <c r="A148" s="5" t="s">
        <v>221</v>
      </c>
      <c r="B148" s="5" t="s">
        <v>222</v>
      </c>
      <c r="C148" s="5" t="s">
        <v>366</v>
      </c>
      <c r="D148" s="5" t="s">
        <v>106</v>
      </c>
      <c r="E148" s="5" t="s">
        <v>107</v>
      </c>
      <c r="F148" s="5" t="s">
        <v>454</v>
      </c>
      <c r="G148" s="5"/>
      <c r="H148" s="5" t="s">
        <v>453</v>
      </c>
      <c r="I148" s="5" t="s">
        <v>479</v>
      </c>
      <c r="J148" s="5"/>
      <c r="K148" s="5"/>
      <c r="L148" s="5"/>
      <c r="M148" s="5"/>
      <c r="N148" s="5"/>
      <c r="O148" s="5"/>
      <c r="P148" s="5"/>
      <c r="Q148" s="5" t="s">
        <v>9</v>
      </c>
      <c r="R148" s="5" t="s">
        <v>367</v>
      </c>
      <c r="S148" s="5" t="s">
        <v>18</v>
      </c>
      <c r="T148" s="5" t="s">
        <v>571</v>
      </c>
      <c r="U148" s="5" t="s">
        <v>625</v>
      </c>
      <c r="V148" s="5" t="s">
        <v>657</v>
      </c>
      <c r="W148" s="9">
        <v>43026</v>
      </c>
      <c r="X148" s="5">
        <v>0</v>
      </c>
      <c r="Y148" s="5" t="str">
        <f>VLOOKUP(Q148,Lizenzen!$A$2:$B$17,2)</f>
        <v>Verordnung zur Festlegung der Nutzungsbestimmungen für die Bereitstellung von Geodaten des Bundes (GeoNutzV)</v>
      </c>
      <c r="Z148" s="5" t="str">
        <f>VLOOKUP(Q148,Lizenzen!$A$2:$D$17,4)</f>
        <v>http://www.gesetze-im-internet.de/geonutzv/index.html</v>
      </c>
      <c r="AA148" s="5" t="str">
        <f>IF(ISERROR(LEFT(D148,FIND(",",D148)-1)),VLOOKUP(D148,'Abk. Datenhaltende Stellen'!$A$2:$E$99,2),CONCATENATE(VLOOKUP(LEFT(D148,FIND(",",D148)-1),'Abk. Datenhaltende Stellen'!$A$2:$E$92,2),",",VLOOKUP(MID(D148,FIND(",",D148)+1,LEN(D148)-FIND(",",D148)),'Abk. Datenhaltende Stellen'!$A$2:$E$92,2)))</f>
        <v>Deutscher Wetterdienst (DWD)</v>
      </c>
      <c r="AB148" s="8" t="str">
        <f>IF(ISERROR(LEFT(D148,FIND(",",D148)-1)),VLOOKUP(D148,'Abk. Datenhaltende Stellen'!$A$2:$E$99,4),VLOOKUP(LEFT(D148,FIND(",",D148)-1),'Abk. Datenhaltende Stellen'!$A$2:$E$92,4))</f>
        <v>nein</v>
      </c>
      <c r="AC148" s="8" t="str">
        <f>IF(ISERROR(FIND(",",D148)),"",VLOOKUP(MID(D148,FIND(",",D148)+1,LEN(D148)-FIND(",",D148)),'Abk. Datenhaltende Stellen'!$A$2:$E$92,4))</f>
        <v/>
      </c>
      <c r="AD148" s="21">
        <f t="shared" si="2"/>
        <v>0</v>
      </c>
    </row>
    <row r="149" spans="1:30" ht="45" customHeight="1" x14ac:dyDescent="0.25">
      <c r="A149" s="5" t="s">
        <v>223</v>
      </c>
      <c r="B149" s="5" t="s">
        <v>224</v>
      </c>
      <c r="C149" s="5" t="s">
        <v>366</v>
      </c>
      <c r="D149" s="5" t="s">
        <v>106</v>
      </c>
      <c r="E149" s="5" t="s">
        <v>107</v>
      </c>
      <c r="F149" s="5" t="s">
        <v>454</v>
      </c>
      <c r="G149" s="5"/>
      <c r="H149" s="5" t="s">
        <v>453</v>
      </c>
      <c r="I149" s="5" t="s">
        <v>480</v>
      </c>
      <c r="J149" s="5"/>
      <c r="K149" s="5"/>
      <c r="L149" s="5"/>
      <c r="M149" s="5"/>
      <c r="N149" s="5"/>
      <c r="O149" s="5"/>
      <c r="P149" s="5"/>
      <c r="Q149" s="5" t="s">
        <v>9</v>
      </c>
      <c r="R149" s="5" t="s">
        <v>367</v>
      </c>
      <c r="S149" s="5" t="s">
        <v>18</v>
      </c>
      <c r="T149" s="5" t="s">
        <v>571</v>
      </c>
      <c r="U149" s="5" t="s">
        <v>625</v>
      </c>
      <c r="V149" s="5" t="s">
        <v>657</v>
      </c>
      <c r="W149" s="9">
        <v>43026</v>
      </c>
      <c r="X149" s="5">
        <v>0</v>
      </c>
      <c r="Y149" s="5" t="str">
        <f>VLOOKUP(Q149,Lizenzen!$A$2:$B$17,2)</f>
        <v>Verordnung zur Festlegung der Nutzungsbestimmungen für die Bereitstellung von Geodaten des Bundes (GeoNutzV)</v>
      </c>
      <c r="Z149" s="5" t="str">
        <f>VLOOKUP(Q149,Lizenzen!$A$2:$D$17,4)</f>
        <v>http://www.gesetze-im-internet.de/geonutzv/index.html</v>
      </c>
      <c r="AA149" s="5" t="str">
        <f>IF(ISERROR(LEFT(D149,FIND(",",D149)-1)),VLOOKUP(D149,'Abk. Datenhaltende Stellen'!$A$2:$E$99,2),CONCATENATE(VLOOKUP(LEFT(D149,FIND(",",D149)-1),'Abk. Datenhaltende Stellen'!$A$2:$E$92,2),",",VLOOKUP(MID(D149,FIND(",",D149)+1,LEN(D149)-FIND(",",D149)),'Abk. Datenhaltende Stellen'!$A$2:$E$92,2)))</f>
        <v>Deutscher Wetterdienst (DWD)</v>
      </c>
      <c r="AB149" s="8" t="str">
        <f>IF(ISERROR(LEFT(D149,FIND(",",D149)-1)),VLOOKUP(D149,'Abk. Datenhaltende Stellen'!$A$2:$E$99,4),VLOOKUP(LEFT(D149,FIND(",",D149)-1),'Abk. Datenhaltende Stellen'!$A$2:$E$92,4))</f>
        <v>nein</v>
      </c>
      <c r="AC149" s="8" t="str">
        <f>IF(ISERROR(FIND(",",D149)),"",VLOOKUP(MID(D149,FIND(",",D149)+1,LEN(D149)-FIND(",",D149)),'Abk. Datenhaltende Stellen'!$A$2:$E$92,4))</f>
        <v/>
      </c>
      <c r="AD149" s="21">
        <f t="shared" si="2"/>
        <v>0</v>
      </c>
    </row>
    <row r="150" spans="1:30" ht="45" customHeight="1" x14ac:dyDescent="0.25">
      <c r="A150" s="5" t="s">
        <v>225</v>
      </c>
      <c r="B150" s="5" t="s">
        <v>660</v>
      </c>
      <c r="C150" s="5" t="s">
        <v>366</v>
      </c>
      <c r="D150" s="5" t="s">
        <v>106</v>
      </c>
      <c r="E150" s="5" t="s">
        <v>107</v>
      </c>
      <c r="F150" s="5" t="s">
        <v>423</v>
      </c>
      <c r="G150" s="5"/>
      <c r="H150" s="5"/>
      <c r="I150" s="5" t="s">
        <v>481</v>
      </c>
      <c r="J150" s="5"/>
      <c r="K150" s="5"/>
      <c r="L150" s="5"/>
      <c r="M150" s="5"/>
      <c r="N150" s="5"/>
      <c r="O150" s="5"/>
      <c r="P150" s="5"/>
      <c r="Q150" s="5" t="s">
        <v>9</v>
      </c>
      <c r="R150" s="5" t="s">
        <v>367</v>
      </c>
      <c r="S150" s="5" t="s">
        <v>18</v>
      </c>
      <c r="T150" s="5" t="s">
        <v>108</v>
      </c>
      <c r="U150" s="5" t="s">
        <v>625</v>
      </c>
      <c r="V150" s="5" t="s">
        <v>637</v>
      </c>
      <c r="W150" s="9">
        <v>42482</v>
      </c>
      <c r="X150" s="5">
        <v>0</v>
      </c>
      <c r="Y150" s="5" t="str">
        <f>VLOOKUP(Q150,Lizenzen!$A$2:$B$17,2)</f>
        <v>Verordnung zur Festlegung der Nutzungsbestimmungen für die Bereitstellung von Geodaten des Bundes (GeoNutzV)</v>
      </c>
      <c r="Z150" s="5" t="str">
        <f>VLOOKUP(Q150,Lizenzen!$A$2:$D$17,4)</f>
        <v>http://www.gesetze-im-internet.de/geonutzv/index.html</v>
      </c>
      <c r="AA150" s="5" t="str">
        <f>IF(ISERROR(LEFT(D150,FIND(",",D150)-1)),VLOOKUP(D150,'Abk. Datenhaltende Stellen'!$A$2:$E$99,2),CONCATENATE(VLOOKUP(LEFT(D150,FIND(",",D150)-1),'Abk. Datenhaltende Stellen'!$A$2:$E$92,2),",",VLOOKUP(MID(D150,FIND(",",D150)+1,LEN(D150)-FIND(",",D150)),'Abk. Datenhaltende Stellen'!$A$2:$E$92,2)))</f>
        <v>Deutscher Wetterdienst (DWD)</v>
      </c>
      <c r="AB150" s="8" t="str">
        <f>IF(ISERROR(LEFT(D150,FIND(",",D150)-1)),VLOOKUP(D150,'Abk. Datenhaltende Stellen'!$A$2:$E$99,4),VLOOKUP(LEFT(D150,FIND(",",D150)-1),'Abk. Datenhaltende Stellen'!$A$2:$E$92,4))</f>
        <v>nein</v>
      </c>
      <c r="AC150" s="8" t="str">
        <f>IF(ISERROR(FIND(",",D150)),"",VLOOKUP(MID(D150,FIND(",",D150)+1,LEN(D150)-FIND(",",D150)),'Abk. Datenhaltende Stellen'!$A$2:$E$92,4))</f>
        <v/>
      </c>
      <c r="AD150" s="21">
        <f t="shared" si="2"/>
        <v>0</v>
      </c>
    </row>
    <row r="151" spans="1:30" ht="45" customHeight="1" x14ac:dyDescent="0.25">
      <c r="A151" s="5" t="s">
        <v>226</v>
      </c>
      <c r="B151" s="5" t="s">
        <v>661</v>
      </c>
      <c r="C151" s="5" t="s">
        <v>366</v>
      </c>
      <c r="D151" s="5" t="s">
        <v>106</v>
      </c>
      <c r="E151" s="5" t="s">
        <v>107</v>
      </c>
      <c r="F151" s="5" t="s">
        <v>454</v>
      </c>
      <c r="G151" s="5"/>
      <c r="H151" s="5" t="s">
        <v>453</v>
      </c>
      <c r="I151" s="5" t="s">
        <v>482</v>
      </c>
      <c r="J151" s="5"/>
      <c r="K151" s="5"/>
      <c r="L151" s="5"/>
      <c r="M151" s="5"/>
      <c r="N151" s="5"/>
      <c r="O151" s="5"/>
      <c r="P151" s="5"/>
      <c r="Q151" s="5" t="s">
        <v>9</v>
      </c>
      <c r="R151" s="5" t="s">
        <v>367</v>
      </c>
      <c r="S151" s="5" t="s">
        <v>18</v>
      </c>
      <c r="T151" s="5" t="s">
        <v>571</v>
      </c>
      <c r="U151" s="5" t="s">
        <v>625</v>
      </c>
      <c r="V151" s="5" t="s">
        <v>637</v>
      </c>
      <c r="W151" s="9">
        <v>42482</v>
      </c>
      <c r="X151" s="5">
        <v>0</v>
      </c>
      <c r="Y151" s="5" t="str">
        <f>VLOOKUP(Q151,Lizenzen!$A$2:$B$17,2)</f>
        <v>Verordnung zur Festlegung der Nutzungsbestimmungen für die Bereitstellung von Geodaten des Bundes (GeoNutzV)</v>
      </c>
      <c r="Z151" s="5" t="str">
        <f>VLOOKUP(Q151,Lizenzen!$A$2:$D$17,4)</f>
        <v>http://www.gesetze-im-internet.de/geonutzv/index.html</v>
      </c>
      <c r="AA151" s="5" t="str">
        <f>IF(ISERROR(LEFT(D151,FIND(",",D151)-1)),VLOOKUP(D151,'Abk. Datenhaltende Stellen'!$A$2:$E$99,2),CONCATENATE(VLOOKUP(LEFT(D151,FIND(",",D151)-1),'Abk. Datenhaltende Stellen'!$A$2:$E$92,2),",",VLOOKUP(MID(D151,FIND(",",D151)+1,LEN(D151)-FIND(",",D151)),'Abk. Datenhaltende Stellen'!$A$2:$E$92,2)))</f>
        <v>Deutscher Wetterdienst (DWD)</v>
      </c>
      <c r="AB151" s="8" t="str">
        <f>IF(ISERROR(LEFT(D151,FIND(",",D151)-1)),VLOOKUP(D151,'Abk. Datenhaltende Stellen'!$A$2:$E$99,4),VLOOKUP(LEFT(D151,FIND(",",D151)-1),'Abk. Datenhaltende Stellen'!$A$2:$E$92,4))</f>
        <v>nein</v>
      </c>
      <c r="AC151" s="8" t="str">
        <f>IF(ISERROR(FIND(",",D151)),"",VLOOKUP(MID(D151,FIND(",",D151)+1,LEN(D151)-FIND(",",D151)),'Abk. Datenhaltende Stellen'!$A$2:$E$92,4))</f>
        <v/>
      </c>
      <c r="AD151" s="21">
        <f t="shared" si="2"/>
        <v>0</v>
      </c>
    </row>
    <row r="152" spans="1:30" ht="63" customHeight="1" x14ac:dyDescent="0.25">
      <c r="A152" s="5" t="s">
        <v>1832</v>
      </c>
      <c r="B152" s="5" t="s">
        <v>662</v>
      </c>
      <c r="C152" s="5" t="s">
        <v>366</v>
      </c>
      <c r="D152" s="5" t="s">
        <v>106</v>
      </c>
      <c r="E152" s="5" t="s">
        <v>107</v>
      </c>
      <c r="F152" s="5" t="s">
        <v>454</v>
      </c>
      <c r="G152" s="5"/>
      <c r="H152" s="5" t="s">
        <v>453</v>
      </c>
      <c r="I152" s="5" t="s">
        <v>1830</v>
      </c>
      <c r="J152" s="5"/>
      <c r="K152" s="5"/>
      <c r="L152" s="5"/>
      <c r="M152" s="5"/>
      <c r="N152" s="5"/>
      <c r="O152" s="5"/>
      <c r="P152" s="5"/>
      <c r="Q152" s="5" t="s">
        <v>9</v>
      </c>
      <c r="R152" s="5" t="s">
        <v>367</v>
      </c>
      <c r="S152" s="5" t="s">
        <v>18</v>
      </c>
      <c r="T152" s="5" t="s">
        <v>571</v>
      </c>
      <c r="U152" s="5" t="s">
        <v>625</v>
      </c>
      <c r="V152" s="5" t="s">
        <v>663</v>
      </c>
      <c r="W152" s="9">
        <v>42895</v>
      </c>
      <c r="X152" s="5">
        <v>0</v>
      </c>
      <c r="Y152" s="5" t="str">
        <f>VLOOKUP(Q152,Lizenzen!$A$2:$B$17,2)</f>
        <v>Verordnung zur Festlegung der Nutzungsbestimmungen für die Bereitstellung von Geodaten des Bundes (GeoNutzV)</v>
      </c>
      <c r="Z152" s="5" t="str">
        <f>VLOOKUP(Q152,Lizenzen!$A$2:$D$17,4)</f>
        <v>http://www.gesetze-im-internet.de/geonutzv/index.html</v>
      </c>
      <c r="AA152" s="5" t="str">
        <f>IF(ISERROR(LEFT(D152,FIND(",",D152)-1)),VLOOKUP(D152,'Abk. Datenhaltende Stellen'!$A$2:$E$99,2),CONCATENATE(VLOOKUP(LEFT(D152,FIND(",",D152)-1),'Abk. Datenhaltende Stellen'!$A$2:$E$92,2),",",VLOOKUP(MID(D152,FIND(",",D152)+1,LEN(D152)-FIND(",",D152)),'Abk. Datenhaltende Stellen'!$A$2:$E$92,2)))</f>
        <v>Deutscher Wetterdienst (DWD)</v>
      </c>
      <c r="AB152" s="8" t="str">
        <f>IF(ISERROR(LEFT(D152,FIND(",",D152)-1)),VLOOKUP(D152,'Abk. Datenhaltende Stellen'!$A$2:$E$99,4),VLOOKUP(LEFT(D152,FIND(",",D152)-1),'Abk. Datenhaltende Stellen'!$A$2:$E$92,4))</f>
        <v>nein</v>
      </c>
      <c r="AC152" s="8" t="str">
        <f>IF(ISERROR(FIND(",",D152)),"",VLOOKUP(MID(D152,FIND(",",D152)+1,LEN(D152)-FIND(",",D152)),'Abk. Datenhaltende Stellen'!$A$2:$E$92,4))</f>
        <v/>
      </c>
      <c r="AD152" s="21">
        <f t="shared" si="2"/>
        <v>0</v>
      </c>
    </row>
    <row r="153" spans="1:30" ht="63" customHeight="1" x14ac:dyDescent="0.25">
      <c r="A153" s="5" t="s">
        <v>1831</v>
      </c>
      <c r="B153" s="5" t="s">
        <v>662</v>
      </c>
      <c r="C153" s="5" t="s">
        <v>366</v>
      </c>
      <c r="D153" s="5" t="s">
        <v>106</v>
      </c>
      <c r="E153" s="5" t="s">
        <v>107</v>
      </c>
      <c r="F153" s="5" t="s">
        <v>454</v>
      </c>
      <c r="G153" s="5"/>
      <c r="H153" s="5" t="s">
        <v>453</v>
      </c>
      <c r="I153" s="5" t="s">
        <v>483</v>
      </c>
      <c r="J153" s="5"/>
      <c r="K153" s="5"/>
      <c r="L153" s="5"/>
      <c r="M153" s="5"/>
      <c r="N153" s="5"/>
      <c r="O153" s="5"/>
      <c r="P153" s="5"/>
      <c r="Q153" s="5" t="s">
        <v>9</v>
      </c>
      <c r="R153" s="5" t="s">
        <v>367</v>
      </c>
      <c r="S153" s="5" t="s">
        <v>18</v>
      </c>
      <c r="T153" s="5" t="s">
        <v>571</v>
      </c>
      <c r="U153" s="5" t="s">
        <v>625</v>
      </c>
      <c r="V153" s="5" t="s">
        <v>663</v>
      </c>
      <c r="W153" s="9">
        <v>42482</v>
      </c>
      <c r="X153" s="5">
        <v>0</v>
      </c>
      <c r="Y153" s="5" t="str">
        <f>VLOOKUP(Q153,Lizenzen!$A$2:$B$17,2)</f>
        <v>Verordnung zur Festlegung der Nutzungsbestimmungen für die Bereitstellung von Geodaten des Bundes (GeoNutzV)</v>
      </c>
      <c r="Z153" s="5" t="str">
        <f>VLOOKUP(Q153,Lizenzen!$A$2:$D$17,4)</f>
        <v>http://www.gesetze-im-internet.de/geonutzv/index.html</v>
      </c>
      <c r="AA153" s="5" t="str">
        <f>IF(ISERROR(LEFT(D153,FIND(",",D153)-1)),VLOOKUP(D153,'Abk. Datenhaltende Stellen'!$A$2:$E$99,2),CONCATENATE(VLOOKUP(LEFT(D153,FIND(",",D153)-1),'Abk. Datenhaltende Stellen'!$A$2:$E$92,2),",",VLOOKUP(MID(D153,FIND(",",D153)+1,LEN(D153)-FIND(",",D153)),'Abk. Datenhaltende Stellen'!$A$2:$E$92,2)))</f>
        <v>Deutscher Wetterdienst (DWD)</v>
      </c>
      <c r="AB153" s="8" t="str">
        <f>IF(ISERROR(LEFT(D153,FIND(",",D153)-1)),VLOOKUP(D153,'Abk. Datenhaltende Stellen'!$A$2:$E$99,4),VLOOKUP(LEFT(D153,FIND(",",D153)-1),'Abk. Datenhaltende Stellen'!$A$2:$E$92,4))</f>
        <v>nein</v>
      </c>
      <c r="AC153" s="8" t="str">
        <f>IF(ISERROR(FIND(",",D153)),"",VLOOKUP(MID(D153,FIND(",",D153)+1,LEN(D153)-FIND(",",D153)),'Abk. Datenhaltende Stellen'!$A$2:$E$92,4))</f>
        <v/>
      </c>
      <c r="AD153" s="21">
        <f t="shared" si="2"/>
        <v>0</v>
      </c>
    </row>
    <row r="154" spans="1:30" ht="45" customHeight="1" x14ac:dyDescent="0.25">
      <c r="A154" s="5" t="s">
        <v>227</v>
      </c>
      <c r="B154" s="5" t="s">
        <v>228</v>
      </c>
      <c r="C154" s="5" t="s">
        <v>366</v>
      </c>
      <c r="D154" s="5" t="s">
        <v>106</v>
      </c>
      <c r="E154" s="5" t="s">
        <v>107</v>
      </c>
      <c r="F154" s="5" t="s">
        <v>454</v>
      </c>
      <c r="G154" s="5"/>
      <c r="H154" s="5" t="s">
        <v>453</v>
      </c>
      <c r="I154" s="5" t="s">
        <v>484</v>
      </c>
      <c r="J154" s="5"/>
      <c r="K154" s="5"/>
      <c r="L154" s="5"/>
      <c r="M154" s="5"/>
      <c r="N154" s="5"/>
      <c r="O154" s="5"/>
      <c r="P154" s="5"/>
      <c r="Q154" s="5" t="s">
        <v>9</v>
      </c>
      <c r="R154" s="5" t="s">
        <v>367</v>
      </c>
      <c r="S154" s="5" t="s">
        <v>18</v>
      </c>
      <c r="T154" s="5" t="s">
        <v>571</v>
      </c>
      <c r="U154" s="5" t="s">
        <v>625</v>
      </c>
      <c r="V154" s="5" t="s">
        <v>657</v>
      </c>
      <c r="W154" s="9">
        <v>43021</v>
      </c>
      <c r="X154" s="5">
        <v>0</v>
      </c>
      <c r="Y154" s="5" t="str">
        <f>VLOOKUP(Q154,Lizenzen!$A$2:$B$17,2)</f>
        <v>Verordnung zur Festlegung der Nutzungsbestimmungen für die Bereitstellung von Geodaten des Bundes (GeoNutzV)</v>
      </c>
      <c r="Z154" s="5" t="str">
        <f>VLOOKUP(Q154,Lizenzen!$A$2:$D$17,4)</f>
        <v>http://www.gesetze-im-internet.de/geonutzv/index.html</v>
      </c>
      <c r="AA154" s="5" t="str">
        <f>IF(ISERROR(LEFT(D154,FIND(",",D154)-1)),VLOOKUP(D154,'Abk. Datenhaltende Stellen'!$A$2:$E$99,2),CONCATENATE(VLOOKUP(LEFT(D154,FIND(",",D154)-1),'Abk. Datenhaltende Stellen'!$A$2:$E$92,2),",",VLOOKUP(MID(D154,FIND(",",D154)+1,LEN(D154)-FIND(",",D154)),'Abk. Datenhaltende Stellen'!$A$2:$E$92,2)))</f>
        <v>Deutscher Wetterdienst (DWD)</v>
      </c>
      <c r="AB154" s="8" t="str">
        <f>IF(ISERROR(LEFT(D154,FIND(",",D154)-1)),VLOOKUP(D154,'Abk. Datenhaltende Stellen'!$A$2:$E$99,4),VLOOKUP(LEFT(D154,FIND(",",D154)-1),'Abk. Datenhaltende Stellen'!$A$2:$E$92,4))</f>
        <v>nein</v>
      </c>
      <c r="AC154" s="8" t="str">
        <f>IF(ISERROR(FIND(",",D154)),"",VLOOKUP(MID(D154,FIND(",",D154)+1,LEN(D154)-FIND(",",D154)),'Abk. Datenhaltende Stellen'!$A$2:$E$92,4))</f>
        <v/>
      </c>
      <c r="AD154" s="21">
        <f t="shared" si="2"/>
        <v>0</v>
      </c>
    </row>
    <row r="155" spans="1:30" ht="45" customHeight="1" x14ac:dyDescent="0.25">
      <c r="A155" s="5" t="s">
        <v>229</v>
      </c>
      <c r="B155" s="5" t="s">
        <v>230</v>
      </c>
      <c r="C155" s="5" t="s">
        <v>366</v>
      </c>
      <c r="D155" s="5" t="s">
        <v>106</v>
      </c>
      <c r="E155" s="5" t="s">
        <v>107</v>
      </c>
      <c r="F155" s="5" t="s">
        <v>454</v>
      </c>
      <c r="G155" s="5"/>
      <c r="H155" s="5" t="s">
        <v>453</v>
      </c>
      <c r="I155" s="5" t="s">
        <v>485</v>
      </c>
      <c r="J155" s="5"/>
      <c r="K155" s="5"/>
      <c r="L155" s="5"/>
      <c r="M155" s="5"/>
      <c r="N155" s="5"/>
      <c r="O155" s="5"/>
      <c r="P155" s="5"/>
      <c r="Q155" s="5" t="s">
        <v>9</v>
      </c>
      <c r="R155" s="5" t="s">
        <v>367</v>
      </c>
      <c r="S155" s="5" t="s">
        <v>18</v>
      </c>
      <c r="T155" s="5" t="s">
        <v>571</v>
      </c>
      <c r="U155" s="5" t="s">
        <v>625</v>
      </c>
      <c r="V155" s="5" t="s">
        <v>657</v>
      </c>
      <c r="W155" s="9">
        <v>43026</v>
      </c>
      <c r="X155" s="5">
        <v>0</v>
      </c>
      <c r="Y155" s="5" t="str">
        <f>VLOOKUP(Q155,Lizenzen!$A$2:$B$17,2)</f>
        <v>Verordnung zur Festlegung der Nutzungsbestimmungen für die Bereitstellung von Geodaten des Bundes (GeoNutzV)</v>
      </c>
      <c r="Z155" s="5" t="str">
        <f>VLOOKUP(Q155,Lizenzen!$A$2:$D$17,4)</f>
        <v>http://www.gesetze-im-internet.de/geonutzv/index.html</v>
      </c>
      <c r="AA155" s="5" t="str">
        <f>IF(ISERROR(LEFT(D155,FIND(",",D155)-1)),VLOOKUP(D155,'Abk. Datenhaltende Stellen'!$A$2:$E$99,2),CONCATENATE(VLOOKUP(LEFT(D155,FIND(",",D155)-1),'Abk. Datenhaltende Stellen'!$A$2:$E$92,2),",",VLOOKUP(MID(D155,FIND(",",D155)+1,LEN(D155)-FIND(",",D155)),'Abk. Datenhaltende Stellen'!$A$2:$E$92,2)))</f>
        <v>Deutscher Wetterdienst (DWD)</v>
      </c>
      <c r="AB155" s="8" t="str">
        <f>IF(ISERROR(LEFT(D155,FIND(",",D155)-1)),VLOOKUP(D155,'Abk. Datenhaltende Stellen'!$A$2:$E$99,4),VLOOKUP(LEFT(D155,FIND(",",D155)-1),'Abk. Datenhaltende Stellen'!$A$2:$E$92,4))</f>
        <v>nein</v>
      </c>
      <c r="AC155" s="8" t="str">
        <f>IF(ISERROR(FIND(",",D155)),"",VLOOKUP(MID(D155,FIND(",",D155)+1,LEN(D155)-FIND(",",D155)),'Abk. Datenhaltende Stellen'!$A$2:$E$92,4))</f>
        <v/>
      </c>
      <c r="AD155" s="21">
        <f t="shared" si="2"/>
        <v>0</v>
      </c>
    </row>
    <row r="156" spans="1:30" ht="45" customHeight="1" x14ac:dyDescent="0.25">
      <c r="A156" s="5" t="s">
        <v>231</v>
      </c>
      <c r="B156" s="5" t="s">
        <v>232</v>
      </c>
      <c r="C156" s="5" t="s">
        <v>366</v>
      </c>
      <c r="D156" s="5" t="s">
        <v>106</v>
      </c>
      <c r="E156" s="5" t="s">
        <v>107</v>
      </c>
      <c r="F156" s="5" t="s">
        <v>423</v>
      </c>
      <c r="G156" s="5"/>
      <c r="H156" s="5"/>
      <c r="I156" s="5" t="s">
        <v>489</v>
      </c>
      <c r="J156" s="5"/>
      <c r="K156" s="5"/>
      <c r="L156" s="5"/>
      <c r="M156" s="5"/>
      <c r="N156" s="5"/>
      <c r="O156" s="5"/>
      <c r="P156" s="5"/>
      <c r="Q156" s="5" t="s">
        <v>9</v>
      </c>
      <c r="R156" s="5" t="s">
        <v>367</v>
      </c>
      <c r="S156" s="5" t="s">
        <v>18</v>
      </c>
      <c r="T156" s="5" t="s">
        <v>108</v>
      </c>
      <c r="U156" s="5" t="s">
        <v>625</v>
      </c>
      <c r="V156" s="5" t="s">
        <v>643</v>
      </c>
      <c r="W156" s="9">
        <v>42545</v>
      </c>
      <c r="X156" s="5">
        <v>0</v>
      </c>
      <c r="Y156" s="5" t="str">
        <f>VLOOKUP(Q156,Lizenzen!$A$2:$B$17,2)</f>
        <v>Verordnung zur Festlegung der Nutzungsbestimmungen für die Bereitstellung von Geodaten des Bundes (GeoNutzV)</v>
      </c>
      <c r="Z156" s="5" t="str">
        <f>VLOOKUP(Q156,Lizenzen!$A$2:$D$17,4)</f>
        <v>http://www.gesetze-im-internet.de/geonutzv/index.html</v>
      </c>
      <c r="AA156" s="5" t="str">
        <f>IF(ISERROR(LEFT(D156,FIND(",",D156)-1)),VLOOKUP(D156,'Abk. Datenhaltende Stellen'!$A$2:$E$99,2),CONCATENATE(VLOOKUP(LEFT(D156,FIND(",",D156)-1),'Abk. Datenhaltende Stellen'!$A$2:$E$92,2),",",VLOOKUP(MID(D156,FIND(",",D156)+1,LEN(D156)-FIND(",",D156)),'Abk. Datenhaltende Stellen'!$A$2:$E$92,2)))</f>
        <v>Deutscher Wetterdienst (DWD)</v>
      </c>
      <c r="AB156" s="8" t="str">
        <f>IF(ISERROR(LEFT(D156,FIND(",",D156)-1)),VLOOKUP(D156,'Abk. Datenhaltende Stellen'!$A$2:$E$99,4),VLOOKUP(LEFT(D156,FIND(",",D156)-1),'Abk. Datenhaltende Stellen'!$A$2:$E$92,4))</f>
        <v>nein</v>
      </c>
      <c r="AC156" s="8" t="str">
        <f>IF(ISERROR(FIND(",",D156)),"",VLOOKUP(MID(D156,FIND(",",D156)+1,LEN(D156)-FIND(",",D156)),'Abk. Datenhaltende Stellen'!$A$2:$E$92,4))</f>
        <v/>
      </c>
      <c r="AD156" s="21">
        <f t="shared" si="2"/>
        <v>0</v>
      </c>
    </row>
    <row r="157" spans="1:30" ht="45" customHeight="1" x14ac:dyDescent="0.25">
      <c r="A157" s="5" t="s">
        <v>233</v>
      </c>
      <c r="B157" s="5" t="s">
        <v>234</v>
      </c>
      <c r="C157" s="5" t="s">
        <v>366</v>
      </c>
      <c r="D157" s="5" t="s">
        <v>106</v>
      </c>
      <c r="E157" s="5" t="s">
        <v>107</v>
      </c>
      <c r="F157" s="5" t="s">
        <v>423</v>
      </c>
      <c r="G157" s="5"/>
      <c r="H157" s="5"/>
      <c r="I157" s="5" t="s">
        <v>486</v>
      </c>
      <c r="J157" s="5"/>
      <c r="K157" s="5"/>
      <c r="L157" s="5"/>
      <c r="M157" s="5"/>
      <c r="N157" s="5"/>
      <c r="O157" s="5"/>
      <c r="P157" s="5"/>
      <c r="Q157" s="5" t="s">
        <v>9</v>
      </c>
      <c r="R157" s="5" t="s">
        <v>367</v>
      </c>
      <c r="S157" s="5" t="s">
        <v>18</v>
      </c>
      <c r="T157" s="5" t="s">
        <v>108</v>
      </c>
      <c r="U157" s="5" t="s">
        <v>625</v>
      </c>
      <c r="V157" s="5" t="s">
        <v>664</v>
      </c>
      <c r="W157" s="9">
        <v>41822</v>
      </c>
      <c r="X157" s="5">
        <v>0</v>
      </c>
      <c r="Y157" s="5" t="str">
        <f>VLOOKUP(Q157,Lizenzen!$A$2:$B$17,2)</f>
        <v>Verordnung zur Festlegung der Nutzungsbestimmungen für die Bereitstellung von Geodaten des Bundes (GeoNutzV)</v>
      </c>
      <c r="Z157" s="5" t="str">
        <f>VLOOKUP(Q157,Lizenzen!$A$2:$D$17,4)</f>
        <v>http://www.gesetze-im-internet.de/geonutzv/index.html</v>
      </c>
      <c r="AA157" s="5" t="str">
        <f>IF(ISERROR(LEFT(D157,FIND(",",D157)-1)),VLOOKUP(D157,'Abk. Datenhaltende Stellen'!$A$2:$E$99,2),CONCATENATE(VLOOKUP(LEFT(D157,FIND(",",D157)-1),'Abk. Datenhaltende Stellen'!$A$2:$E$92,2),",",VLOOKUP(MID(D157,FIND(",",D157)+1,LEN(D157)-FIND(",",D157)),'Abk. Datenhaltende Stellen'!$A$2:$E$92,2)))</f>
        <v>Deutscher Wetterdienst (DWD)</v>
      </c>
      <c r="AB157" s="8" t="str">
        <f>IF(ISERROR(LEFT(D157,FIND(",",D157)-1)),VLOOKUP(D157,'Abk. Datenhaltende Stellen'!$A$2:$E$99,4),VLOOKUP(LEFT(D157,FIND(",",D157)-1),'Abk. Datenhaltende Stellen'!$A$2:$E$92,4))</f>
        <v>nein</v>
      </c>
      <c r="AC157" s="8" t="str">
        <f>IF(ISERROR(FIND(",",D157)),"",VLOOKUP(MID(D157,FIND(",",D157)+1,LEN(D157)-FIND(",",D157)),'Abk. Datenhaltende Stellen'!$A$2:$E$92,4))</f>
        <v/>
      </c>
      <c r="AD157" s="21">
        <f t="shared" si="2"/>
        <v>0</v>
      </c>
    </row>
    <row r="158" spans="1:30" ht="45" customHeight="1" x14ac:dyDescent="0.25">
      <c r="A158" s="5" t="s">
        <v>2218</v>
      </c>
      <c r="B158" s="5" t="s">
        <v>2217</v>
      </c>
      <c r="C158" s="5" t="s">
        <v>366</v>
      </c>
      <c r="D158" s="5" t="s">
        <v>106</v>
      </c>
      <c r="E158" s="5" t="s">
        <v>107</v>
      </c>
      <c r="F158" s="5" t="s">
        <v>454</v>
      </c>
      <c r="G158" s="5"/>
      <c r="H158" s="5" t="s">
        <v>453</v>
      </c>
      <c r="I158" s="5" t="s">
        <v>2216</v>
      </c>
      <c r="J158" s="5"/>
      <c r="K158" s="5"/>
      <c r="L158" s="5"/>
      <c r="M158" s="5"/>
      <c r="N158" s="5"/>
      <c r="O158" s="5"/>
      <c r="P158" s="5"/>
      <c r="Q158" s="5" t="s">
        <v>9</v>
      </c>
      <c r="R158" s="5" t="s">
        <v>367</v>
      </c>
      <c r="S158" s="5" t="s">
        <v>18</v>
      </c>
      <c r="T158" s="5" t="s">
        <v>571</v>
      </c>
      <c r="U158" s="5" t="s">
        <v>625</v>
      </c>
      <c r="V158" s="5" t="s">
        <v>665</v>
      </c>
      <c r="W158" s="9">
        <v>42963</v>
      </c>
      <c r="X158" s="5">
        <v>0</v>
      </c>
      <c r="Y158" s="5" t="str">
        <f>VLOOKUP(Q158,Lizenzen!$A$2:$B$17,2)</f>
        <v>Verordnung zur Festlegung der Nutzungsbestimmungen für die Bereitstellung von Geodaten des Bundes (GeoNutzV)</v>
      </c>
      <c r="Z158" s="5" t="str">
        <f>VLOOKUP(Q158,Lizenzen!$A$2:$D$17,4)</f>
        <v>http://www.gesetze-im-internet.de/geonutzv/index.html</v>
      </c>
      <c r="AA158" s="5" t="str">
        <f>IF(ISERROR(LEFT(D158,FIND(",",D158)-1)),VLOOKUP(D158,'Abk. Datenhaltende Stellen'!$A$2:$E$99,2),CONCATENATE(VLOOKUP(LEFT(D158,FIND(",",D158)-1),'Abk. Datenhaltende Stellen'!$A$2:$E$92,2),",",VLOOKUP(MID(D158,FIND(",",D158)+1,LEN(D158)-FIND(",",D158)),'Abk. Datenhaltende Stellen'!$A$2:$E$92,2)))</f>
        <v>Deutscher Wetterdienst (DWD)</v>
      </c>
      <c r="AB158" s="8" t="str">
        <f>IF(ISERROR(LEFT(D158,FIND(",",D158)-1)),VLOOKUP(D158,'Abk. Datenhaltende Stellen'!$A$2:$E$99,4),VLOOKUP(LEFT(D158,FIND(",",D158)-1),'Abk. Datenhaltende Stellen'!$A$2:$E$92,4))</f>
        <v>nein</v>
      </c>
      <c r="AC158" s="8" t="str">
        <f>IF(ISERROR(FIND(",",D158)),"",VLOOKUP(MID(D158,FIND(",",D158)+1,LEN(D158)-FIND(",",D158)),'Abk. Datenhaltende Stellen'!$A$2:$E$92,4))</f>
        <v/>
      </c>
      <c r="AD158" s="21">
        <f t="shared" si="2"/>
        <v>0</v>
      </c>
    </row>
    <row r="159" spans="1:30" ht="45" customHeight="1" x14ac:dyDescent="0.25">
      <c r="A159" s="5" t="s">
        <v>2219</v>
      </c>
      <c r="B159" s="5" t="s">
        <v>2220</v>
      </c>
      <c r="C159" s="5" t="s">
        <v>366</v>
      </c>
      <c r="D159" s="5" t="s">
        <v>106</v>
      </c>
      <c r="E159" s="5" t="s">
        <v>107</v>
      </c>
      <c r="F159" s="5" t="s">
        <v>423</v>
      </c>
      <c r="G159" s="5"/>
      <c r="H159" s="5"/>
      <c r="I159" s="5" t="s">
        <v>2221</v>
      </c>
      <c r="J159" s="5"/>
      <c r="K159" s="5"/>
      <c r="L159" s="5"/>
      <c r="M159" s="5"/>
      <c r="N159" s="5"/>
      <c r="O159" s="5"/>
      <c r="P159" s="5"/>
      <c r="Q159" s="5" t="s">
        <v>9</v>
      </c>
      <c r="R159" s="5" t="s">
        <v>367</v>
      </c>
      <c r="S159" s="5" t="s">
        <v>18</v>
      </c>
      <c r="T159" s="5" t="s">
        <v>108</v>
      </c>
      <c r="U159" s="5" t="s">
        <v>625</v>
      </c>
      <c r="V159" s="5" t="s">
        <v>665</v>
      </c>
      <c r="W159" s="9">
        <v>42963</v>
      </c>
      <c r="X159" s="5">
        <v>0</v>
      </c>
      <c r="Y159" s="5" t="str">
        <f>VLOOKUP(Q159,Lizenzen!$A$2:$B$17,2)</f>
        <v>Verordnung zur Festlegung der Nutzungsbestimmungen für die Bereitstellung von Geodaten des Bundes (GeoNutzV)</v>
      </c>
      <c r="Z159" s="5" t="str">
        <f>VLOOKUP(Q159,Lizenzen!$A$2:$D$17,4)</f>
        <v>http://www.gesetze-im-internet.de/geonutzv/index.html</v>
      </c>
      <c r="AA159" s="5" t="str">
        <f>IF(ISERROR(LEFT(D159,FIND(",",D159)-1)),VLOOKUP(D159,'Abk. Datenhaltende Stellen'!$A$2:$E$99,2),CONCATENATE(VLOOKUP(LEFT(D159,FIND(",",D159)-1),'Abk. Datenhaltende Stellen'!$A$2:$E$92,2),",",VLOOKUP(MID(D159,FIND(",",D159)+1,LEN(D159)-FIND(",",D159)),'Abk. Datenhaltende Stellen'!$A$2:$E$92,2)))</f>
        <v>Deutscher Wetterdienst (DWD)</v>
      </c>
      <c r="AB159" s="8" t="str">
        <f>IF(ISERROR(LEFT(D159,FIND(",",D159)-1)),VLOOKUP(D159,'Abk. Datenhaltende Stellen'!$A$2:$E$99,4),VLOOKUP(LEFT(D159,FIND(",",D159)-1),'Abk. Datenhaltende Stellen'!$A$2:$E$92,4))</f>
        <v>nein</v>
      </c>
      <c r="AC159" s="8" t="str">
        <f>IF(ISERROR(FIND(",",D159)),"",VLOOKUP(MID(D159,FIND(",",D159)+1,LEN(D159)-FIND(",",D159)),'Abk. Datenhaltende Stellen'!$A$2:$E$92,4))</f>
        <v/>
      </c>
      <c r="AD159" s="21">
        <f t="shared" si="2"/>
        <v>0</v>
      </c>
    </row>
    <row r="160" spans="1:30" ht="45" customHeight="1" x14ac:dyDescent="0.25">
      <c r="A160" s="5" t="s">
        <v>235</v>
      </c>
      <c r="B160" s="5" t="s">
        <v>236</v>
      </c>
      <c r="C160" s="5" t="s">
        <v>366</v>
      </c>
      <c r="D160" s="5" t="s">
        <v>106</v>
      </c>
      <c r="E160" s="5" t="s">
        <v>107</v>
      </c>
      <c r="F160" s="5" t="s">
        <v>423</v>
      </c>
      <c r="G160" s="5"/>
      <c r="H160" s="5"/>
      <c r="I160" s="5" t="s">
        <v>487</v>
      </c>
      <c r="J160" s="5"/>
      <c r="K160" s="5"/>
      <c r="L160" s="5"/>
      <c r="M160" s="5"/>
      <c r="N160" s="5"/>
      <c r="O160" s="5"/>
      <c r="P160" s="5"/>
      <c r="Q160" s="5" t="s">
        <v>9</v>
      </c>
      <c r="R160" s="5" t="s">
        <v>367</v>
      </c>
      <c r="S160" s="5" t="s">
        <v>18</v>
      </c>
      <c r="T160" s="5" t="s">
        <v>108</v>
      </c>
      <c r="U160" s="5" t="s">
        <v>625</v>
      </c>
      <c r="V160" s="5" t="s">
        <v>1826</v>
      </c>
      <c r="W160" s="9">
        <v>42552</v>
      </c>
      <c r="X160" s="5">
        <v>1</v>
      </c>
      <c r="Y160" s="5" t="str">
        <f>VLOOKUP(Q160,Lizenzen!$A$2:$B$17,2)</f>
        <v>Verordnung zur Festlegung der Nutzungsbestimmungen für die Bereitstellung von Geodaten des Bundes (GeoNutzV)</v>
      </c>
      <c r="Z160" s="5" t="str">
        <f>VLOOKUP(Q160,Lizenzen!$A$2:$D$17,4)</f>
        <v>http://www.gesetze-im-internet.de/geonutzv/index.html</v>
      </c>
      <c r="AA160" s="5" t="str">
        <f>IF(ISERROR(LEFT(D160,FIND(",",D160)-1)),VLOOKUP(D160,'Abk. Datenhaltende Stellen'!$A$2:$E$99,2),CONCATENATE(VLOOKUP(LEFT(D160,FIND(",",D160)-1),'Abk. Datenhaltende Stellen'!$A$2:$E$92,2),",",VLOOKUP(MID(D160,FIND(",",D160)+1,LEN(D160)-FIND(",",D160)),'Abk. Datenhaltende Stellen'!$A$2:$E$92,2)))</f>
        <v>Deutscher Wetterdienst (DWD)</v>
      </c>
      <c r="AB160" s="8" t="str">
        <f>IF(ISERROR(LEFT(D160,FIND(",",D160)-1)),VLOOKUP(D160,'Abk. Datenhaltende Stellen'!$A$2:$E$99,4),VLOOKUP(LEFT(D160,FIND(",",D160)-1),'Abk. Datenhaltende Stellen'!$A$2:$E$92,4))</f>
        <v>nein</v>
      </c>
      <c r="AC160" s="8" t="str">
        <f>IF(ISERROR(FIND(",",D160)),"",VLOOKUP(MID(D160,FIND(",",D160)+1,LEN(D160)-FIND(",",D160)),'Abk. Datenhaltende Stellen'!$A$2:$E$92,4))</f>
        <v/>
      </c>
      <c r="AD160" s="21">
        <f t="shared" si="2"/>
        <v>0</v>
      </c>
    </row>
    <row r="161" spans="1:30" ht="45" customHeight="1" x14ac:dyDescent="0.25">
      <c r="A161" s="5" t="s">
        <v>237</v>
      </c>
      <c r="B161" s="5" t="s">
        <v>238</v>
      </c>
      <c r="C161" s="5" t="s">
        <v>366</v>
      </c>
      <c r="D161" s="5" t="s">
        <v>106</v>
      </c>
      <c r="E161" s="5" t="s">
        <v>107</v>
      </c>
      <c r="F161" s="5" t="s">
        <v>423</v>
      </c>
      <c r="G161" s="5"/>
      <c r="H161" s="5"/>
      <c r="I161" s="5" t="s">
        <v>488</v>
      </c>
      <c r="J161" s="5"/>
      <c r="K161" s="5"/>
      <c r="L161" s="5"/>
      <c r="M161" s="5"/>
      <c r="N161" s="5"/>
      <c r="O161" s="5"/>
      <c r="P161" s="5"/>
      <c r="Q161" s="5" t="s">
        <v>9</v>
      </c>
      <c r="R161" s="5" t="s">
        <v>367</v>
      </c>
      <c r="S161" s="5" t="s">
        <v>18</v>
      </c>
      <c r="T161" s="5" t="s">
        <v>108</v>
      </c>
      <c r="U161" s="5" t="s">
        <v>625</v>
      </c>
      <c r="V161" s="5" t="s">
        <v>1826</v>
      </c>
      <c r="W161" s="9">
        <v>42818</v>
      </c>
      <c r="X161" s="5">
        <v>1</v>
      </c>
      <c r="Y161" s="5" t="str">
        <f>VLOOKUP(Q161,Lizenzen!$A$2:$B$17,2)</f>
        <v>Verordnung zur Festlegung der Nutzungsbestimmungen für die Bereitstellung von Geodaten des Bundes (GeoNutzV)</v>
      </c>
      <c r="Z161" s="5" t="str">
        <f>VLOOKUP(Q161,Lizenzen!$A$2:$D$17,4)</f>
        <v>http://www.gesetze-im-internet.de/geonutzv/index.html</v>
      </c>
      <c r="AA161" s="5" t="str">
        <f>IF(ISERROR(LEFT(D161,FIND(",",D161)-1)),VLOOKUP(D161,'Abk. Datenhaltende Stellen'!$A$2:$E$99,2),CONCATENATE(VLOOKUP(LEFT(D161,FIND(",",D161)-1),'Abk. Datenhaltende Stellen'!$A$2:$E$92,2),",",VLOOKUP(MID(D161,FIND(",",D161)+1,LEN(D161)-FIND(",",D161)),'Abk. Datenhaltende Stellen'!$A$2:$E$92,2)))</f>
        <v>Deutscher Wetterdienst (DWD)</v>
      </c>
      <c r="AB161" s="8" t="str">
        <f>IF(ISERROR(LEFT(D161,FIND(",",D161)-1)),VLOOKUP(D161,'Abk. Datenhaltende Stellen'!$A$2:$E$99,4),VLOOKUP(LEFT(D161,FIND(",",D161)-1),'Abk. Datenhaltende Stellen'!$A$2:$E$92,4))</f>
        <v>nein</v>
      </c>
      <c r="AC161" s="8" t="str">
        <f>IF(ISERROR(FIND(",",D161)),"",VLOOKUP(MID(D161,FIND(",",D161)+1,LEN(D161)-FIND(",",D161)),'Abk. Datenhaltende Stellen'!$A$2:$E$92,4))</f>
        <v/>
      </c>
      <c r="AD161" s="21">
        <f t="shared" si="2"/>
        <v>0</v>
      </c>
    </row>
    <row r="162" spans="1:30" ht="45" customHeight="1" x14ac:dyDescent="0.25">
      <c r="A162" s="5" t="s">
        <v>239</v>
      </c>
      <c r="B162" s="5" t="s">
        <v>240</v>
      </c>
      <c r="C162" s="5" t="s">
        <v>366</v>
      </c>
      <c r="D162" s="5" t="s">
        <v>106</v>
      </c>
      <c r="E162" s="5" t="s">
        <v>107</v>
      </c>
      <c r="F162" s="5" t="s">
        <v>423</v>
      </c>
      <c r="G162" s="5"/>
      <c r="H162" s="5"/>
      <c r="I162" s="5" t="s">
        <v>490</v>
      </c>
      <c r="J162" s="5"/>
      <c r="K162" s="5"/>
      <c r="L162" s="5"/>
      <c r="M162" s="5"/>
      <c r="N162" s="5"/>
      <c r="O162" s="5"/>
      <c r="P162" s="5"/>
      <c r="Q162" s="5" t="s">
        <v>9</v>
      </c>
      <c r="R162" s="5" t="s">
        <v>367</v>
      </c>
      <c r="S162" s="5" t="s">
        <v>18</v>
      </c>
      <c r="T162" s="5" t="s">
        <v>108</v>
      </c>
      <c r="U162" s="5" t="s">
        <v>625</v>
      </c>
      <c r="V162" s="5" t="s">
        <v>1826</v>
      </c>
      <c r="W162" s="9">
        <v>42552</v>
      </c>
      <c r="X162" s="5">
        <v>1</v>
      </c>
      <c r="Y162" s="5" t="str">
        <f>VLOOKUP(Q162,Lizenzen!$A$2:$B$17,2)</f>
        <v>Verordnung zur Festlegung der Nutzungsbestimmungen für die Bereitstellung von Geodaten des Bundes (GeoNutzV)</v>
      </c>
      <c r="Z162" s="5" t="str">
        <f>VLOOKUP(Q162,Lizenzen!$A$2:$D$17,4)</f>
        <v>http://www.gesetze-im-internet.de/geonutzv/index.html</v>
      </c>
      <c r="AA162" s="5" t="str">
        <f>IF(ISERROR(LEFT(D162,FIND(",",D162)-1)),VLOOKUP(D162,'Abk. Datenhaltende Stellen'!$A$2:$E$99,2),CONCATENATE(VLOOKUP(LEFT(D162,FIND(",",D162)-1),'Abk. Datenhaltende Stellen'!$A$2:$E$92,2),",",VLOOKUP(MID(D162,FIND(",",D162)+1,LEN(D162)-FIND(",",D162)),'Abk. Datenhaltende Stellen'!$A$2:$E$92,2)))</f>
        <v>Deutscher Wetterdienst (DWD)</v>
      </c>
      <c r="AB162" s="8" t="str">
        <f>IF(ISERROR(LEFT(D162,FIND(",",D162)-1)),VLOOKUP(D162,'Abk. Datenhaltende Stellen'!$A$2:$E$99,4),VLOOKUP(LEFT(D162,FIND(",",D162)-1),'Abk. Datenhaltende Stellen'!$A$2:$E$92,4))</f>
        <v>nein</v>
      </c>
      <c r="AC162" s="8" t="str">
        <f>IF(ISERROR(FIND(",",D162)),"",VLOOKUP(MID(D162,FIND(",",D162)+1,LEN(D162)-FIND(",",D162)),'Abk. Datenhaltende Stellen'!$A$2:$E$92,4))</f>
        <v/>
      </c>
      <c r="AD162" s="21">
        <f t="shared" si="2"/>
        <v>0</v>
      </c>
    </row>
    <row r="163" spans="1:30" ht="45" customHeight="1" x14ac:dyDescent="0.25">
      <c r="A163" s="5" t="s">
        <v>241</v>
      </c>
      <c r="B163" s="5" t="s">
        <v>242</v>
      </c>
      <c r="C163" s="5" t="s">
        <v>366</v>
      </c>
      <c r="D163" s="5" t="s">
        <v>106</v>
      </c>
      <c r="E163" s="5" t="s">
        <v>107</v>
      </c>
      <c r="F163" s="5" t="s">
        <v>423</v>
      </c>
      <c r="G163" s="5"/>
      <c r="H163" s="5"/>
      <c r="I163" s="5" t="s">
        <v>491</v>
      </c>
      <c r="J163" s="5"/>
      <c r="K163" s="5"/>
      <c r="L163" s="5"/>
      <c r="M163" s="5"/>
      <c r="N163" s="5"/>
      <c r="O163" s="5"/>
      <c r="P163" s="5"/>
      <c r="Q163" s="5" t="s">
        <v>9</v>
      </c>
      <c r="R163" s="5" t="s">
        <v>367</v>
      </c>
      <c r="S163" s="5" t="s">
        <v>18</v>
      </c>
      <c r="T163" s="5" t="s">
        <v>108</v>
      </c>
      <c r="U163" s="5" t="s">
        <v>625</v>
      </c>
      <c r="V163" s="5" t="s">
        <v>1833</v>
      </c>
      <c r="W163" s="9">
        <v>42980</v>
      </c>
      <c r="X163" s="5">
        <v>1</v>
      </c>
      <c r="Y163" s="5" t="str">
        <f>VLOOKUP(Q163,Lizenzen!$A$2:$B$17,2)</f>
        <v>Verordnung zur Festlegung der Nutzungsbestimmungen für die Bereitstellung von Geodaten des Bundes (GeoNutzV)</v>
      </c>
      <c r="Z163" s="5" t="str">
        <f>VLOOKUP(Q163,Lizenzen!$A$2:$D$17,4)</f>
        <v>http://www.gesetze-im-internet.de/geonutzv/index.html</v>
      </c>
      <c r="AA163" s="5" t="str">
        <f>IF(ISERROR(LEFT(D163,FIND(",",D163)-1)),VLOOKUP(D163,'Abk. Datenhaltende Stellen'!$A$2:$E$99,2),CONCATENATE(VLOOKUP(LEFT(D163,FIND(",",D163)-1),'Abk. Datenhaltende Stellen'!$A$2:$E$92,2),",",VLOOKUP(MID(D163,FIND(",",D163)+1,LEN(D163)-FIND(",",D163)),'Abk. Datenhaltende Stellen'!$A$2:$E$92,2)))</f>
        <v>Deutscher Wetterdienst (DWD)</v>
      </c>
      <c r="AB163" s="8" t="str">
        <f>IF(ISERROR(LEFT(D163,FIND(",",D163)-1)),VLOOKUP(D163,'Abk. Datenhaltende Stellen'!$A$2:$E$99,4),VLOOKUP(LEFT(D163,FIND(",",D163)-1),'Abk. Datenhaltende Stellen'!$A$2:$E$92,4))</f>
        <v>nein</v>
      </c>
      <c r="AC163" s="8" t="str">
        <f>IF(ISERROR(FIND(",",D163)),"",VLOOKUP(MID(D163,FIND(",",D163)+1,LEN(D163)-FIND(",",D163)),'Abk. Datenhaltende Stellen'!$A$2:$E$92,4))</f>
        <v/>
      </c>
      <c r="AD163" s="21">
        <f t="shared" si="2"/>
        <v>0</v>
      </c>
    </row>
    <row r="164" spans="1:30" ht="45" customHeight="1" x14ac:dyDescent="0.25">
      <c r="A164" s="5" t="s">
        <v>243</v>
      </c>
      <c r="B164" s="5" t="s">
        <v>244</v>
      </c>
      <c r="C164" s="5" t="s">
        <v>366</v>
      </c>
      <c r="D164" s="5" t="s">
        <v>106</v>
      </c>
      <c r="E164" s="5" t="s">
        <v>107</v>
      </c>
      <c r="F164" s="5" t="s">
        <v>423</v>
      </c>
      <c r="G164" s="5"/>
      <c r="H164" s="5"/>
      <c r="I164" s="5" t="s">
        <v>492</v>
      </c>
      <c r="J164" s="5"/>
      <c r="K164" s="5"/>
      <c r="L164" s="5"/>
      <c r="M164" s="5"/>
      <c r="N164" s="5"/>
      <c r="O164" s="5"/>
      <c r="P164" s="5"/>
      <c r="Q164" s="5" t="s">
        <v>9</v>
      </c>
      <c r="R164" s="5" t="s">
        <v>367</v>
      </c>
      <c r="S164" s="5" t="s">
        <v>18</v>
      </c>
      <c r="T164" s="5" t="s">
        <v>108</v>
      </c>
      <c r="U164" s="5" t="s">
        <v>625</v>
      </c>
      <c r="V164" s="5" t="s">
        <v>1827</v>
      </c>
      <c r="W164" s="9">
        <v>42818</v>
      </c>
      <c r="X164" s="5">
        <v>1</v>
      </c>
      <c r="Y164" s="5" t="str">
        <f>VLOOKUP(Q164,Lizenzen!$A$2:$B$17,2)</f>
        <v>Verordnung zur Festlegung der Nutzungsbestimmungen für die Bereitstellung von Geodaten des Bundes (GeoNutzV)</v>
      </c>
      <c r="Z164" s="5" t="str">
        <f>VLOOKUP(Q164,Lizenzen!$A$2:$D$17,4)</f>
        <v>http://www.gesetze-im-internet.de/geonutzv/index.html</v>
      </c>
      <c r="AA164" s="5" t="str">
        <f>IF(ISERROR(LEFT(D164,FIND(",",D164)-1)),VLOOKUP(D164,'Abk. Datenhaltende Stellen'!$A$2:$E$99,2),CONCATENATE(VLOOKUP(LEFT(D164,FIND(",",D164)-1),'Abk. Datenhaltende Stellen'!$A$2:$E$92,2),",",VLOOKUP(MID(D164,FIND(",",D164)+1,LEN(D164)-FIND(",",D164)),'Abk. Datenhaltende Stellen'!$A$2:$E$92,2)))</f>
        <v>Deutscher Wetterdienst (DWD)</v>
      </c>
      <c r="AB164" s="8" t="str">
        <f>IF(ISERROR(LEFT(D164,FIND(",",D164)-1)),VLOOKUP(D164,'Abk. Datenhaltende Stellen'!$A$2:$E$99,4),VLOOKUP(LEFT(D164,FIND(",",D164)-1),'Abk. Datenhaltende Stellen'!$A$2:$E$92,4))</f>
        <v>nein</v>
      </c>
      <c r="AC164" s="8" t="str">
        <f>IF(ISERROR(FIND(",",D164)),"",VLOOKUP(MID(D164,FIND(",",D164)+1,LEN(D164)-FIND(",",D164)),'Abk. Datenhaltende Stellen'!$A$2:$E$92,4))</f>
        <v/>
      </c>
      <c r="AD164" s="21">
        <f t="shared" si="2"/>
        <v>0</v>
      </c>
    </row>
    <row r="165" spans="1:30" ht="45" customHeight="1" x14ac:dyDescent="0.25">
      <c r="A165" s="5" t="s">
        <v>245</v>
      </c>
      <c r="B165" s="5" t="s">
        <v>246</v>
      </c>
      <c r="C165" s="5" t="s">
        <v>366</v>
      </c>
      <c r="D165" s="5" t="s">
        <v>106</v>
      </c>
      <c r="E165" s="5" t="s">
        <v>107</v>
      </c>
      <c r="F165" s="5" t="s">
        <v>423</v>
      </c>
      <c r="G165" s="5"/>
      <c r="H165" s="5"/>
      <c r="I165" s="5" t="s">
        <v>493</v>
      </c>
      <c r="J165" s="5"/>
      <c r="K165" s="5"/>
      <c r="L165" s="5"/>
      <c r="M165" s="5"/>
      <c r="N165" s="5"/>
      <c r="O165" s="5"/>
      <c r="P165" s="5"/>
      <c r="Q165" s="5" t="s">
        <v>9</v>
      </c>
      <c r="R165" s="5" t="s">
        <v>367</v>
      </c>
      <c r="S165" s="5" t="s">
        <v>18</v>
      </c>
      <c r="T165" s="5" t="s">
        <v>108</v>
      </c>
      <c r="U165" s="5" t="s">
        <v>625</v>
      </c>
      <c r="V165" s="5" t="s">
        <v>1829</v>
      </c>
      <c r="W165" s="9">
        <v>42818</v>
      </c>
      <c r="X165" s="5">
        <v>1</v>
      </c>
      <c r="Y165" s="5" t="str">
        <f>VLOOKUP(Q165,Lizenzen!$A$2:$B$17,2)</f>
        <v>Verordnung zur Festlegung der Nutzungsbestimmungen für die Bereitstellung von Geodaten des Bundes (GeoNutzV)</v>
      </c>
      <c r="Z165" s="5" t="str">
        <f>VLOOKUP(Q165,Lizenzen!$A$2:$D$17,4)</f>
        <v>http://www.gesetze-im-internet.de/geonutzv/index.html</v>
      </c>
      <c r="AA165" s="5" t="str">
        <f>IF(ISERROR(LEFT(D165,FIND(",",D165)-1)),VLOOKUP(D165,'Abk. Datenhaltende Stellen'!$A$2:$E$99,2),CONCATENATE(VLOOKUP(LEFT(D165,FIND(",",D165)-1),'Abk. Datenhaltende Stellen'!$A$2:$E$92,2),",",VLOOKUP(MID(D165,FIND(",",D165)+1,LEN(D165)-FIND(",",D165)),'Abk. Datenhaltende Stellen'!$A$2:$E$92,2)))</f>
        <v>Deutscher Wetterdienst (DWD)</v>
      </c>
      <c r="AB165" s="8" t="str">
        <f>IF(ISERROR(LEFT(D165,FIND(",",D165)-1)),VLOOKUP(D165,'Abk. Datenhaltende Stellen'!$A$2:$E$99,4),VLOOKUP(LEFT(D165,FIND(",",D165)-1),'Abk. Datenhaltende Stellen'!$A$2:$E$92,4))</f>
        <v>nein</v>
      </c>
      <c r="AC165" s="8" t="str">
        <f>IF(ISERROR(FIND(",",D165)),"",VLOOKUP(MID(D165,FIND(",",D165)+1,LEN(D165)-FIND(",",D165)),'Abk. Datenhaltende Stellen'!$A$2:$E$92,4))</f>
        <v/>
      </c>
      <c r="AD165" s="21">
        <f t="shared" si="2"/>
        <v>0</v>
      </c>
    </row>
    <row r="166" spans="1:30" ht="45" customHeight="1" x14ac:dyDescent="0.25">
      <c r="A166" s="5" t="s">
        <v>247</v>
      </c>
      <c r="B166" s="5" t="s">
        <v>248</v>
      </c>
      <c r="C166" s="5" t="s">
        <v>366</v>
      </c>
      <c r="D166" s="5" t="s">
        <v>106</v>
      </c>
      <c r="E166" s="5" t="s">
        <v>107</v>
      </c>
      <c r="F166" s="5" t="s">
        <v>423</v>
      </c>
      <c r="G166" s="5"/>
      <c r="H166" s="5"/>
      <c r="I166" s="5" t="s">
        <v>494</v>
      </c>
      <c r="J166" s="5"/>
      <c r="K166" s="5"/>
      <c r="L166" s="5"/>
      <c r="M166" s="5"/>
      <c r="N166" s="5"/>
      <c r="O166" s="5"/>
      <c r="P166" s="5"/>
      <c r="Q166" s="5" t="s">
        <v>9</v>
      </c>
      <c r="R166" s="5" t="s">
        <v>367</v>
      </c>
      <c r="S166" s="5" t="s">
        <v>29</v>
      </c>
      <c r="T166" s="5" t="s">
        <v>108</v>
      </c>
      <c r="U166" s="5" t="s">
        <v>666</v>
      </c>
      <c r="V166" s="5" t="s">
        <v>667</v>
      </c>
      <c r="W166" s="9">
        <v>42993</v>
      </c>
      <c r="X166" s="5">
        <v>1</v>
      </c>
      <c r="Y166" s="5" t="str">
        <f>VLOOKUP(Q166,Lizenzen!$A$2:$B$17,2)</f>
        <v>Verordnung zur Festlegung der Nutzungsbestimmungen für die Bereitstellung von Geodaten des Bundes (GeoNutzV)</v>
      </c>
      <c r="Z166" s="5" t="str">
        <f>VLOOKUP(Q166,Lizenzen!$A$2:$D$17,4)</f>
        <v>http://www.gesetze-im-internet.de/geonutzv/index.html</v>
      </c>
      <c r="AA166" s="5" t="str">
        <f>IF(ISERROR(LEFT(D166,FIND(",",D166)-1)),VLOOKUP(D166,'Abk. Datenhaltende Stellen'!$A$2:$E$99,2),CONCATENATE(VLOOKUP(LEFT(D166,FIND(",",D166)-1),'Abk. Datenhaltende Stellen'!$A$2:$E$92,2),",",VLOOKUP(MID(D166,FIND(",",D166)+1,LEN(D166)-FIND(",",D166)),'Abk. Datenhaltende Stellen'!$A$2:$E$92,2)))</f>
        <v>Deutscher Wetterdienst (DWD)</v>
      </c>
      <c r="AB166" s="8" t="str">
        <f>IF(ISERROR(LEFT(D166,FIND(",",D166)-1)),VLOOKUP(D166,'Abk. Datenhaltende Stellen'!$A$2:$E$99,4),VLOOKUP(LEFT(D166,FIND(",",D166)-1),'Abk. Datenhaltende Stellen'!$A$2:$E$92,4))</f>
        <v>nein</v>
      </c>
      <c r="AC166" s="8" t="str">
        <f>IF(ISERROR(FIND(",",D166)),"",VLOOKUP(MID(D166,FIND(",",D166)+1,LEN(D166)-FIND(",",D166)),'Abk. Datenhaltende Stellen'!$A$2:$E$92,4))</f>
        <v/>
      </c>
      <c r="AD166" s="21">
        <f t="shared" si="2"/>
        <v>0</v>
      </c>
    </row>
    <row r="167" spans="1:30" ht="45" customHeight="1" x14ac:dyDescent="0.25">
      <c r="A167" s="5" t="s">
        <v>249</v>
      </c>
      <c r="B167" s="5" t="s">
        <v>250</v>
      </c>
      <c r="C167" s="5" t="s">
        <v>366</v>
      </c>
      <c r="D167" s="5" t="s">
        <v>106</v>
      </c>
      <c r="E167" s="5" t="s">
        <v>107</v>
      </c>
      <c r="F167" s="5" t="s">
        <v>423</v>
      </c>
      <c r="G167" s="5"/>
      <c r="H167" s="5"/>
      <c r="I167" s="5" t="s">
        <v>495</v>
      </c>
      <c r="J167" s="5"/>
      <c r="K167" s="5"/>
      <c r="L167" s="5"/>
      <c r="M167" s="5"/>
      <c r="N167" s="5"/>
      <c r="O167" s="5"/>
      <c r="P167" s="5"/>
      <c r="Q167" s="5" t="s">
        <v>9</v>
      </c>
      <c r="R167" s="5" t="s">
        <v>367</v>
      </c>
      <c r="S167" s="5" t="s">
        <v>29</v>
      </c>
      <c r="T167" s="5" t="s">
        <v>108</v>
      </c>
      <c r="U167" s="5" t="s">
        <v>666</v>
      </c>
      <c r="V167" s="5" t="s">
        <v>668</v>
      </c>
      <c r="W167" s="9">
        <v>42993</v>
      </c>
      <c r="X167" s="5">
        <v>1</v>
      </c>
      <c r="Y167" s="5" t="str">
        <f>VLOOKUP(Q167,Lizenzen!$A$2:$B$17,2)</f>
        <v>Verordnung zur Festlegung der Nutzungsbestimmungen für die Bereitstellung von Geodaten des Bundes (GeoNutzV)</v>
      </c>
      <c r="Z167" s="5" t="str">
        <f>VLOOKUP(Q167,Lizenzen!$A$2:$D$17,4)</f>
        <v>http://www.gesetze-im-internet.de/geonutzv/index.html</v>
      </c>
      <c r="AA167" s="5" t="str">
        <f>IF(ISERROR(LEFT(D167,FIND(",",D167)-1)),VLOOKUP(D167,'Abk. Datenhaltende Stellen'!$A$2:$E$99,2),CONCATENATE(VLOOKUP(LEFT(D167,FIND(",",D167)-1),'Abk. Datenhaltende Stellen'!$A$2:$E$92,2),",",VLOOKUP(MID(D167,FIND(",",D167)+1,LEN(D167)-FIND(",",D167)),'Abk. Datenhaltende Stellen'!$A$2:$E$92,2)))</f>
        <v>Deutscher Wetterdienst (DWD)</v>
      </c>
      <c r="AB167" s="8" t="str">
        <f>IF(ISERROR(LEFT(D167,FIND(",",D167)-1)),VLOOKUP(D167,'Abk. Datenhaltende Stellen'!$A$2:$E$99,4),VLOOKUP(LEFT(D167,FIND(",",D167)-1),'Abk. Datenhaltende Stellen'!$A$2:$E$92,4))</f>
        <v>nein</v>
      </c>
      <c r="AC167" s="8" t="str">
        <f>IF(ISERROR(FIND(",",D167)),"",VLOOKUP(MID(D167,FIND(",",D167)+1,LEN(D167)-FIND(",",D167)),'Abk. Datenhaltende Stellen'!$A$2:$E$92,4))</f>
        <v/>
      </c>
      <c r="AD167" s="21">
        <f t="shared" si="2"/>
        <v>0</v>
      </c>
    </row>
    <row r="168" spans="1:30" ht="45" customHeight="1" x14ac:dyDescent="0.25">
      <c r="A168" s="5" t="s">
        <v>251</v>
      </c>
      <c r="B168" s="5" t="s">
        <v>252</v>
      </c>
      <c r="C168" s="5" t="s">
        <v>366</v>
      </c>
      <c r="D168" s="5" t="s">
        <v>106</v>
      </c>
      <c r="E168" s="5" t="s">
        <v>107</v>
      </c>
      <c r="F168" s="5" t="s">
        <v>423</v>
      </c>
      <c r="G168" s="5"/>
      <c r="H168" s="5"/>
      <c r="I168" s="5" t="s">
        <v>496</v>
      </c>
      <c r="J168" s="5"/>
      <c r="K168" s="5"/>
      <c r="L168" s="5"/>
      <c r="M168" s="5"/>
      <c r="N168" s="5"/>
      <c r="O168" s="5"/>
      <c r="P168" s="5"/>
      <c r="Q168" s="5" t="s">
        <v>9</v>
      </c>
      <c r="R168" s="5" t="s">
        <v>367</v>
      </c>
      <c r="S168" s="5" t="s">
        <v>29</v>
      </c>
      <c r="T168" s="5" t="s">
        <v>108</v>
      </c>
      <c r="U168" s="5" t="s">
        <v>666</v>
      </c>
      <c r="V168" s="5" t="s">
        <v>669</v>
      </c>
      <c r="W168" s="9">
        <v>42993</v>
      </c>
      <c r="X168" s="5">
        <v>1</v>
      </c>
      <c r="Y168" s="5" t="str">
        <f>VLOOKUP(Q168,Lizenzen!$A$2:$B$17,2)</f>
        <v>Verordnung zur Festlegung der Nutzungsbestimmungen für die Bereitstellung von Geodaten des Bundes (GeoNutzV)</v>
      </c>
      <c r="Z168" s="5" t="str">
        <f>VLOOKUP(Q168,Lizenzen!$A$2:$D$17,4)</f>
        <v>http://www.gesetze-im-internet.de/geonutzv/index.html</v>
      </c>
      <c r="AA168" s="5" t="str">
        <f>IF(ISERROR(LEFT(D168,FIND(",",D168)-1)),VLOOKUP(D168,'Abk. Datenhaltende Stellen'!$A$2:$E$99,2),CONCATENATE(VLOOKUP(LEFT(D168,FIND(",",D168)-1),'Abk. Datenhaltende Stellen'!$A$2:$E$92,2),",",VLOOKUP(MID(D168,FIND(",",D168)+1,LEN(D168)-FIND(",",D168)),'Abk. Datenhaltende Stellen'!$A$2:$E$92,2)))</f>
        <v>Deutscher Wetterdienst (DWD)</v>
      </c>
      <c r="AB168" s="8" t="str">
        <f>IF(ISERROR(LEFT(D168,FIND(",",D168)-1)),VLOOKUP(D168,'Abk. Datenhaltende Stellen'!$A$2:$E$99,4),VLOOKUP(LEFT(D168,FIND(",",D168)-1),'Abk. Datenhaltende Stellen'!$A$2:$E$92,4))</f>
        <v>nein</v>
      </c>
      <c r="AC168" s="8" t="str">
        <f>IF(ISERROR(FIND(",",D168)),"",VLOOKUP(MID(D168,FIND(",",D168)+1,LEN(D168)-FIND(",",D168)),'Abk. Datenhaltende Stellen'!$A$2:$E$92,4))</f>
        <v/>
      </c>
      <c r="AD168" s="21">
        <f t="shared" si="2"/>
        <v>0</v>
      </c>
    </row>
    <row r="169" spans="1:30" ht="45" customHeight="1" x14ac:dyDescent="0.25">
      <c r="A169" s="5" t="s">
        <v>253</v>
      </c>
      <c r="B169" s="5" t="s">
        <v>254</v>
      </c>
      <c r="C169" s="5" t="s">
        <v>366</v>
      </c>
      <c r="D169" s="5" t="s">
        <v>106</v>
      </c>
      <c r="E169" s="5" t="s">
        <v>107</v>
      </c>
      <c r="F169" s="5" t="s">
        <v>423</v>
      </c>
      <c r="G169" s="5"/>
      <c r="H169" s="5"/>
      <c r="I169" s="5" t="s">
        <v>497</v>
      </c>
      <c r="J169" s="5"/>
      <c r="K169" s="5"/>
      <c r="L169" s="5"/>
      <c r="M169" s="5"/>
      <c r="N169" s="5"/>
      <c r="O169" s="5"/>
      <c r="P169" s="5"/>
      <c r="Q169" s="5" t="s">
        <v>9</v>
      </c>
      <c r="R169" s="5" t="s">
        <v>367</v>
      </c>
      <c r="S169" s="5" t="s">
        <v>29</v>
      </c>
      <c r="T169" s="5" t="s">
        <v>108</v>
      </c>
      <c r="U169" s="5" t="s">
        <v>666</v>
      </c>
      <c r="V169" s="5" t="s">
        <v>670</v>
      </c>
      <c r="W169" s="9">
        <v>42993</v>
      </c>
      <c r="X169" s="5">
        <v>1</v>
      </c>
      <c r="Y169" s="5" t="str">
        <f>VLOOKUP(Q169,Lizenzen!$A$2:$B$17,2)</f>
        <v>Verordnung zur Festlegung der Nutzungsbestimmungen für die Bereitstellung von Geodaten des Bundes (GeoNutzV)</v>
      </c>
      <c r="Z169" s="5" t="str">
        <f>VLOOKUP(Q169,Lizenzen!$A$2:$D$17,4)</f>
        <v>http://www.gesetze-im-internet.de/geonutzv/index.html</v>
      </c>
      <c r="AA169" s="5" t="str">
        <f>IF(ISERROR(LEFT(D169,FIND(",",D169)-1)),VLOOKUP(D169,'Abk. Datenhaltende Stellen'!$A$2:$E$99,2),CONCATENATE(VLOOKUP(LEFT(D169,FIND(",",D169)-1),'Abk. Datenhaltende Stellen'!$A$2:$E$92,2),",",VLOOKUP(MID(D169,FIND(",",D169)+1,LEN(D169)-FIND(",",D169)),'Abk. Datenhaltende Stellen'!$A$2:$E$92,2)))</f>
        <v>Deutscher Wetterdienst (DWD)</v>
      </c>
      <c r="AB169" s="8" t="str">
        <f>IF(ISERROR(LEFT(D169,FIND(",",D169)-1)),VLOOKUP(D169,'Abk. Datenhaltende Stellen'!$A$2:$E$99,4),VLOOKUP(LEFT(D169,FIND(",",D169)-1),'Abk. Datenhaltende Stellen'!$A$2:$E$92,4))</f>
        <v>nein</v>
      </c>
      <c r="AC169" s="8" t="str">
        <f>IF(ISERROR(FIND(",",D169)),"",VLOOKUP(MID(D169,FIND(",",D169)+1,LEN(D169)-FIND(",",D169)),'Abk. Datenhaltende Stellen'!$A$2:$E$92,4))</f>
        <v/>
      </c>
      <c r="AD169" s="21">
        <f t="shared" si="2"/>
        <v>0</v>
      </c>
    </row>
    <row r="170" spans="1:30" ht="45" customHeight="1" x14ac:dyDescent="0.25">
      <c r="A170" s="5" t="s">
        <v>2085</v>
      </c>
      <c r="B170" s="5" t="s">
        <v>2086</v>
      </c>
      <c r="C170" s="5" t="s">
        <v>366</v>
      </c>
      <c r="D170" s="5" t="s">
        <v>106</v>
      </c>
      <c r="E170" s="5" t="s">
        <v>107</v>
      </c>
      <c r="F170" s="5" t="s">
        <v>423</v>
      </c>
      <c r="G170" s="5"/>
      <c r="H170" s="5"/>
      <c r="I170" s="5" t="s">
        <v>2087</v>
      </c>
      <c r="J170" s="5"/>
      <c r="K170" s="5"/>
      <c r="L170" s="5"/>
      <c r="M170" s="5"/>
      <c r="N170" s="5"/>
      <c r="O170" s="5"/>
      <c r="P170" s="5"/>
      <c r="Q170" s="5" t="s">
        <v>9</v>
      </c>
      <c r="R170" s="5" t="s">
        <v>367</v>
      </c>
      <c r="S170" s="5" t="s">
        <v>29</v>
      </c>
      <c r="T170" s="5" t="s">
        <v>108</v>
      </c>
      <c r="U170" s="5" t="s">
        <v>666</v>
      </c>
      <c r="V170" s="5" t="s">
        <v>2088</v>
      </c>
      <c r="W170" s="9">
        <v>42993</v>
      </c>
      <c r="X170" s="5">
        <v>1</v>
      </c>
      <c r="Y170" s="5" t="str">
        <f>VLOOKUP(Q170,Lizenzen!$A$2:$B$17,2)</f>
        <v>Verordnung zur Festlegung der Nutzungsbestimmungen für die Bereitstellung von Geodaten des Bundes (GeoNutzV)</v>
      </c>
      <c r="Z170" s="5" t="str">
        <f>VLOOKUP(Q170,Lizenzen!$A$2:$D$17,4)</f>
        <v>http://www.gesetze-im-internet.de/geonutzv/index.html</v>
      </c>
      <c r="AA170" s="5" t="str">
        <f>IF(ISERROR(LEFT(D170,FIND(",",D170)-1)),VLOOKUP(D170,'Abk. Datenhaltende Stellen'!$A$2:$E$99,2),CONCATENATE(VLOOKUP(LEFT(D170,FIND(",",D170)-1),'Abk. Datenhaltende Stellen'!$A$2:$E$92,2),",",VLOOKUP(MID(D170,FIND(",",D170)+1,LEN(D170)-FIND(",",D170)),'Abk. Datenhaltende Stellen'!$A$2:$E$92,2)))</f>
        <v>Deutscher Wetterdienst (DWD)</v>
      </c>
      <c r="AB170" s="8" t="str">
        <f>IF(ISERROR(LEFT(D170,FIND(",",D170)-1)),VLOOKUP(D170,'Abk. Datenhaltende Stellen'!$A$2:$E$99,4),VLOOKUP(LEFT(D170,FIND(",",D170)-1),'Abk. Datenhaltende Stellen'!$A$2:$E$92,4))</f>
        <v>nein</v>
      </c>
      <c r="AC170" s="8" t="str">
        <f>IF(ISERROR(FIND(",",D170)),"",VLOOKUP(MID(D170,FIND(",",D170)+1,LEN(D170)-FIND(",",D170)),'Abk. Datenhaltende Stellen'!$A$2:$E$92,4))</f>
        <v/>
      </c>
      <c r="AD170" s="21">
        <f t="shared" si="2"/>
        <v>0</v>
      </c>
    </row>
    <row r="171" spans="1:30" ht="45" customHeight="1" x14ac:dyDescent="0.25">
      <c r="A171" s="5" t="s">
        <v>3431</v>
      </c>
      <c r="B171" s="5" t="s">
        <v>3436</v>
      </c>
      <c r="C171" s="5" t="s">
        <v>366</v>
      </c>
      <c r="D171" s="5" t="s">
        <v>106</v>
      </c>
      <c r="E171" s="22" t="s">
        <v>107</v>
      </c>
      <c r="F171" s="5" t="s">
        <v>3432</v>
      </c>
      <c r="G171" s="5"/>
      <c r="H171" s="5" t="s">
        <v>3433</v>
      </c>
      <c r="I171" s="5" t="s">
        <v>498</v>
      </c>
      <c r="J171" s="5"/>
      <c r="K171" s="5" t="s">
        <v>3434</v>
      </c>
      <c r="L171" s="5"/>
      <c r="M171" s="5" t="s">
        <v>3435</v>
      </c>
      <c r="N171" s="5"/>
      <c r="O171" s="5"/>
      <c r="P171" s="5"/>
      <c r="Q171" s="5" t="s">
        <v>9</v>
      </c>
      <c r="R171" s="5" t="s">
        <v>367</v>
      </c>
      <c r="S171" s="5" t="s">
        <v>29</v>
      </c>
      <c r="T171" s="5" t="s">
        <v>108</v>
      </c>
      <c r="U171" s="5" t="s">
        <v>666</v>
      </c>
      <c r="V171" s="5" t="s">
        <v>3440</v>
      </c>
      <c r="W171" s="9">
        <v>42993</v>
      </c>
      <c r="X171" s="5">
        <v>1</v>
      </c>
      <c r="Y171" s="5" t="str">
        <f>VLOOKUP(Q171,Lizenzen!$A$2:$B$17,2)</f>
        <v>Verordnung zur Festlegung der Nutzungsbestimmungen für die Bereitstellung von Geodaten des Bundes (GeoNutzV)</v>
      </c>
      <c r="Z171" s="5" t="str">
        <f>VLOOKUP(Q171,Lizenzen!$A$2:$D$17,4)</f>
        <v>http://www.gesetze-im-internet.de/geonutzv/index.html</v>
      </c>
      <c r="AA171" s="5" t="str">
        <f>IF(ISERROR(LEFT(D171,FIND(",",D171)-1)),VLOOKUP(D171,'Abk. Datenhaltende Stellen'!$A$2:$E$99,2),CONCATENATE(VLOOKUP(LEFT(D171,FIND(",",D171)-1),'Abk. Datenhaltende Stellen'!$A$2:$E$92,2),",",VLOOKUP(MID(D171,FIND(",",D171)+1,LEN(D171)-FIND(",",D171)),'Abk. Datenhaltende Stellen'!$A$2:$E$92,2)))</f>
        <v>Deutscher Wetterdienst (DWD)</v>
      </c>
      <c r="AB171" s="8" t="str">
        <f>IF(ISERROR(LEFT(D171,FIND(",",D171)-1)),VLOOKUP(D171,'Abk. Datenhaltende Stellen'!$A$2:$E$99,4),VLOOKUP(LEFT(D171,FIND(",",D171)-1),'Abk. Datenhaltende Stellen'!$A$2:$E$92,4))</f>
        <v>nein</v>
      </c>
      <c r="AC171" s="8" t="str">
        <f>IF(ISERROR(FIND(",",D171)),"",VLOOKUP(MID(D171,FIND(",",D171)+1,LEN(D171)-FIND(",",D171)),'Abk. Datenhaltende Stellen'!$A$2:$E$92,4))</f>
        <v/>
      </c>
      <c r="AD171" s="21">
        <f t="shared" si="2"/>
        <v>0</v>
      </c>
    </row>
    <row r="172" spans="1:30" ht="45" customHeight="1" x14ac:dyDescent="0.25">
      <c r="A172" s="5" t="s">
        <v>255</v>
      </c>
      <c r="B172" s="5" t="s">
        <v>256</v>
      </c>
      <c r="C172" s="5" t="s">
        <v>366</v>
      </c>
      <c r="D172" s="5" t="s">
        <v>106</v>
      </c>
      <c r="E172" s="5" t="s">
        <v>107</v>
      </c>
      <c r="F172" s="5" t="s">
        <v>423</v>
      </c>
      <c r="G172" s="5"/>
      <c r="H172" s="5"/>
      <c r="I172" s="5" t="s">
        <v>499</v>
      </c>
      <c r="J172" s="5"/>
      <c r="K172" s="5"/>
      <c r="L172" s="5"/>
      <c r="M172" s="5"/>
      <c r="N172" s="5"/>
      <c r="O172" s="5"/>
      <c r="P172" s="5"/>
      <c r="Q172" s="5" t="s">
        <v>9</v>
      </c>
      <c r="R172" s="5" t="s">
        <v>367</v>
      </c>
      <c r="S172" s="5" t="s">
        <v>29</v>
      </c>
      <c r="T172" s="5" t="s">
        <v>108</v>
      </c>
      <c r="U172" s="5" t="s">
        <v>666</v>
      </c>
      <c r="V172" s="5" t="s">
        <v>672</v>
      </c>
      <c r="W172" s="9">
        <v>42993</v>
      </c>
      <c r="X172" s="5">
        <v>1</v>
      </c>
      <c r="Y172" s="5" t="str">
        <f>VLOOKUP(Q172,Lizenzen!$A$2:$B$17,2)</f>
        <v>Verordnung zur Festlegung der Nutzungsbestimmungen für die Bereitstellung von Geodaten des Bundes (GeoNutzV)</v>
      </c>
      <c r="Z172" s="5" t="str">
        <f>VLOOKUP(Q172,Lizenzen!$A$2:$D$17,4)</f>
        <v>http://www.gesetze-im-internet.de/geonutzv/index.html</v>
      </c>
      <c r="AA172" s="5" t="str">
        <f>IF(ISERROR(LEFT(D172,FIND(",",D172)-1)),VLOOKUP(D172,'Abk. Datenhaltende Stellen'!$A$2:$E$99,2),CONCATENATE(VLOOKUP(LEFT(D172,FIND(",",D172)-1),'Abk. Datenhaltende Stellen'!$A$2:$E$92,2),",",VLOOKUP(MID(D172,FIND(",",D172)+1,LEN(D172)-FIND(",",D172)),'Abk. Datenhaltende Stellen'!$A$2:$E$92,2)))</f>
        <v>Deutscher Wetterdienst (DWD)</v>
      </c>
      <c r="AB172" s="8" t="str">
        <f>IF(ISERROR(LEFT(D172,FIND(",",D172)-1)),VLOOKUP(D172,'Abk. Datenhaltende Stellen'!$A$2:$E$99,4),VLOOKUP(LEFT(D172,FIND(",",D172)-1),'Abk. Datenhaltende Stellen'!$A$2:$E$92,4))</f>
        <v>nein</v>
      </c>
      <c r="AC172" s="8" t="str">
        <f>IF(ISERROR(FIND(",",D172)),"",VLOOKUP(MID(D172,FIND(",",D172)+1,LEN(D172)-FIND(",",D172)),'Abk. Datenhaltende Stellen'!$A$2:$E$92,4))</f>
        <v/>
      </c>
      <c r="AD172" s="21">
        <f t="shared" si="2"/>
        <v>0</v>
      </c>
    </row>
    <row r="173" spans="1:30" ht="45" customHeight="1" x14ac:dyDescent="0.25">
      <c r="A173" s="5" t="s">
        <v>3472</v>
      </c>
      <c r="B173" s="5" t="s">
        <v>3473</v>
      </c>
      <c r="C173" s="5" t="s">
        <v>366</v>
      </c>
      <c r="D173" s="5" t="s">
        <v>106</v>
      </c>
      <c r="E173" s="22" t="s">
        <v>107</v>
      </c>
      <c r="F173" s="5" t="s">
        <v>3432</v>
      </c>
      <c r="G173" s="5"/>
      <c r="H173" s="5" t="s">
        <v>3474</v>
      </c>
      <c r="I173" s="5" t="s">
        <v>500</v>
      </c>
      <c r="J173" s="5"/>
      <c r="K173" s="5" t="s">
        <v>3434</v>
      </c>
      <c r="L173" s="5"/>
      <c r="M173" s="5" t="s">
        <v>3475</v>
      </c>
      <c r="N173" s="5"/>
      <c r="O173" s="5"/>
      <c r="P173" s="5"/>
      <c r="Q173" s="5" t="s">
        <v>9</v>
      </c>
      <c r="R173" s="5" t="s">
        <v>367</v>
      </c>
      <c r="S173" s="5" t="s">
        <v>29</v>
      </c>
      <c r="T173" s="5" t="s">
        <v>108</v>
      </c>
      <c r="U173" s="5" t="s">
        <v>666</v>
      </c>
      <c r="V173" s="5" t="s">
        <v>3476</v>
      </c>
      <c r="W173" s="9">
        <v>42993</v>
      </c>
      <c r="X173" s="5">
        <v>1</v>
      </c>
      <c r="Y173" s="5" t="str">
        <f>VLOOKUP(Q173,Lizenzen!$A$2:$B$17,2)</f>
        <v>Verordnung zur Festlegung der Nutzungsbestimmungen für die Bereitstellung von Geodaten des Bundes (GeoNutzV)</v>
      </c>
      <c r="Z173" s="5" t="str">
        <f>VLOOKUP(Q173,Lizenzen!$A$2:$D$17,4)</f>
        <v>http://www.gesetze-im-internet.de/geonutzv/index.html</v>
      </c>
      <c r="AA173" s="5" t="str">
        <f>IF(ISERROR(LEFT(D173,FIND(",",D173)-1)),VLOOKUP(D173,'Abk. Datenhaltende Stellen'!$A$2:$E$99,2),CONCATENATE(VLOOKUP(LEFT(D173,FIND(",",D173)-1),'Abk. Datenhaltende Stellen'!$A$2:$E$92,2),",",VLOOKUP(MID(D173,FIND(",",D173)+1,LEN(D173)-FIND(",",D173)),'Abk. Datenhaltende Stellen'!$A$2:$E$92,2)))</f>
        <v>Deutscher Wetterdienst (DWD)</v>
      </c>
      <c r="AB173" s="8" t="str">
        <f>IF(ISERROR(LEFT(D173,FIND(",",D173)-1)),VLOOKUP(D173,'Abk. Datenhaltende Stellen'!$A$2:$E$99,4),VLOOKUP(LEFT(D173,FIND(",",D173)-1),'Abk. Datenhaltende Stellen'!$A$2:$E$92,4))</f>
        <v>nein</v>
      </c>
      <c r="AC173" s="8" t="str">
        <f>IF(ISERROR(FIND(",",D173)),"",VLOOKUP(MID(D173,FIND(",",D173)+1,LEN(D173)-FIND(",",D173)),'Abk. Datenhaltende Stellen'!$A$2:$E$92,4))</f>
        <v/>
      </c>
      <c r="AD173" s="21">
        <f t="shared" si="2"/>
        <v>0</v>
      </c>
    </row>
    <row r="174" spans="1:30" ht="45" customHeight="1" x14ac:dyDescent="0.25">
      <c r="A174" s="5" t="s">
        <v>3443</v>
      </c>
      <c r="B174" s="5" t="s">
        <v>3444</v>
      </c>
      <c r="C174" s="5" t="s">
        <v>366</v>
      </c>
      <c r="D174" s="5" t="s">
        <v>106</v>
      </c>
      <c r="E174" s="22" t="s">
        <v>107</v>
      </c>
      <c r="F174" s="5" t="s">
        <v>3432</v>
      </c>
      <c r="G174" s="5"/>
      <c r="H174" s="5" t="s">
        <v>3445</v>
      </c>
      <c r="I174" s="5" t="s">
        <v>501</v>
      </c>
      <c r="J174" s="5"/>
      <c r="K174" s="5" t="s">
        <v>3434</v>
      </c>
      <c r="L174" s="5"/>
      <c r="M174" s="5" t="s">
        <v>3446</v>
      </c>
      <c r="N174" s="5"/>
      <c r="O174" s="5"/>
      <c r="P174" s="5"/>
      <c r="Q174" s="5" t="s">
        <v>9</v>
      </c>
      <c r="R174" s="5" t="s">
        <v>367</v>
      </c>
      <c r="S174" s="5" t="s">
        <v>29</v>
      </c>
      <c r="T174" s="5" t="s">
        <v>108</v>
      </c>
      <c r="U174" s="5" t="s">
        <v>666</v>
      </c>
      <c r="V174" s="5" t="s">
        <v>3447</v>
      </c>
      <c r="W174" s="9">
        <v>42993</v>
      </c>
      <c r="X174" s="5">
        <v>1</v>
      </c>
      <c r="Y174" s="5" t="str">
        <f>VLOOKUP(Q174,Lizenzen!$A$2:$B$17,2)</f>
        <v>Verordnung zur Festlegung der Nutzungsbestimmungen für die Bereitstellung von Geodaten des Bundes (GeoNutzV)</v>
      </c>
      <c r="Z174" s="5" t="str">
        <f>VLOOKUP(Q174,Lizenzen!$A$2:$D$17,4)</f>
        <v>http://www.gesetze-im-internet.de/geonutzv/index.html</v>
      </c>
      <c r="AA174" s="5" t="str">
        <f>IF(ISERROR(LEFT(D174,FIND(",",D174)-1)),VLOOKUP(D174,'Abk. Datenhaltende Stellen'!$A$2:$E$99,2),CONCATENATE(VLOOKUP(LEFT(D174,FIND(",",D174)-1),'Abk. Datenhaltende Stellen'!$A$2:$E$92,2),",",VLOOKUP(MID(D174,FIND(",",D174)+1,LEN(D174)-FIND(",",D174)),'Abk. Datenhaltende Stellen'!$A$2:$E$92,2)))</f>
        <v>Deutscher Wetterdienst (DWD)</v>
      </c>
      <c r="AB174" s="8" t="str">
        <f>IF(ISERROR(LEFT(D174,FIND(",",D174)-1)),VLOOKUP(D174,'Abk. Datenhaltende Stellen'!$A$2:$E$99,4),VLOOKUP(LEFT(D174,FIND(",",D174)-1),'Abk. Datenhaltende Stellen'!$A$2:$E$92,4))</f>
        <v>nein</v>
      </c>
      <c r="AC174" s="8" t="str">
        <f>IF(ISERROR(FIND(",",D174)),"",VLOOKUP(MID(D174,FIND(",",D174)+1,LEN(D174)-FIND(",",D174)),'Abk. Datenhaltende Stellen'!$A$2:$E$92,4))</f>
        <v/>
      </c>
      <c r="AD174" s="21">
        <f t="shared" si="2"/>
        <v>0</v>
      </c>
    </row>
    <row r="175" spans="1:30" ht="45" customHeight="1" x14ac:dyDescent="0.25">
      <c r="A175" s="5" t="s">
        <v>3437</v>
      </c>
      <c r="B175" s="5" t="s">
        <v>3442</v>
      </c>
      <c r="C175" s="5" t="s">
        <v>366</v>
      </c>
      <c r="D175" s="5" t="s">
        <v>106</v>
      </c>
      <c r="E175" s="22" t="s">
        <v>107</v>
      </c>
      <c r="F175" s="5" t="s">
        <v>3432</v>
      </c>
      <c r="G175" s="5"/>
      <c r="H175" s="5" t="s">
        <v>3438</v>
      </c>
      <c r="I175" s="5" t="s">
        <v>502</v>
      </c>
      <c r="J175" s="5"/>
      <c r="K175" s="5" t="s">
        <v>3434</v>
      </c>
      <c r="L175" s="5"/>
      <c r="M175" s="5" t="s">
        <v>3439</v>
      </c>
      <c r="N175" s="5"/>
      <c r="O175" s="5"/>
      <c r="P175" s="5"/>
      <c r="Q175" s="5" t="s">
        <v>9</v>
      </c>
      <c r="R175" s="5" t="s">
        <v>367</v>
      </c>
      <c r="S175" s="5" t="s">
        <v>29</v>
      </c>
      <c r="T175" s="5" t="s">
        <v>108</v>
      </c>
      <c r="U175" s="5" t="s">
        <v>666</v>
      </c>
      <c r="V175" s="5" t="s">
        <v>3441</v>
      </c>
      <c r="W175" s="9">
        <v>42993</v>
      </c>
      <c r="X175" s="5">
        <v>1</v>
      </c>
      <c r="Y175" s="5" t="str">
        <f>VLOOKUP(Q175,Lizenzen!$A$2:$B$17,2)</f>
        <v>Verordnung zur Festlegung der Nutzungsbestimmungen für die Bereitstellung von Geodaten des Bundes (GeoNutzV)</v>
      </c>
      <c r="Z175" s="5" t="str">
        <f>VLOOKUP(Q175,Lizenzen!$A$2:$D$17,4)</f>
        <v>http://www.gesetze-im-internet.de/geonutzv/index.html</v>
      </c>
      <c r="AA175" s="5" t="str">
        <f>IF(ISERROR(LEFT(D175,FIND(",",D175)-1)),VLOOKUP(D175,'Abk. Datenhaltende Stellen'!$A$2:$E$99,2),CONCATENATE(VLOOKUP(LEFT(D175,FIND(",",D175)-1),'Abk. Datenhaltende Stellen'!$A$2:$E$92,2),",",VLOOKUP(MID(D175,FIND(",",D175)+1,LEN(D175)-FIND(",",D175)),'Abk. Datenhaltende Stellen'!$A$2:$E$92,2)))</f>
        <v>Deutscher Wetterdienst (DWD)</v>
      </c>
      <c r="AB175" s="8" t="str">
        <f>IF(ISERROR(LEFT(D175,FIND(",",D175)-1)),VLOOKUP(D175,'Abk. Datenhaltende Stellen'!$A$2:$E$99,4),VLOOKUP(LEFT(D175,FIND(",",D175)-1),'Abk. Datenhaltende Stellen'!$A$2:$E$92,4))</f>
        <v>nein</v>
      </c>
      <c r="AC175" s="8" t="str">
        <f>IF(ISERROR(FIND(",",D175)),"",VLOOKUP(MID(D175,FIND(",",D175)+1,LEN(D175)-FIND(",",D175)),'Abk. Datenhaltende Stellen'!$A$2:$E$92,4))</f>
        <v/>
      </c>
      <c r="AD175" s="21">
        <f t="shared" si="2"/>
        <v>0</v>
      </c>
    </row>
    <row r="176" spans="1:30" ht="45" customHeight="1" x14ac:dyDescent="0.25">
      <c r="A176" s="5" t="s">
        <v>257</v>
      </c>
      <c r="B176" s="5" t="s">
        <v>258</v>
      </c>
      <c r="C176" s="5" t="s">
        <v>366</v>
      </c>
      <c r="D176" s="5" t="s">
        <v>106</v>
      </c>
      <c r="E176" s="5" t="s">
        <v>107</v>
      </c>
      <c r="F176" s="5" t="s">
        <v>423</v>
      </c>
      <c r="G176" s="5"/>
      <c r="H176" s="5"/>
      <c r="I176" s="5" t="s">
        <v>503</v>
      </c>
      <c r="J176" s="5"/>
      <c r="K176" s="5"/>
      <c r="L176" s="5"/>
      <c r="M176" s="5"/>
      <c r="N176" s="5"/>
      <c r="O176" s="5"/>
      <c r="P176" s="5"/>
      <c r="Q176" s="5" t="s">
        <v>9</v>
      </c>
      <c r="R176" s="5" t="s">
        <v>367</v>
      </c>
      <c r="S176" s="5" t="s">
        <v>29</v>
      </c>
      <c r="T176" s="5" t="s">
        <v>108</v>
      </c>
      <c r="U176" s="5" t="s">
        <v>666</v>
      </c>
      <c r="V176" s="5" t="s">
        <v>1834</v>
      </c>
      <c r="W176" s="9">
        <v>42993</v>
      </c>
      <c r="X176" s="5">
        <v>1</v>
      </c>
      <c r="Y176" s="5" t="str">
        <f>VLOOKUP(Q176,Lizenzen!$A$2:$B$17,2)</f>
        <v>Verordnung zur Festlegung der Nutzungsbestimmungen für die Bereitstellung von Geodaten des Bundes (GeoNutzV)</v>
      </c>
      <c r="Z176" s="5" t="str">
        <f>VLOOKUP(Q176,Lizenzen!$A$2:$D$17,4)</f>
        <v>http://www.gesetze-im-internet.de/geonutzv/index.html</v>
      </c>
      <c r="AA176" s="5" t="str">
        <f>IF(ISERROR(LEFT(D176,FIND(",",D176)-1)),VLOOKUP(D176,'Abk. Datenhaltende Stellen'!$A$2:$E$99,2),CONCATENATE(VLOOKUP(LEFT(D176,FIND(",",D176)-1),'Abk. Datenhaltende Stellen'!$A$2:$E$92,2),",",VLOOKUP(MID(D176,FIND(",",D176)+1,LEN(D176)-FIND(",",D176)),'Abk. Datenhaltende Stellen'!$A$2:$E$92,2)))</f>
        <v>Deutscher Wetterdienst (DWD)</v>
      </c>
      <c r="AB176" s="8" t="str">
        <f>IF(ISERROR(LEFT(D176,FIND(",",D176)-1)),VLOOKUP(D176,'Abk. Datenhaltende Stellen'!$A$2:$E$99,4),VLOOKUP(LEFT(D176,FIND(",",D176)-1),'Abk. Datenhaltende Stellen'!$A$2:$E$92,4))</f>
        <v>nein</v>
      </c>
      <c r="AC176" s="8" t="str">
        <f>IF(ISERROR(FIND(",",D176)),"",VLOOKUP(MID(D176,FIND(",",D176)+1,LEN(D176)-FIND(",",D176)),'Abk. Datenhaltende Stellen'!$A$2:$E$92,4))</f>
        <v/>
      </c>
      <c r="AD176" s="21">
        <f t="shared" si="2"/>
        <v>0</v>
      </c>
    </row>
    <row r="177" spans="1:30" ht="45" customHeight="1" x14ac:dyDescent="0.25">
      <c r="A177" s="5" t="s">
        <v>259</v>
      </c>
      <c r="B177" s="5" t="s">
        <v>260</v>
      </c>
      <c r="C177" s="5" t="s">
        <v>366</v>
      </c>
      <c r="D177" s="5" t="s">
        <v>106</v>
      </c>
      <c r="E177" s="5" t="s">
        <v>107</v>
      </c>
      <c r="F177" s="5" t="s">
        <v>423</v>
      </c>
      <c r="G177" s="5"/>
      <c r="H177" s="5"/>
      <c r="I177" s="5" t="s">
        <v>504</v>
      </c>
      <c r="J177" s="5"/>
      <c r="K177" s="5"/>
      <c r="L177" s="5"/>
      <c r="M177" s="5"/>
      <c r="N177" s="5"/>
      <c r="O177" s="5"/>
      <c r="P177" s="5"/>
      <c r="Q177" s="5" t="s">
        <v>9</v>
      </c>
      <c r="R177" s="5" t="s">
        <v>367</v>
      </c>
      <c r="S177" s="5" t="s">
        <v>29</v>
      </c>
      <c r="T177" s="5" t="s">
        <v>108</v>
      </c>
      <c r="U177" s="5" t="s">
        <v>666</v>
      </c>
      <c r="V177" s="5" t="s">
        <v>671</v>
      </c>
      <c r="W177" s="9">
        <v>42993</v>
      </c>
      <c r="X177" s="5">
        <v>1</v>
      </c>
      <c r="Y177" s="5" t="str">
        <f>VLOOKUP(Q177,Lizenzen!$A$2:$B$17,2)</f>
        <v>Verordnung zur Festlegung der Nutzungsbestimmungen für die Bereitstellung von Geodaten des Bundes (GeoNutzV)</v>
      </c>
      <c r="Z177" s="5" t="str">
        <f>VLOOKUP(Q177,Lizenzen!$A$2:$D$17,4)</f>
        <v>http://www.gesetze-im-internet.de/geonutzv/index.html</v>
      </c>
      <c r="AA177" s="5" t="str">
        <f>IF(ISERROR(LEFT(D177,FIND(",",D177)-1)),VLOOKUP(D177,'Abk. Datenhaltende Stellen'!$A$2:$E$99,2),CONCATENATE(VLOOKUP(LEFT(D177,FIND(",",D177)-1),'Abk. Datenhaltende Stellen'!$A$2:$E$92,2),",",VLOOKUP(MID(D177,FIND(",",D177)+1,LEN(D177)-FIND(",",D177)),'Abk. Datenhaltende Stellen'!$A$2:$E$92,2)))</f>
        <v>Deutscher Wetterdienst (DWD)</v>
      </c>
      <c r="AB177" s="8" t="str">
        <f>IF(ISERROR(LEFT(D177,FIND(",",D177)-1)),VLOOKUP(D177,'Abk. Datenhaltende Stellen'!$A$2:$E$99,4),VLOOKUP(LEFT(D177,FIND(",",D177)-1),'Abk. Datenhaltende Stellen'!$A$2:$E$92,4))</f>
        <v>nein</v>
      </c>
      <c r="AC177" s="8" t="str">
        <f>IF(ISERROR(FIND(",",D177)),"",VLOOKUP(MID(D177,FIND(",",D177)+1,LEN(D177)-FIND(",",D177)),'Abk. Datenhaltende Stellen'!$A$2:$E$92,4))</f>
        <v/>
      </c>
      <c r="AD177" s="21">
        <f t="shared" si="2"/>
        <v>0</v>
      </c>
    </row>
    <row r="178" spans="1:30" ht="45" customHeight="1" x14ac:dyDescent="0.25">
      <c r="A178" s="5" t="s">
        <v>2732</v>
      </c>
      <c r="B178" s="5" t="s">
        <v>2733</v>
      </c>
      <c r="C178" s="5" t="s">
        <v>366</v>
      </c>
      <c r="D178" s="5" t="s">
        <v>106</v>
      </c>
      <c r="E178" s="5" t="s">
        <v>107</v>
      </c>
      <c r="F178" s="5" t="s">
        <v>423</v>
      </c>
      <c r="G178" s="5"/>
      <c r="H178" s="5"/>
      <c r="I178" s="5" t="s">
        <v>2734</v>
      </c>
      <c r="J178" s="5"/>
      <c r="K178" s="5"/>
      <c r="L178" s="5"/>
      <c r="M178" s="5"/>
      <c r="N178" s="5"/>
      <c r="O178" s="5"/>
      <c r="P178" s="5"/>
      <c r="Q178" s="5" t="s">
        <v>9</v>
      </c>
      <c r="R178" s="5" t="s">
        <v>367</v>
      </c>
      <c r="S178" s="5" t="s">
        <v>29</v>
      </c>
      <c r="T178" s="5" t="s">
        <v>108</v>
      </c>
      <c r="U178" s="5" t="s">
        <v>666</v>
      </c>
      <c r="V178" s="5" t="s">
        <v>672</v>
      </c>
      <c r="W178" s="9">
        <v>43118</v>
      </c>
      <c r="X178" s="5">
        <v>1</v>
      </c>
      <c r="Y178" s="5" t="str">
        <f>VLOOKUP(Q178,Lizenzen!$A$2:$B$17,2)</f>
        <v>Verordnung zur Festlegung der Nutzungsbestimmungen für die Bereitstellung von Geodaten des Bundes (GeoNutzV)</v>
      </c>
      <c r="Z178" s="5" t="str">
        <f>VLOOKUP(Q178,Lizenzen!$A$2:$D$17,4)</f>
        <v>http://www.gesetze-im-internet.de/geonutzv/index.html</v>
      </c>
      <c r="AA178" s="5" t="str">
        <f>IF(ISERROR(LEFT(D178,FIND(",",D178)-1)),VLOOKUP(D178,'Abk. Datenhaltende Stellen'!$A$2:$E$99,2),CONCATENATE(VLOOKUP(LEFT(D178,FIND(",",D178)-1),'Abk. Datenhaltende Stellen'!$A$2:$E$92,2),",",VLOOKUP(MID(D178,FIND(",",D178)+1,LEN(D178)-FIND(",",D178)),'Abk. Datenhaltende Stellen'!$A$2:$E$92,2)))</f>
        <v>Deutscher Wetterdienst (DWD)</v>
      </c>
      <c r="AB178" s="8" t="str">
        <f>IF(ISERROR(LEFT(D178,FIND(",",D178)-1)),VLOOKUP(D178,'Abk. Datenhaltende Stellen'!$A$2:$E$99,4),VLOOKUP(LEFT(D178,FIND(",",D178)-1),'Abk. Datenhaltende Stellen'!$A$2:$E$92,4))</f>
        <v>nein</v>
      </c>
      <c r="AC178" s="8" t="str">
        <f>IF(ISERROR(FIND(",",D178)),"",VLOOKUP(MID(D178,FIND(",",D178)+1,LEN(D178)-FIND(",",D178)),'Abk. Datenhaltende Stellen'!$A$2:$E$92,4))</f>
        <v/>
      </c>
      <c r="AD178" s="21">
        <f t="shared" si="2"/>
        <v>0</v>
      </c>
    </row>
    <row r="179" spans="1:30" ht="45" customHeight="1" x14ac:dyDescent="0.25">
      <c r="A179" s="5" t="s">
        <v>3521</v>
      </c>
      <c r="B179" s="5" t="s">
        <v>3522</v>
      </c>
      <c r="C179" s="5" t="s">
        <v>366</v>
      </c>
      <c r="D179" s="5" t="s">
        <v>106</v>
      </c>
      <c r="E179" s="22" t="s">
        <v>107</v>
      </c>
      <c r="F179" s="5" t="s">
        <v>3432</v>
      </c>
      <c r="G179" s="5"/>
      <c r="H179" s="5" t="s">
        <v>3523</v>
      </c>
      <c r="I179" s="5" t="s">
        <v>505</v>
      </c>
      <c r="J179" s="5"/>
      <c r="K179" s="5" t="s">
        <v>3434</v>
      </c>
      <c r="L179" s="5"/>
      <c r="M179" s="5" t="s">
        <v>3524</v>
      </c>
      <c r="N179" s="5"/>
      <c r="O179" s="5"/>
      <c r="P179" s="5"/>
      <c r="Q179" s="5" t="s">
        <v>9</v>
      </c>
      <c r="R179" s="5" t="s">
        <v>367</v>
      </c>
      <c r="S179" s="5" t="s">
        <v>29</v>
      </c>
      <c r="T179" s="5" t="s">
        <v>108</v>
      </c>
      <c r="U179" s="5" t="s">
        <v>666</v>
      </c>
      <c r="V179" s="5" t="s">
        <v>3525</v>
      </c>
      <c r="W179" s="9">
        <v>42993</v>
      </c>
      <c r="X179" s="5">
        <v>1</v>
      </c>
      <c r="Y179" s="5" t="str">
        <f>VLOOKUP(Q179,Lizenzen!$A$2:$B$17,2)</f>
        <v>Verordnung zur Festlegung der Nutzungsbestimmungen für die Bereitstellung von Geodaten des Bundes (GeoNutzV)</v>
      </c>
      <c r="Z179" s="5" t="str">
        <f>VLOOKUP(Q179,Lizenzen!$A$2:$D$17,4)</f>
        <v>http://www.gesetze-im-internet.de/geonutzv/index.html</v>
      </c>
      <c r="AA179" s="5" t="str">
        <f>IF(ISERROR(LEFT(D179,FIND(",",D179)-1)),VLOOKUP(D179,'Abk. Datenhaltende Stellen'!$A$2:$E$99,2),CONCATENATE(VLOOKUP(LEFT(D179,FIND(",",D179)-1),'Abk. Datenhaltende Stellen'!$A$2:$E$92,2),",",VLOOKUP(MID(D179,FIND(",",D179)+1,LEN(D179)-FIND(",",D179)),'Abk. Datenhaltende Stellen'!$A$2:$E$92,2)))</f>
        <v>Deutscher Wetterdienst (DWD)</v>
      </c>
      <c r="AB179" s="8" t="str">
        <f>IF(ISERROR(LEFT(D179,FIND(",",D179)-1)),VLOOKUP(D179,'Abk. Datenhaltende Stellen'!$A$2:$E$99,4),VLOOKUP(LEFT(D179,FIND(",",D179)-1),'Abk. Datenhaltende Stellen'!$A$2:$E$92,4))</f>
        <v>nein</v>
      </c>
      <c r="AC179" s="8" t="str">
        <f>IF(ISERROR(FIND(",",D179)),"",VLOOKUP(MID(D179,FIND(",",D179)+1,LEN(D179)-FIND(",",D179)),'Abk. Datenhaltende Stellen'!$A$2:$E$92,4))</f>
        <v/>
      </c>
      <c r="AD179" s="21">
        <f t="shared" si="2"/>
        <v>0</v>
      </c>
    </row>
    <row r="180" spans="1:30" ht="45" customHeight="1" x14ac:dyDescent="0.25">
      <c r="A180" s="5" t="s">
        <v>261</v>
      </c>
      <c r="B180" s="5" t="s">
        <v>262</v>
      </c>
      <c r="C180" s="5" t="s">
        <v>366</v>
      </c>
      <c r="D180" s="5" t="s">
        <v>106</v>
      </c>
      <c r="E180" s="5" t="s">
        <v>107</v>
      </c>
      <c r="F180" s="5" t="s">
        <v>423</v>
      </c>
      <c r="G180" s="5"/>
      <c r="H180" s="5"/>
      <c r="I180" s="5" t="s">
        <v>506</v>
      </c>
      <c r="J180" s="5"/>
      <c r="K180" s="5"/>
      <c r="L180" s="5"/>
      <c r="M180" s="5"/>
      <c r="N180" s="5"/>
      <c r="O180" s="5"/>
      <c r="P180" s="5"/>
      <c r="Q180" s="5" t="s">
        <v>9</v>
      </c>
      <c r="R180" s="5" t="s">
        <v>367</v>
      </c>
      <c r="S180" s="5" t="s">
        <v>29</v>
      </c>
      <c r="T180" s="5" t="s">
        <v>108</v>
      </c>
      <c r="U180" s="5" t="s">
        <v>666</v>
      </c>
      <c r="V180" s="5" t="s">
        <v>673</v>
      </c>
      <c r="W180" s="9">
        <v>42993</v>
      </c>
      <c r="X180" s="5">
        <v>1</v>
      </c>
      <c r="Y180" s="5" t="str">
        <f>VLOOKUP(Q180,Lizenzen!$A$2:$B$17,2)</f>
        <v>Verordnung zur Festlegung der Nutzungsbestimmungen für die Bereitstellung von Geodaten des Bundes (GeoNutzV)</v>
      </c>
      <c r="Z180" s="5" t="str">
        <f>VLOOKUP(Q180,Lizenzen!$A$2:$D$17,4)</f>
        <v>http://www.gesetze-im-internet.de/geonutzv/index.html</v>
      </c>
      <c r="AA180" s="5" t="str">
        <f>IF(ISERROR(LEFT(D180,FIND(",",D180)-1)),VLOOKUP(D180,'Abk. Datenhaltende Stellen'!$A$2:$E$99,2),CONCATENATE(VLOOKUP(LEFT(D180,FIND(",",D180)-1),'Abk. Datenhaltende Stellen'!$A$2:$E$92,2),",",VLOOKUP(MID(D180,FIND(",",D180)+1,LEN(D180)-FIND(",",D180)),'Abk. Datenhaltende Stellen'!$A$2:$E$92,2)))</f>
        <v>Deutscher Wetterdienst (DWD)</v>
      </c>
      <c r="AB180" s="8" t="str">
        <f>IF(ISERROR(LEFT(D180,FIND(",",D180)-1)),VLOOKUP(D180,'Abk. Datenhaltende Stellen'!$A$2:$E$99,4),VLOOKUP(LEFT(D180,FIND(",",D180)-1),'Abk. Datenhaltende Stellen'!$A$2:$E$92,4))</f>
        <v>nein</v>
      </c>
      <c r="AC180" s="8" t="str">
        <f>IF(ISERROR(FIND(",",D180)),"",VLOOKUP(MID(D180,FIND(",",D180)+1,LEN(D180)-FIND(",",D180)),'Abk. Datenhaltende Stellen'!$A$2:$E$92,4))</f>
        <v/>
      </c>
      <c r="AD180" s="21">
        <f t="shared" si="2"/>
        <v>0</v>
      </c>
    </row>
    <row r="181" spans="1:30" ht="45" customHeight="1" x14ac:dyDescent="0.25">
      <c r="A181" s="5" t="s">
        <v>263</v>
      </c>
      <c r="B181" s="5" t="s">
        <v>264</v>
      </c>
      <c r="C181" s="5" t="s">
        <v>366</v>
      </c>
      <c r="D181" s="5" t="s">
        <v>106</v>
      </c>
      <c r="E181" s="5" t="s">
        <v>107</v>
      </c>
      <c r="F181" s="5" t="s">
        <v>423</v>
      </c>
      <c r="G181" s="5"/>
      <c r="H181" s="5"/>
      <c r="I181" s="5" t="s">
        <v>507</v>
      </c>
      <c r="J181" s="5"/>
      <c r="K181" s="5"/>
      <c r="L181" s="5"/>
      <c r="M181" s="5"/>
      <c r="N181" s="5"/>
      <c r="O181" s="5"/>
      <c r="P181" s="5"/>
      <c r="Q181" s="5" t="s">
        <v>9</v>
      </c>
      <c r="R181" s="5" t="s">
        <v>367</v>
      </c>
      <c r="S181" s="5" t="s">
        <v>29</v>
      </c>
      <c r="T181" s="5" t="s">
        <v>108</v>
      </c>
      <c r="U181" s="5" t="s">
        <v>666</v>
      </c>
      <c r="V181" s="5" t="s">
        <v>674</v>
      </c>
      <c r="W181" s="9">
        <v>42993</v>
      </c>
      <c r="X181" s="5">
        <v>1</v>
      </c>
      <c r="Y181" s="5" t="str">
        <f>VLOOKUP(Q181,Lizenzen!$A$2:$B$17,2)</f>
        <v>Verordnung zur Festlegung der Nutzungsbestimmungen für die Bereitstellung von Geodaten des Bundes (GeoNutzV)</v>
      </c>
      <c r="Z181" s="5" t="str">
        <f>VLOOKUP(Q181,Lizenzen!$A$2:$D$17,4)</f>
        <v>http://www.gesetze-im-internet.de/geonutzv/index.html</v>
      </c>
      <c r="AA181" s="5" t="str">
        <f>IF(ISERROR(LEFT(D181,FIND(",",D181)-1)),VLOOKUP(D181,'Abk. Datenhaltende Stellen'!$A$2:$E$99,2),CONCATENATE(VLOOKUP(LEFT(D181,FIND(",",D181)-1),'Abk. Datenhaltende Stellen'!$A$2:$E$92,2),",",VLOOKUP(MID(D181,FIND(",",D181)+1,LEN(D181)-FIND(",",D181)),'Abk. Datenhaltende Stellen'!$A$2:$E$92,2)))</f>
        <v>Deutscher Wetterdienst (DWD)</v>
      </c>
      <c r="AB181" s="8" t="str">
        <f>IF(ISERROR(LEFT(D181,FIND(",",D181)-1)),VLOOKUP(D181,'Abk. Datenhaltende Stellen'!$A$2:$E$99,4),VLOOKUP(LEFT(D181,FIND(",",D181)-1),'Abk. Datenhaltende Stellen'!$A$2:$E$92,4))</f>
        <v>nein</v>
      </c>
      <c r="AC181" s="8" t="str">
        <f>IF(ISERROR(FIND(",",D181)),"",VLOOKUP(MID(D181,FIND(",",D181)+1,LEN(D181)-FIND(",",D181)),'Abk. Datenhaltende Stellen'!$A$2:$E$92,4))</f>
        <v/>
      </c>
      <c r="AD181" s="21">
        <f t="shared" si="2"/>
        <v>0</v>
      </c>
    </row>
    <row r="182" spans="1:30" ht="45" customHeight="1" x14ac:dyDescent="0.25">
      <c r="A182" s="5" t="s">
        <v>265</v>
      </c>
      <c r="B182" s="5" t="s">
        <v>265</v>
      </c>
      <c r="C182" s="5" t="s">
        <v>366</v>
      </c>
      <c r="D182" s="5" t="s">
        <v>106</v>
      </c>
      <c r="E182" s="5" t="s">
        <v>107</v>
      </c>
      <c r="F182" s="5" t="s">
        <v>423</v>
      </c>
      <c r="G182" s="5"/>
      <c r="H182" s="5"/>
      <c r="I182" s="5" t="s">
        <v>508</v>
      </c>
      <c r="J182" s="5"/>
      <c r="K182" s="5"/>
      <c r="L182" s="5"/>
      <c r="M182" s="5"/>
      <c r="N182" s="5"/>
      <c r="O182" s="5"/>
      <c r="P182" s="5"/>
      <c r="Q182" s="5" t="s">
        <v>9</v>
      </c>
      <c r="R182" s="5" t="s">
        <v>367</v>
      </c>
      <c r="S182" s="5" t="s">
        <v>29</v>
      </c>
      <c r="T182" s="5" t="s">
        <v>108</v>
      </c>
      <c r="U182" s="5" t="s">
        <v>666</v>
      </c>
      <c r="V182" s="5" t="s">
        <v>657</v>
      </c>
      <c r="W182" s="9">
        <v>42563</v>
      </c>
      <c r="X182" s="5">
        <v>1</v>
      </c>
      <c r="Y182" s="5" t="str">
        <f>VLOOKUP(Q182,Lizenzen!$A$2:$B$17,2)</f>
        <v>Verordnung zur Festlegung der Nutzungsbestimmungen für die Bereitstellung von Geodaten des Bundes (GeoNutzV)</v>
      </c>
      <c r="Z182" s="5" t="str">
        <f>VLOOKUP(Q182,Lizenzen!$A$2:$D$17,4)</f>
        <v>http://www.gesetze-im-internet.de/geonutzv/index.html</v>
      </c>
      <c r="AA182" s="5" t="str">
        <f>IF(ISERROR(LEFT(D182,FIND(",",D182)-1)),VLOOKUP(D182,'Abk. Datenhaltende Stellen'!$A$2:$E$99,2),CONCATENATE(VLOOKUP(LEFT(D182,FIND(",",D182)-1),'Abk. Datenhaltende Stellen'!$A$2:$E$92,2),",",VLOOKUP(MID(D182,FIND(",",D182)+1,LEN(D182)-FIND(",",D182)),'Abk. Datenhaltende Stellen'!$A$2:$E$92,2)))</f>
        <v>Deutscher Wetterdienst (DWD)</v>
      </c>
      <c r="AB182" s="8" t="str">
        <f>IF(ISERROR(LEFT(D182,FIND(",",D182)-1)),VLOOKUP(D182,'Abk. Datenhaltende Stellen'!$A$2:$E$99,4),VLOOKUP(LEFT(D182,FIND(",",D182)-1),'Abk. Datenhaltende Stellen'!$A$2:$E$92,4))</f>
        <v>nein</v>
      </c>
      <c r="AC182" s="8" t="str">
        <f>IF(ISERROR(FIND(",",D182)),"",VLOOKUP(MID(D182,FIND(",",D182)+1,LEN(D182)-FIND(",",D182)),'Abk. Datenhaltende Stellen'!$A$2:$E$92,4))</f>
        <v/>
      </c>
      <c r="AD182" s="21">
        <f t="shared" si="2"/>
        <v>0</v>
      </c>
    </row>
    <row r="183" spans="1:30" ht="45" customHeight="1" x14ac:dyDescent="0.25">
      <c r="A183" s="5" t="s">
        <v>266</v>
      </c>
      <c r="B183" s="5" t="s">
        <v>266</v>
      </c>
      <c r="C183" s="5" t="s">
        <v>366</v>
      </c>
      <c r="D183" s="5" t="s">
        <v>106</v>
      </c>
      <c r="E183" s="5" t="s">
        <v>107</v>
      </c>
      <c r="F183" s="5" t="s">
        <v>423</v>
      </c>
      <c r="G183" s="5"/>
      <c r="H183" s="5"/>
      <c r="I183" s="5" t="s">
        <v>508</v>
      </c>
      <c r="J183" s="5"/>
      <c r="K183" s="5"/>
      <c r="L183" s="5"/>
      <c r="M183" s="5"/>
      <c r="N183" s="5"/>
      <c r="O183" s="5"/>
      <c r="P183" s="5"/>
      <c r="Q183" s="5" t="s">
        <v>9</v>
      </c>
      <c r="R183" s="5" t="s">
        <v>367</v>
      </c>
      <c r="S183" s="5" t="s">
        <v>29</v>
      </c>
      <c r="T183" s="5" t="s">
        <v>108</v>
      </c>
      <c r="U183" s="5" t="s">
        <v>666</v>
      </c>
      <c r="V183" s="5" t="s">
        <v>657</v>
      </c>
      <c r="W183" s="9">
        <v>42563</v>
      </c>
      <c r="X183" s="5">
        <v>1</v>
      </c>
      <c r="Y183" s="5" t="str">
        <f>VLOOKUP(Q183,Lizenzen!$A$2:$B$17,2)</f>
        <v>Verordnung zur Festlegung der Nutzungsbestimmungen für die Bereitstellung von Geodaten des Bundes (GeoNutzV)</v>
      </c>
      <c r="Z183" s="5" t="str">
        <f>VLOOKUP(Q183,Lizenzen!$A$2:$D$17,4)</f>
        <v>http://www.gesetze-im-internet.de/geonutzv/index.html</v>
      </c>
      <c r="AA183" s="5" t="str">
        <f>IF(ISERROR(LEFT(D183,FIND(",",D183)-1)),VLOOKUP(D183,'Abk. Datenhaltende Stellen'!$A$2:$E$99,2),CONCATENATE(VLOOKUP(LEFT(D183,FIND(",",D183)-1),'Abk. Datenhaltende Stellen'!$A$2:$E$92,2),",",VLOOKUP(MID(D183,FIND(",",D183)+1,LEN(D183)-FIND(",",D183)),'Abk. Datenhaltende Stellen'!$A$2:$E$92,2)))</f>
        <v>Deutscher Wetterdienst (DWD)</v>
      </c>
      <c r="AB183" s="8" t="str">
        <f>IF(ISERROR(LEFT(D183,FIND(",",D183)-1)),VLOOKUP(D183,'Abk. Datenhaltende Stellen'!$A$2:$E$99,4),VLOOKUP(LEFT(D183,FIND(",",D183)-1),'Abk. Datenhaltende Stellen'!$A$2:$E$92,4))</f>
        <v>nein</v>
      </c>
      <c r="AC183" s="8" t="str">
        <f>IF(ISERROR(FIND(",",D183)),"",VLOOKUP(MID(D183,FIND(",",D183)+1,LEN(D183)-FIND(",",D183)),'Abk. Datenhaltende Stellen'!$A$2:$E$92,4))</f>
        <v/>
      </c>
      <c r="AD183" s="21">
        <f t="shared" si="2"/>
        <v>0</v>
      </c>
    </row>
    <row r="184" spans="1:30" ht="45" customHeight="1" x14ac:dyDescent="0.25">
      <c r="A184" s="5" t="s">
        <v>267</v>
      </c>
      <c r="B184" s="5" t="s">
        <v>267</v>
      </c>
      <c r="C184" s="5" t="s">
        <v>366</v>
      </c>
      <c r="D184" s="5" t="s">
        <v>106</v>
      </c>
      <c r="E184" s="5" t="s">
        <v>107</v>
      </c>
      <c r="F184" s="5" t="s">
        <v>423</v>
      </c>
      <c r="G184" s="5"/>
      <c r="H184" s="5"/>
      <c r="I184" s="5" t="s">
        <v>508</v>
      </c>
      <c r="J184" s="5"/>
      <c r="K184" s="5"/>
      <c r="L184" s="5"/>
      <c r="M184" s="5"/>
      <c r="N184" s="5"/>
      <c r="O184" s="5"/>
      <c r="P184" s="5"/>
      <c r="Q184" s="5" t="s">
        <v>9</v>
      </c>
      <c r="R184" s="5" t="s">
        <v>367</v>
      </c>
      <c r="S184" s="5" t="s">
        <v>29</v>
      </c>
      <c r="T184" s="5" t="s">
        <v>108</v>
      </c>
      <c r="U184" s="5" t="s">
        <v>666</v>
      </c>
      <c r="V184" s="5" t="s">
        <v>657</v>
      </c>
      <c r="W184" s="9">
        <v>42563</v>
      </c>
      <c r="X184" s="5">
        <v>1</v>
      </c>
      <c r="Y184" s="5" t="str">
        <f>VLOOKUP(Q184,Lizenzen!$A$2:$B$17,2)</f>
        <v>Verordnung zur Festlegung der Nutzungsbestimmungen für die Bereitstellung von Geodaten des Bundes (GeoNutzV)</v>
      </c>
      <c r="Z184" s="5" t="str">
        <f>VLOOKUP(Q184,Lizenzen!$A$2:$D$17,4)</f>
        <v>http://www.gesetze-im-internet.de/geonutzv/index.html</v>
      </c>
      <c r="AA184" s="5" t="str">
        <f>IF(ISERROR(LEFT(D184,FIND(",",D184)-1)),VLOOKUP(D184,'Abk. Datenhaltende Stellen'!$A$2:$E$99,2),CONCATENATE(VLOOKUP(LEFT(D184,FIND(",",D184)-1),'Abk. Datenhaltende Stellen'!$A$2:$E$92,2),",",VLOOKUP(MID(D184,FIND(",",D184)+1,LEN(D184)-FIND(",",D184)),'Abk. Datenhaltende Stellen'!$A$2:$E$92,2)))</f>
        <v>Deutscher Wetterdienst (DWD)</v>
      </c>
      <c r="AB184" s="8" t="str">
        <f>IF(ISERROR(LEFT(D184,FIND(",",D184)-1)),VLOOKUP(D184,'Abk. Datenhaltende Stellen'!$A$2:$E$99,4),VLOOKUP(LEFT(D184,FIND(",",D184)-1),'Abk. Datenhaltende Stellen'!$A$2:$E$92,4))</f>
        <v>nein</v>
      </c>
      <c r="AC184" s="8" t="str">
        <f>IF(ISERROR(FIND(",",D184)),"",VLOOKUP(MID(D184,FIND(",",D184)+1,LEN(D184)-FIND(",",D184)),'Abk. Datenhaltende Stellen'!$A$2:$E$92,4))</f>
        <v/>
      </c>
      <c r="AD184" s="21">
        <f t="shared" si="2"/>
        <v>0</v>
      </c>
    </row>
    <row r="185" spans="1:30" ht="45" customHeight="1" x14ac:dyDescent="0.25">
      <c r="A185" s="5" t="s">
        <v>268</v>
      </c>
      <c r="B185" s="5" t="s">
        <v>268</v>
      </c>
      <c r="C185" s="5" t="s">
        <v>366</v>
      </c>
      <c r="D185" s="5" t="s">
        <v>106</v>
      </c>
      <c r="E185" s="5" t="s">
        <v>107</v>
      </c>
      <c r="F185" s="5" t="s">
        <v>423</v>
      </c>
      <c r="G185" s="5"/>
      <c r="H185" s="5"/>
      <c r="I185" s="5" t="s">
        <v>508</v>
      </c>
      <c r="J185" s="5"/>
      <c r="K185" s="5"/>
      <c r="L185" s="5"/>
      <c r="M185" s="5"/>
      <c r="N185" s="5"/>
      <c r="O185" s="5"/>
      <c r="P185" s="5"/>
      <c r="Q185" s="5" t="s">
        <v>9</v>
      </c>
      <c r="R185" s="5" t="s">
        <v>367</v>
      </c>
      <c r="S185" s="5" t="s">
        <v>29</v>
      </c>
      <c r="T185" s="5" t="s">
        <v>108</v>
      </c>
      <c r="U185" s="5" t="s">
        <v>666</v>
      </c>
      <c r="V185" s="5" t="s">
        <v>657</v>
      </c>
      <c r="W185" s="9">
        <v>42563</v>
      </c>
      <c r="X185" s="5">
        <v>1</v>
      </c>
      <c r="Y185" s="5" t="str">
        <f>VLOOKUP(Q185,Lizenzen!$A$2:$B$17,2)</f>
        <v>Verordnung zur Festlegung der Nutzungsbestimmungen für die Bereitstellung von Geodaten des Bundes (GeoNutzV)</v>
      </c>
      <c r="Z185" s="5" t="str">
        <f>VLOOKUP(Q185,Lizenzen!$A$2:$D$17,4)</f>
        <v>http://www.gesetze-im-internet.de/geonutzv/index.html</v>
      </c>
      <c r="AA185" s="5" t="str">
        <f>IF(ISERROR(LEFT(D185,FIND(",",D185)-1)),VLOOKUP(D185,'Abk. Datenhaltende Stellen'!$A$2:$E$99,2),CONCATENATE(VLOOKUP(LEFT(D185,FIND(",",D185)-1),'Abk. Datenhaltende Stellen'!$A$2:$E$92,2),",",VLOOKUP(MID(D185,FIND(",",D185)+1,LEN(D185)-FIND(",",D185)),'Abk. Datenhaltende Stellen'!$A$2:$E$92,2)))</f>
        <v>Deutscher Wetterdienst (DWD)</v>
      </c>
      <c r="AB185" s="8" t="str">
        <f>IF(ISERROR(LEFT(D185,FIND(",",D185)-1)),VLOOKUP(D185,'Abk. Datenhaltende Stellen'!$A$2:$E$99,4),VLOOKUP(LEFT(D185,FIND(",",D185)-1),'Abk. Datenhaltende Stellen'!$A$2:$E$92,4))</f>
        <v>nein</v>
      </c>
      <c r="AC185" s="8" t="str">
        <f>IF(ISERROR(FIND(",",D185)),"",VLOOKUP(MID(D185,FIND(",",D185)+1,LEN(D185)-FIND(",",D185)),'Abk. Datenhaltende Stellen'!$A$2:$E$92,4))</f>
        <v/>
      </c>
      <c r="AD185" s="21">
        <f t="shared" si="2"/>
        <v>0</v>
      </c>
    </row>
    <row r="186" spans="1:30" ht="45" customHeight="1" x14ac:dyDescent="0.25">
      <c r="A186" s="5" t="s">
        <v>269</v>
      </c>
      <c r="B186" s="5" t="s">
        <v>269</v>
      </c>
      <c r="C186" s="5" t="s">
        <v>366</v>
      </c>
      <c r="D186" s="5" t="s">
        <v>106</v>
      </c>
      <c r="E186" s="5" t="s">
        <v>107</v>
      </c>
      <c r="F186" s="5" t="s">
        <v>423</v>
      </c>
      <c r="G186" s="5"/>
      <c r="H186" s="5"/>
      <c r="I186" s="5" t="s">
        <v>508</v>
      </c>
      <c r="J186" s="5"/>
      <c r="K186" s="5"/>
      <c r="L186" s="5"/>
      <c r="M186" s="5"/>
      <c r="N186" s="5"/>
      <c r="O186" s="5"/>
      <c r="P186" s="5"/>
      <c r="Q186" s="5" t="s">
        <v>9</v>
      </c>
      <c r="R186" s="5" t="s">
        <v>367</v>
      </c>
      <c r="S186" s="5" t="s">
        <v>29</v>
      </c>
      <c r="T186" s="5" t="s">
        <v>108</v>
      </c>
      <c r="U186" s="5" t="s">
        <v>666</v>
      </c>
      <c r="V186" s="5" t="s">
        <v>657</v>
      </c>
      <c r="W186" s="9">
        <v>42563</v>
      </c>
      <c r="X186" s="5">
        <v>1</v>
      </c>
      <c r="Y186" s="5" t="str">
        <f>VLOOKUP(Q186,Lizenzen!$A$2:$B$17,2)</f>
        <v>Verordnung zur Festlegung der Nutzungsbestimmungen für die Bereitstellung von Geodaten des Bundes (GeoNutzV)</v>
      </c>
      <c r="Z186" s="5" t="str">
        <f>VLOOKUP(Q186,Lizenzen!$A$2:$D$17,4)</f>
        <v>http://www.gesetze-im-internet.de/geonutzv/index.html</v>
      </c>
      <c r="AA186" s="5" t="str">
        <f>IF(ISERROR(LEFT(D186,FIND(",",D186)-1)),VLOOKUP(D186,'Abk. Datenhaltende Stellen'!$A$2:$E$99,2),CONCATENATE(VLOOKUP(LEFT(D186,FIND(",",D186)-1),'Abk. Datenhaltende Stellen'!$A$2:$E$92,2),",",VLOOKUP(MID(D186,FIND(",",D186)+1,LEN(D186)-FIND(",",D186)),'Abk. Datenhaltende Stellen'!$A$2:$E$92,2)))</f>
        <v>Deutscher Wetterdienst (DWD)</v>
      </c>
      <c r="AB186" s="8" t="str">
        <f>IF(ISERROR(LEFT(D186,FIND(",",D186)-1)),VLOOKUP(D186,'Abk. Datenhaltende Stellen'!$A$2:$E$99,4),VLOOKUP(LEFT(D186,FIND(",",D186)-1),'Abk. Datenhaltende Stellen'!$A$2:$E$92,4))</f>
        <v>nein</v>
      </c>
      <c r="AC186" s="8" t="str">
        <f>IF(ISERROR(FIND(",",D186)),"",VLOOKUP(MID(D186,FIND(",",D186)+1,LEN(D186)-FIND(",",D186)),'Abk. Datenhaltende Stellen'!$A$2:$E$92,4))</f>
        <v/>
      </c>
      <c r="AD186" s="21">
        <f t="shared" si="2"/>
        <v>0</v>
      </c>
    </row>
    <row r="187" spans="1:30" ht="45" customHeight="1" x14ac:dyDescent="0.25">
      <c r="A187" s="5" t="s">
        <v>270</v>
      </c>
      <c r="B187" s="5" t="s">
        <v>270</v>
      </c>
      <c r="C187" s="5" t="s">
        <v>366</v>
      </c>
      <c r="D187" s="5" t="s">
        <v>106</v>
      </c>
      <c r="E187" s="5" t="s">
        <v>107</v>
      </c>
      <c r="F187" s="5" t="s">
        <v>423</v>
      </c>
      <c r="G187" s="5"/>
      <c r="H187" s="5"/>
      <c r="I187" s="5" t="s">
        <v>508</v>
      </c>
      <c r="J187" s="5"/>
      <c r="K187" s="5"/>
      <c r="L187" s="5"/>
      <c r="M187" s="5"/>
      <c r="N187" s="5"/>
      <c r="O187" s="5"/>
      <c r="P187" s="5"/>
      <c r="Q187" s="5" t="s">
        <v>9</v>
      </c>
      <c r="R187" s="5" t="s">
        <v>367</v>
      </c>
      <c r="S187" s="5" t="s">
        <v>29</v>
      </c>
      <c r="T187" s="5" t="s">
        <v>108</v>
      </c>
      <c r="U187" s="5" t="s">
        <v>666</v>
      </c>
      <c r="V187" s="5" t="s">
        <v>657</v>
      </c>
      <c r="W187" s="9">
        <v>42563</v>
      </c>
      <c r="X187" s="5">
        <v>1</v>
      </c>
      <c r="Y187" s="5" t="str">
        <f>VLOOKUP(Q187,Lizenzen!$A$2:$B$17,2)</f>
        <v>Verordnung zur Festlegung der Nutzungsbestimmungen für die Bereitstellung von Geodaten des Bundes (GeoNutzV)</v>
      </c>
      <c r="Z187" s="5" t="str">
        <f>VLOOKUP(Q187,Lizenzen!$A$2:$D$17,4)</f>
        <v>http://www.gesetze-im-internet.de/geonutzv/index.html</v>
      </c>
      <c r="AA187" s="5" t="str">
        <f>IF(ISERROR(LEFT(D187,FIND(",",D187)-1)),VLOOKUP(D187,'Abk. Datenhaltende Stellen'!$A$2:$E$99,2),CONCATENATE(VLOOKUP(LEFT(D187,FIND(",",D187)-1),'Abk. Datenhaltende Stellen'!$A$2:$E$92,2),",",VLOOKUP(MID(D187,FIND(",",D187)+1,LEN(D187)-FIND(",",D187)),'Abk. Datenhaltende Stellen'!$A$2:$E$92,2)))</f>
        <v>Deutscher Wetterdienst (DWD)</v>
      </c>
      <c r="AB187" s="8" t="str">
        <f>IF(ISERROR(LEFT(D187,FIND(",",D187)-1)),VLOOKUP(D187,'Abk. Datenhaltende Stellen'!$A$2:$E$99,4),VLOOKUP(LEFT(D187,FIND(",",D187)-1),'Abk. Datenhaltende Stellen'!$A$2:$E$92,4))</f>
        <v>nein</v>
      </c>
      <c r="AC187" s="8" t="str">
        <f>IF(ISERROR(FIND(",",D187)),"",VLOOKUP(MID(D187,FIND(",",D187)+1,LEN(D187)-FIND(",",D187)),'Abk. Datenhaltende Stellen'!$A$2:$E$92,4))</f>
        <v/>
      </c>
      <c r="AD187" s="21">
        <f t="shared" si="2"/>
        <v>0</v>
      </c>
    </row>
    <row r="188" spans="1:30" ht="45" customHeight="1" x14ac:dyDescent="0.25">
      <c r="A188" s="5" t="s">
        <v>271</v>
      </c>
      <c r="B188" s="5" t="s">
        <v>271</v>
      </c>
      <c r="C188" s="5" t="s">
        <v>366</v>
      </c>
      <c r="D188" s="5" t="s">
        <v>106</v>
      </c>
      <c r="E188" s="5" t="s">
        <v>107</v>
      </c>
      <c r="F188" s="5" t="s">
        <v>423</v>
      </c>
      <c r="G188" s="5"/>
      <c r="H188" s="5"/>
      <c r="I188" s="5" t="s">
        <v>508</v>
      </c>
      <c r="J188" s="5"/>
      <c r="K188" s="5"/>
      <c r="L188" s="5"/>
      <c r="M188" s="5"/>
      <c r="N188" s="5"/>
      <c r="O188" s="5"/>
      <c r="P188" s="5"/>
      <c r="Q188" s="5" t="s">
        <v>9</v>
      </c>
      <c r="R188" s="5" t="s">
        <v>367</v>
      </c>
      <c r="S188" s="5" t="s">
        <v>29</v>
      </c>
      <c r="T188" s="5" t="s">
        <v>108</v>
      </c>
      <c r="U188" s="5" t="s">
        <v>666</v>
      </c>
      <c r="V188" s="5" t="s">
        <v>657</v>
      </c>
      <c r="W188" s="9">
        <v>42563</v>
      </c>
      <c r="X188" s="5">
        <v>1</v>
      </c>
      <c r="Y188" s="5" t="str">
        <f>VLOOKUP(Q188,Lizenzen!$A$2:$B$17,2)</f>
        <v>Verordnung zur Festlegung der Nutzungsbestimmungen für die Bereitstellung von Geodaten des Bundes (GeoNutzV)</v>
      </c>
      <c r="Z188" s="5" t="str">
        <f>VLOOKUP(Q188,Lizenzen!$A$2:$D$17,4)</f>
        <v>http://www.gesetze-im-internet.de/geonutzv/index.html</v>
      </c>
      <c r="AA188" s="5" t="str">
        <f>IF(ISERROR(LEFT(D188,FIND(",",D188)-1)),VLOOKUP(D188,'Abk. Datenhaltende Stellen'!$A$2:$E$99,2),CONCATENATE(VLOOKUP(LEFT(D188,FIND(",",D188)-1),'Abk. Datenhaltende Stellen'!$A$2:$E$92,2),",",VLOOKUP(MID(D188,FIND(",",D188)+1,LEN(D188)-FIND(",",D188)),'Abk. Datenhaltende Stellen'!$A$2:$E$92,2)))</f>
        <v>Deutscher Wetterdienst (DWD)</v>
      </c>
      <c r="AB188" s="8" t="str">
        <f>IF(ISERROR(LEFT(D188,FIND(",",D188)-1)),VLOOKUP(D188,'Abk. Datenhaltende Stellen'!$A$2:$E$99,4),VLOOKUP(LEFT(D188,FIND(",",D188)-1),'Abk. Datenhaltende Stellen'!$A$2:$E$92,4))</f>
        <v>nein</v>
      </c>
      <c r="AC188" s="8" t="str">
        <f>IF(ISERROR(FIND(",",D188)),"",VLOOKUP(MID(D188,FIND(",",D188)+1,LEN(D188)-FIND(",",D188)),'Abk. Datenhaltende Stellen'!$A$2:$E$92,4))</f>
        <v/>
      </c>
      <c r="AD188" s="21">
        <f t="shared" si="2"/>
        <v>0</v>
      </c>
    </row>
    <row r="189" spans="1:30" ht="45" customHeight="1" x14ac:dyDescent="0.25">
      <c r="A189" s="5" t="s">
        <v>272</v>
      </c>
      <c r="B189" s="5" t="s">
        <v>273</v>
      </c>
      <c r="C189" s="5" t="s">
        <v>366</v>
      </c>
      <c r="D189" s="5" t="s">
        <v>106</v>
      </c>
      <c r="E189" s="5" t="s">
        <v>107</v>
      </c>
      <c r="F189" s="5" t="s">
        <v>423</v>
      </c>
      <c r="G189" s="5"/>
      <c r="H189" s="5"/>
      <c r="I189" s="5" t="s">
        <v>509</v>
      </c>
      <c r="J189" s="5"/>
      <c r="K189" s="5"/>
      <c r="L189" s="5"/>
      <c r="M189" s="5"/>
      <c r="N189" s="5"/>
      <c r="O189" s="5"/>
      <c r="P189" s="5"/>
      <c r="Q189" s="5" t="s">
        <v>9</v>
      </c>
      <c r="R189" s="5" t="s">
        <v>367</v>
      </c>
      <c r="S189" s="5" t="s">
        <v>29</v>
      </c>
      <c r="T189" s="5" t="s">
        <v>108</v>
      </c>
      <c r="U189" s="5" t="s">
        <v>676</v>
      </c>
      <c r="V189" s="5" t="s">
        <v>675</v>
      </c>
      <c r="W189" s="9">
        <v>42779</v>
      </c>
      <c r="X189" s="5">
        <v>1</v>
      </c>
      <c r="Y189" s="5" t="str">
        <f>VLOOKUP(Q189,Lizenzen!$A$2:$B$17,2)</f>
        <v>Verordnung zur Festlegung der Nutzungsbestimmungen für die Bereitstellung von Geodaten des Bundes (GeoNutzV)</v>
      </c>
      <c r="Z189" s="5" t="str">
        <f>VLOOKUP(Q189,Lizenzen!$A$2:$D$17,4)</f>
        <v>http://www.gesetze-im-internet.de/geonutzv/index.html</v>
      </c>
      <c r="AA189" s="5" t="str">
        <f>IF(ISERROR(LEFT(D189,FIND(",",D189)-1)),VLOOKUP(D189,'Abk. Datenhaltende Stellen'!$A$2:$E$99,2),CONCATENATE(VLOOKUP(LEFT(D189,FIND(",",D189)-1),'Abk. Datenhaltende Stellen'!$A$2:$E$92,2),",",VLOOKUP(MID(D189,FIND(",",D189)+1,LEN(D189)-FIND(",",D189)),'Abk. Datenhaltende Stellen'!$A$2:$E$92,2)))</f>
        <v>Deutscher Wetterdienst (DWD)</v>
      </c>
      <c r="AB189" s="8" t="str">
        <f>IF(ISERROR(LEFT(D189,FIND(",",D189)-1)),VLOOKUP(D189,'Abk. Datenhaltende Stellen'!$A$2:$E$99,4),VLOOKUP(LEFT(D189,FIND(",",D189)-1),'Abk. Datenhaltende Stellen'!$A$2:$E$92,4))</f>
        <v>nein</v>
      </c>
      <c r="AC189" s="8" t="str">
        <f>IF(ISERROR(FIND(",",D189)),"",VLOOKUP(MID(D189,FIND(",",D189)+1,LEN(D189)-FIND(",",D189)),'Abk. Datenhaltende Stellen'!$A$2:$E$92,4))</f>
        <v/>
      </c>
      <c r="AD189" s="21">
        <f t="shared" si="2"/>
        <v>0</v>
      </c>
    </row>
    <row r="190" spans="1:30" ht="45" customHeight="1" x14ac:dyDescent="0.25">
      <c r="A190" s="5" t="s">
        <v>274</v>
      </c>
      <c r="B190" s="5" t="s">
        <v>275</v>
      </c>
      <c r="C190" s="5" t="s">
        <v>366</v>
      </c>
      <c r="D190" s="5" t="s">
        <v>106</v>
      </c>
      <c r="E190" s="5" t="s">
        <v>107</v>
      </c>
      <c r="F190" s="5" t="s">
        <v>423</v>
      </c>
      <c r="G190" s="5"/>
      <c r="H190" s="5"/>
      <c r="I190" s="5" t="s">
        <v>510</v>
      </c>
      <c r="J190" s="5"/>
      <c r="K190" s="5"/>
      <c r="L190" s="5"/>
      <c r="M190" s="5"/>
      <c r="N190" s="5"/>
      <c r="O190" s="5"/>
      <c r="P190" s="5"/>
      <c r="Q190" s="5" t="s">
        <v>9</v>
      </c>
      <c r="R190" s="5" t="s">
        <v>367</v>
      </c>
      <c r="S190" s="5" t="s">
        <v>29</v>
      </c>
      <c r="T190" s="5" t="s">
        <v>108</v>
      </c>
      <c r="U190" s="5" t="s">
        <v>666</v>
      </c>
      <c r="V190" s="5" t="s">
        <v>677</v>
      </c>
      <c r="W190" s="9">
        <v>42237</v>
      </c>
      <c r="X190" s="5">
        <v>1</v>
      </c>
      <c r="Y190" s="5" t="str">
        <f>VLOOKUP(Q190,Lizenzen!$A$2:$B$17,2)</f>
        <v>Verordnung zur Festlegung der Nutzungsbestimmungen für die Bereitstellung von Geodaten des Bundes (GeoNutzV)</v>
      </c>
      <c r="Z190" s="5" t="str">
        <f>VLOOKUP(Q190,Lizenzen!$A$2:$D$17,4)</f>
        <v>http://www.gesetze-im-internet.de/geonutzv/index.html</v>
      </c>
      <c r="AA190" s="5" t="str">
        <f>IF(ISERROR(LEFT(D190,FIND(",",D190)-1)),VLOOKUP(D190,'Abk. Datenhaltende Stellen'!$A$2:$E$99,2),CONCATENATE(VLOOKUP(LEFT(D190,FIND(",",D190)-1),'Abk. Datenhaltende Stellen'!$A$2:$E$92,2),",",VLOOKUP(MID(D190,FIND(",",D190)+1,LEN(D190)-FIND(",",D190)),'Abk. Datenhaltende Stellen'!$A$2:$E$92,2)))</f>
        <v>Deutscher Wetterdienst (DWD)</v>
      </c>
      <c r="AB190" s="8" t="str">
        <f>IF(ISERROR(LEFT(D190,FIND(",",D190)-1)),VLOOKUP(D190,'Abk. Datenhaltende Stellen'!$A$2:$E$99,4),VLOOKUP(LEFT(D190,FIND(",",D190)-1),'Abk. Datenhaltende Stellen'!$A$2:$E$92,4))</f>
        <v>nein</v>
      </c>
      <c r="AC190" s="8" t="str">
        <f>IF(ISERROR(FIND(",",D190)),"",VLOOKUP(MID(D190,FIND(",",D190)+1,LEN(D190)-FIND(",",D190)),'Abk. Datenhaltende Stellen'!$A$2:$E$92,4))</f>
        <v/>
      </c>
      <c r="AD190" s="21">
        <f t="shared" si="2"/>
        <v>0</v>
      </c>
    </row>
    <row r="191" spans="1:30" ht="45" customHeight="1" x14ac:dyDescent="0.25">
      <c r="A191" s="5" t="s">
        <v>276</v>
      </c>
      <c r="B191" s="5" t="s">
        <v>277</v>
      </c>
      <c r="C191" s="5" t="s">
        <v>366</v>
      </c>
      <c r="D191" s="5" t="s">
        <v>106</v>
      </c>
      <c r="E191" s="5" t="s">
        <v>107</v>
      </c>
      <c r="F191" s="5" t="s">
        <v>423</v>
      </c>
      <c r="G191" s="5"/>
      <c r="H191" s="5"/>
      <c r="I191" s="5" t="s">
        <v>511</v>
      </c>
      <c r="J191" s="5"/>
      <c r="K191" s="5"/>
      <c r="L191" s="5"/>
      <c r="M191" s="5"/>
      <c r="N191" s="5"/>
      <c r="O191" s="5"/>
      <c r="P191" s="5"/>
      <c r="Q191" s="5" t="s">
        <v>9</v>
      </c>
      <c r="R191" s="5" t="s">
        <v>367</v>
      </c>
      <c r="S191" s="5" t="s">
        <v>29</v>
      </c>
      <c r="T191" s="5" t="s">
        <v>108</v>
      </c>
      <c r="U191" s="5" t="s">
        <v>666</v>
      </c>
      <c r="V191" s="5" t="s">
        <v>677</v>
      </c>
      <c r="W191" s="9">
        <v>42237</v>
      </c>
      <c r="X191" s="5">
        <v>1</v>
      </c>
      <c r="Y191" s="5" t="str">
        <f>VLOOKUP(Q191,Lizenzen!$A$2:$B$17,2)</f>
        <v>Verordnung zur Festlegung der Nutzungsbestimmungen für die Bereitstellung von Geodaten des Bundes (GeoNutzV)</v>
      </c>
      <c r="Z191" s="5" t="str">
        <f>VLOOKUP(Q191,Lizenzen!$A$2:$D$17,4)</f>
        <v>http://www.gesetze-im-internet.de/geonutzv/index.html</v>
      </c>
      <c r="AA191" s="5" t="str">
        <f>IF(ISERROR(LEFT(D191,FIND(",",D191)-1)),VLOOKUP(D191,'Abk. Datenhaltende Stellen'!$A$2:$E$99,2),CONCATENATE(VLOOKUP(LEFT(D191,FIND(",",D191)-1),'Abk. Datenhaltende Stellen'!$A$2:$E$92,2),",",VLOOKUP(MID(D191,FIND(",",D191)+1,LEN(D191)-FIND(",",D191)),'Abk. Datenhaltende Stellen'!$A$2:$E$92,2)))</f>
        <v>Deutscher Wetterdienst (DWD)</v>
      </c>
      <c r="AB191" s="8" t="str">
        <f>IF(ISERROR(LEFT(D191,FIND(",",D191)-1)),VLOOKUP(D191,'Abk. Datenhaltende Stellen'!$A$2:$E$99,4),VLOOKUP(LEFT(D191,FIND(",",D191)-1),'Abk. Datenhaltende Stellen'!$A$2:$E$92,4))</f>
        <v>nein</v>
      </c>
      <c r="AC191" s="8" t="str">
        <f>IF(ISERROR(FIND(",",D191)),"",VLOOKUP(MID(D191,FIND(",",D191)+1,LEN(D191)-FIND(",",D191)),'Abk. Datenhaltende Stellen'!$A$2:$E$92,4))</f>
        <v/>
      </c>
      <c r="AD191" s="21">
        <f t="shared" si="2"/>
        <v>0</v>
      </c>
    </row>
    <row r="192" spans="1:30" ht="45" customHeight="1" x14ac:dyDescent="0.25">
      <c r="A192" s="5" t="s">
        <v>278</v>
      </c>
      <c r="B192" s="5" t="s">
        <v>279</v>
      </c>
      <c r="C192" s="5" t="s">
        <v>366</v>
      </c>
      <c r="D192" s="5" t="s">
        <v>106</v>
      </c>
      <c r="E192" s="5" t="s">
        <v>107</v>
      </c>
      <c r="F192" s="5" t="s">
        <v>423</v>
      </c>
      <c r="G192" s="5"/>
      <c r="H192" s="5"/>
      <c r="I192" s="5" t="s">
        <v>512</v>
      </c>
      <c r="J192" s="5"/>
      <c r="K192" s="5"/>
      <c r="L192" s="5"/>
      <c r="M192" s="5"/>
      <c r="N192" s="5"/>
      <c r="O192" s="5"/>
      <c r="P192" s="5"/>
      <c r="Q192" s="5" t="s">
        <v>9</v>
      </c>
      <c r="R192" s="5" t="s">
        <v>367</v>
      </c>
      <c r="S192" s="5" t="s">
        <v>29</v>
      </c>
      <c r="T192" s="5" t="s">
        <v>108</v>
      </c>
      <c r="U192" s="5" t="s">
        <v>666</v>
      </c>
      <c r="V192" s="5" t="s">
        <v>677</v>
      </c>
      <c r="W192" s="9">
        <v>42237</v>
      </c>
      <c r="X192" s="5">
        <v>1</v>
      </c>
      <c r="Y192" s="5" t="str">
        <f>VLOOKUP(Q192,Lizenzen!$A$2:$B$17,2)</f>
        <v>Verordnung zur Festlegung der Nutzungsbestimmungen für die Bereitstellung von Geodaten des Bundes (GeoNutzV)</v>
      </c>
      <c r="Z192" s="5" t="str">
        <f>VLOOKUP(Q192,Lizenzen!$A$2:$D$17,4)</f>
        <v>http://www.gesetze-im-internet.de/geonutzv/index.html</v>
      </c>
      <c r="AA192" s="5" t="str">
        <f>IF(ISERROR(LEFT(D192,FIND(",",D192)-1)),VLOOKUP(D192,'Abk. Datenhaltende Stellen'!$A$2:$E$99,2),CONCATENATE(VLOOKUP(LEFT(D192,FIND(",",D192)-1),'Abk. Datenhaltende Stellen'!$A$2:$E$92,2),",",VLOOKUP(MID(D192,FIND(",",D192)+1,LEN(D192)-FIND(",",D192)),'Abk. Datenhaltende Stellen'!$A$2:$E$92,2)))</f>
        <v>Deutscher Wetterdienst (DWD)</v>
      </c>
      <c r="AB192" s="8" t="str">
        <f>IF(ISERROR(LEFT(D192,FIND(",",D192)-1)),VLOOKUP(D192,'Abk. Datenhaltende Stellen'!$A$2:$E$99,4),VLOOKUP(LEFT(D192,FIND(",",D192)-1),'Abk. Datenhaltende Stellen'!$A$2:$E$92,4))</f>
        <v>nein</v>
      </c>
      <c r="AC192" s="8" t="str">
        <f>IF(ISERROR(FIND(",",D192)),"",VLOOKUP(MID(D192,FIND(",",D192)+1,LEN(D192)-FIND(",",D192)),'Abk. Datenhaltende Stellen'!$A$2:$E$92,4))</f>
        <v/>
      </c>
      <c r="AD192" s="21">
        <f t="shared" si="2"/>
        <v>0</v>
      </c>
    </row>
    <row r="193" spans="1:30" ht="45" customHeight="1" x14ac:dyDescent="0.25">
      <c r="A193" s="5" t="s">
        <v>280</v>
      </c>
      <c r="B193" s="5" t="s">
        <v>281</v>
      </c>
      <c r="C193" s="5" t="s">
        <v>366</v>
      </c>
      <c r="D193" s="5" t="s">
        <v>106</v>
      </c>
      <c r="E193" s="5" t="s">
        <v>107</v>
      </c>
      <c r="F193" s="5" t="s">
        <v>423</v>
      </c>
      <c r="G193" s="5"/>
      <c r="H193" s="5"/>
      <c r="I193" s="5" t="s">
        <v>513</v>
      </c>
      <c r="J193" s="5"/>
      <c r="K193" s="5"/>
      <c r="L193" s="5"/>
      <c r="M193" s="5"/>
      <c r="N193" s="5"/>
      <c r="O193" s="5"/>
      <c r="P193" s="5"/>
      <c r="Q193" s="5" t="s">
        <v>9</v>
      </c>
      <c r="R193" s="5" t="s">
        <v>367</v>
      </c>
      <c r="S193" s="5" t="s">
        <v>29</v>
      </c>
      <c r="T193" s="5" t="s">
        <v>108</v>
      </c>
      <c r="U193" s="5" t="s">
        <v>666</v>
      </c>
      <c r="V193" s="5" t="s">
        <v>677</v>
      </c>
      <c r="W193" s="9">
        <v>42241</v>
      </c>
      <c r="X193" s="5">
        <v>1</v>
      </c>
      <c r="Y193" s="5" t="str">
        <f>VLOOKUP(Q193,Lizenzen!$A$2:$B$17,2)</f>
        <v>Verordnung zur Festlegung der Nutzungsbestimmungen für die Bereitstellung von Geodaten des Bundes (GeoNutzV)</v>
      </c>
      <c r="Z193" s="5" t="str">
        <f>VLOOKUP(Q193,Lizenzen!$A$2:$D$17,4)</f>
        <v>http://www.gesetze-im-internet.de/geonutzv/index.html</v>
      </c>
      <c r="AA193" s="5" t="str">
        <f>IF(ISERROR(LEFT(D193,FIND(",",D193)-1)),VLOOKUP(D193,'Abk. Datenhaltende Stellen'!$A$2:$E$99,2),CONCATENATE(VLOOKUP(LEFT(D193,FIND(",",D193)-1),'Abk. Datenhaltende Stellen'!$A$2:$E$92,2),",",VLOOKUP(MID(D193,FIND(",",D193)+1,LEN(D193)-FIND(",",D193)),'Abk. Datenhaltende Stellen'!$A$2:$E$92,2)))</f>
        <v>Deutscher Wetterdienst (DWD)</v>
      </c>
      <c r="AB193" s="8" t="str">
        <f>IF(ISERROR(LEFT(D193,FIND(",",D193)-1)),VLOOKUP(D193,'Abk. Datenhaltende Stellen'!$A$2:$E$99,4),VLOOKUP(LEFT(D193,FIND(",",D193)-1),'Abk. Datenhaltende Stellen'!$A$2:$E$92,4))</f>
        <v>nein</v>
      </c>
      <c r="AC193" s="8" t="str">
        <f>IF(ISERROR(FIND(",",D193)),"",VLOOKUP(MID(D193,FIND(",",D193)+1,LEN(D193)-FIND(",",D193)),'Abk. Datenhaltende Stellen'!$A$2:$E$92,4))</f>
        <v/>
      </c>
      <c r="AD193" s="21">
        <f t="shared" si="2"/>
        <v>0</v>
      </c>
    </row>
    <row r="194" spans="1:30" ht="45" customHeight="1" x14ac:dyDescent="0.25">
      <c r="A194" s="5" t="s">
        <v>282</v>
      </c>
      <c r="B194" s="5" t="s">
        <v>283</v>
      </c>
      <c r="C194" s="5" t="s">
        <v>366</v>
      </c>
      <c r="D194" s="5" t="s">
        <v>106</v>
      </c>
      <c r="E194" s="5" t="s">
        <v>107</v>
      </c>
      <c r="F194" s="5" t="s">
        <v>423</v>
      </c>
      <c r="G194" s="5"/>
      <c r="H194" s="5"/>
      <c r="I194" s="5" t="s">
        <v>514</v>
      </c>
      <c r="J194" s="5"/>
      <c r="K194" s="5"/>
      <c r="L194" s="5"/>
      <c r="M194" s="5"/>
      <c r="N194" s="5"/>
      <c r="O194" s="5"/>
      <c r="P194" s="5"/>
      <c r="Q194" s="5" t="s">
        <v>9</v>
      </c>
      <c r="R194" s="5" t="s">
        <v>367</v>
      </c>
      <c r="S194" s="5" t="s">
        <v>29</v>
      </c>
      <c r="T194" s="5" t="s">
        <v>108</v>
      </c>
      <c r="U194" s="5" t="s">
        <v>666</v>
      </c>
      <c r="V194" s="5" t="s">
        <v>677</v>
      </c>
      <c r="W194" s="9">
        <v>42237</v>
      </c>
      <c r="X194" s="5">
        <v>1</v>
      </c>
      <c r="Y194" s="5" t="str">
        <f>VLOOKUP(Q194,Lizenzen!$A$2:$B$17,2)</f>
        <v>Verordnung zur Festlegung der Nutzungsbestimmungen für die Bereitstellung von Geodaten des Bundes (GeoNutzV)</v>
      </c>
      <c r="Z194" s="5" t="str">
        <f>VLOOKUP(Q194,Lizenzen!$A$2:$D$17,4)</f>
        <v>http://www.gesetze-im-internet.de/geonutzv/index.html</v>
      </c>
      <c r="AA194" s="5" t="str">
        <f>IF(ISERROR(LEFT(D194,FIND(",",D194)-1)),VLOOKUP(D194,'Abk. Datenhaltende Stellen'!$A$2:$E$99,2),CONCATENATE(VLOOKUP(LEFT(D194,FIND(",",D194)-1),'Abk. Datenhaltende Stellen'!$A$2:$E$92,2),",",VLOOKUP(MID(D194,FIND(",",D194)+1,LEN(D194)-FIND(",",D194)),'Abk. Datenhaltende Stellen'!$A$2:$E$92,2)))</f>
        <v>Deutscher Wetterdienst (DWD)</v>
      </c>
      <c r="AB194" s="8" t="str">
        <f>IF(ISERROR(LEFT(D194,FIND(",",D194)-1)),VLOOKUP(D194,'Abk. Datenhaltende Stellen'!$A$2:$E$99,4),VLOOKUP(LEFT(D194,FIND(",",D194)-1),'Abk. Datenhaltende Stellen'!$A$2:$E$92,4))</f>
        <v>nein</v>
      </c>
      <c r="AC194" s="8" t="str">
        <f>IF(ISERROR(FIND(",",D194)),"",VLOOKUP(MID(D194,FIND(",",D194)+1,LEN(D194)-FIND(",",D194)),'Abk. Datenhaltende Stellen'!$A$2:$E$92,4))</f>
        <v/>
      </c>
      <c r="AD194" s="21">
        <f t="shared" si="2"/>
        <v>0</v>
      </c>
    </row>
    <row r="195" spans="1:30" ht="45" customHeight="1" x14ac:dyDescent="0.25">
      <c r="A195" s="5" t="s">
        <v>284</v>
      </c>
      <c r="B195" s="5" t="s">
        <v>285</v>
      </c>
      <c r="C195" s="5" t="s">
        <v>366</v>
      </c>
      <c r="D195" s="5" t="s">
        <v>106</v>
      </c>
      <c r="E195" s="5" t="s">
        <v>107</v>
      </c>
      <c r="F195" s="5" t="s">
        <v>423</v>
      </c>
      <c r="G195" s="5"/>
      <c r="H195" s="5"/>
      <c r="I195" s="5" t="s">
        <v>515</v>
      </c>
      <c r="J195" s="5"/>
      <c r="K195" s="5"/>
      <c r="L195" s="5"/>
      <c r="M195" s="5"/>
      <c r="N195" s="5"/>
      <c r="O195" s="5"/>
      <c r="P195" s="5"/>
      <c r="Q195" s="5" t="s">
        <v>9</v>
      </c>
      <c r="R195" s="5" t="s">
        <v>367</v>
      </c>
      <c r="S195" s="5" t="s">
        <v>29</v>
      </c>
      <c r="T195" s="5" t="s">
        <v>108</v>
      </c>
      <c r="U195" s="5" t="s">
        <v>666</v>
      </c>
      <c r="V195" s="5" t="s">
        <v>677</v>
      </c>
      <c r="W195" s="9">
        <v>42237</v>
      </c>
      <c r="X195" s="5">
        <v>1</v>
      </c>
      <c r="Y195" s="5" t="str">
        <f>VLOOKUP(Q195,Lizenzen!$A$2:$B$17,2)</f>
        <v>Verordnung zur Festlegung der Nutzungsbestimmungen für die Bereitstellung von Geodaten des Bundes (GeoNutzV)</v>
      </c>
      <c r="Z195" s="5" t="str">
        <f>VLOOKUP(Q195,Lizenzen!$A$2:$D$17,4)</f>
        <v>http://www.gesetze-im-internet.de/geonutzv/index.html</v>
      </c>
      <c r="AA195" s="5" t="str">
        <f>IF(ISERROR(LEFT(D195,FIND(",",D195)-1)),VLOOKUP(D195,'Abk. Datenhaltende Stellen'!$A$2:$E$99,2),CONCATENATE(VLOOKUP(LEFT(D195,FIND(",",D195)-1),'Abk. Datenhaltende Stellen'!$A$2:$E$92,2),",",VLOOKUP(MID(D195,FIND(",",D195)+1,LEN(D195)-FIND(",",D195)),'Abk. Datenhaltende Stellen'!$A$2:$E$92,2)))</f>
        <v>Deutscher Wetterdienst (DWD)</v>
      </c>
      <c r="AB195" s="8" t="str">
        <f>IF(ISERROR(LEFT(D195,FIND(",",D195)-1)),VLOOKUP(D195,'Abk. Datenhaltende Stellen'!$A$2:$E$99,4),VLOOKUP(LEFT(D195,FIND(",",D195)-1),'Abk. Datenhaltende Stellen'!$A$2:$E$92,4))</f>
        <v>nein</v>
      </c>
      <c r="AC195" s="8" t="str">
        <f>IF(ISERROR(FIND(",",D195)),"",VLOOKUP(MID(D195,FIND(",",D195)+1,LEN(D195)-FIND(",",D195)),'Abk. Datenhaltende Stellen'!$A$2:$E$92,4))</f>
        <v/>
      </c>
      <c r="AD195" s="21">
        <f t="shared" ref="AD195:AD258" si="3">IF(ISERROR(FIND("FKZ",B195)),0,MID(B195,FIND("FKZ",B195)+3,7))</f>
        <v>0</v>
      </c>
    </row>
    <row r="196" spans="1:30" ht="45" customHeight="1" x14ac:dyDescent="0.25">
      <c r="A196" s="5" t="s">
        <v>286</v>
      </c>
      <c r="B196" s="5" t="s">
        <v>287</v>
      </c>
      <c r="C196" s="5" t="s">
        <v>366</v>
      </c>
      <c r="D196" s="5" t="s">
        <v>106</v>
      </c>
      <c r="E196" s="5" t="s">
        <v>107</v>
      </c>
      <c r="F196" s="5" t="s">
        <v>423</v>
      </c>
      <c r="G196" s="5"/>
      <c r="H196" s="5"/>
      <c r="I196" s="5" t="s">
        <v>516</v>
      </c>
      <c r="J196" s="5"/>
      <c r="K196" s="5"/>
      <c r="L196" s="5"/>
      <c r="M196" s="5"/>
      <c r="N196" s="5"/>
      <c r="O196" s="5"/>
      <c r="P196" s="5"/>
      <c r="Q196" s="5" t="s">
        <v>9</v>
      </c>
      <c r="R196" s="5" t="s">
        <v>367</v>
      </c>
      <c r="S196" s="5" t="s">
        <v>29</v>
      </c>
      <c r="T196" s="5" t="s">
        <v>108</v>
      </c>
      <c r="U196" s="5" t="s">
        <v>666</v>
      </c>
      <c r="V196" s="5" t="s">
        <v>678</v>
      </c>
      <c r="W196" s="9">
        <v>43042</v>
      </c>
      <c r="X196" s="5">
        <v>1</v>
      </c>
      <c r="Y196" s="5" t="str">
        <f>VLOOKUP(Q196,Lizenzen!$A$2:$B$17,2)</f>
        <v>Verordnung zur Festlegung der Nutzungsbestimmungen für die Bereitstellung von Geodaten des Bundes (GeoNutzV)</v>
      </c>
      <c r="Z196" s="5" t="str">
        <f>VLOOKUP(Q196,Lizenzen!$A$2:$D$17,4)</f>
        <v>http://www.gesetze-im-internet.de/geonutzv/index.html</v>
      </c>
      <c r="AA196" s="5" t="str">
        <f>IF(ISERROR(LEFT(D196,FIND(",",D196)-1)),VLOOKUP(D196,'Abk. Datenhaltende Stellen'!$A$2:$E$99,2),CONCATENATE(VLOOKUP(LEFT(D196,FIND(",",D196)-1),'Abk. Datenhaltende Stellen'!$A$2:$E$92,2),",",VLOOKUP(MID(D196,FIND(",",D196)+1,LEN(D196)-FIND(",",D196)),'Abk. Datenhaltende Stellen'!$A$2:$E$92,2)))</f>
        <v>Deutscher Wetterdienst (DWD)</v>
      </c>
      <c r="AB196" s="8" t="str">
        <f>IF(ISERROR(LEFT(D196,FIND(",",D196)-1)),VLOOKUP(D196,'Abk. Datenhaltende Stellen'!$A$2:$E$99,4),VLOOKUP(LEFT(D196,FIND(",",D196)-1),'Abk. Datenhaltende Stellen'!$A$2:$E$92,4))</f>
        <v>nein</v>
      </c>
      <c r="AC196" s="8" t="str">
        <f>IF(ISERROR(FIND(",",D196)),"",VLOOKUP(MID(D196,FIND(",",D196)+1,LEN(D196)-FIND(",",D196)),'Abk. Datenhaltende Stellen'!$A$2:$E$92,4))</f>
        <v/>
      </c>
      <c r="AD196" s="21">
        <f t="shared" si="3"/>
        <v>0</v>
      </c>
    </row>
    <row r="197" spans="1:30" ht="45" customHeight="1" x14ac:dyDescent="0.25">
      <c r="A197" s="5" t="s">
        <v>288</v>
      </c>
      <c r="B197" s="5" t="s">
        <v>289</v>
      </c>
      <c r="C197" s="5" t="s">
        <v>366</v>
      </c>
      <c r="D197" s="5" t="s">
        <v>106</v>
      </c>
      <c r="E197" s="5" t="s">
        <v>107</v>
      </c>
      <c r="F197" s="5" t="s">
        <v>423</v>
      </c>
      <c r="G197" s="5"/>
      <c r="H197" s="5"/>
      <c r="I197" s="5" t="s">
        <v>517</v>
      </c>
      <c r="J197" s="5"/>
      <c r="K197" s="5"/>
      <c r="L197" s="5"/>
      <c r="M197" s="5"/>
      <c r="N197" s="5"/>
      <c r="O197" s="5"/>
      <c r="P197" s="5"/>
      <c r="Q197" s="5" t="s">
        <v>9</v>
      </c>
      <c r="R197" s="5" t="s">
        <v>367</v>
      </c>
      <c r="S197" s="5" t="s">
        <v>29</v>
      </c>
      <c r="T197" s="5" t="s">
        <v>108</v>
      </c>
      <c r="U197" s="5" t="s">
        <v>666</v>
      </c>
      <c r="V197" s="5" t="s">
        <v>679</v>
      </c>
      <c r="W197" s="9">
        <v>43042</v>
      </c>
      <c r="X197" s="5">
        <v>0</v>
      </c>
      <c r="Y197" s="5" t="str">
        <f>VLOOKUP(Q197,Lizenzen!$A$2:$B$17,2)</f>
        <v>Verordnung zur Festlegung der Nutzungsbestimmungen für die Bereitstellung von Geodaten des Bundes (GeoNutzV)</v>
      </c>
      <c r="Z197" s="5" t="str">
        <f>VLOOKUP(Q197,Lizenzen!$A$2:$D$17,4)</f>
        <v>http://www.gesetze-im-internet.de/geonutzv/index.html</v>
      </c>
      <c r="AA197" s="5" t="str">
        <f>IF(ISERROR(LEFT(D197,FIND(",",D197)-1)),VLOOKUP(D197,'Abk. Datenhaltende Stellen'!$A$2:$E$99,2),CONCATENATE(VLOOKUP(LEFT(D197,FIND(",",D197)-1),'Abk. Datenhaltende Stellen'!$A$2:$E$92,2),",",VLOOKUP(MID(D197,FIND(",",D197)+1,LEN(D197)-FIND(",",D197)),'Abk. Datenhaltende Stellen'!$A$2:$E$92,2)))</f>
        <v>Deutscher Wetterdienst (DWD)</v>
      </c>
      <c r="AB197" s="8" t="str">
        <f>IF(ISERROR(LEFT(D197,FIND(",",D197)-1)),VLOOKUP(D197,'Abk. Datenhaltende Stellen'!$A$2:$E$99,4),VLOOKUP(LEFT(D197,FIND(",",D197)-1),'Abk. Datenhaltende Stellen'!$A$2:$E$92,4))</f>
        <v>nein</v>
      </c>
      <c r="AC197" s="8" t="str">
        <f>IF(ISERROR(FIND(",",D197)),"",VLOOKUP(MID(D197,FIND(",",D197)+1,LEN(D197)-FIND(",",D197)),'Abk. Datenhaltende Stellen'!$A$2:$E$92,4))</f>
        <v/>
      </c>
      <c r="AD197" s="21">
        <f t="shared" si="3"/>
        <v>0</v>
      </c>
    </row>
    <row r="198" spans="1:30" ht="45" customHeight="1" x14ac:dyDescent="0.25">
      <c r="A198" s="5" t="s">
        <v>290</v>
      </c>
      <c r="B198" s="5" t="s">
        <v>291</v>
      </c>
      <c r="C198" s="5" t="s">
        <v>366</v>
      </c>
      <c r="D198" s="5" t="s">
        <v>106</v>
      </c>
      <c r="E198" s="5" t="s">
        <v>107</v>
      </c>
      <c r="F198" s="5" t="s">
        <v>423</v>
      </c>
      <c r="G198" s="5"/>
      <c r="H198" s="5"/>
      <c r="I198" s="5" t="s">
        <v>518</v>
      </c>
      <c r="J198" s="5"/>
      <c r="K198" s="5"/>
      <c r="L198" s="5"/>
      <c r="M198" s="5"/>
      <c r="N198" s="5"/>
      <c r="O198" s="5"/>
      <c r="P198" s="5"/>
      <c r="Q198" s="5" t="s">
        <v>9</v>
      </c>
      <c r="R198" s="5" t="s">
        <v>367</v>
      </c>
      <c r="S198" s="5" t="s">
        <v>29</v>
      </c>
      <c r="T198" s="5" t="s">
        <v>108</v>
      </c>
      <c r="U198" s="5" t="s">
        <v>666</v>
      </c>
      <c r="V198" s="5" t="s">
        <v>678</v>
      </c>
      <c r="W198" s="9">
        <v>43042</v>
      </c>
      <c r="X198" s="5">
        <v>1</v>
      </c>
      <c r="Y198" s="5" t="str">
        <f>VLOOKUP(Q198,Lizenzen!$A$2:$B$17,2)</f>
        <v>Verordnung zur Festlegung der Nutzungsbestimmungen für die Bereitstellung von Geodaten des Bundes (GeoNutzV)</v>
      </c>
      <c r="Z198" s="5" t="str">
        <f>VLOOKUP(Q198,Lizenzen!$A$2:$D$17,4)</f>
        <v>http://www.gesetze-im-internet.de/geonutzv/index.html</v>
      </c>
      <c r="AA198" s="5" t="str">
        <f>IF(ISERROR(LEFT(D198,FIND(",",D198)-1)),VLOOKUP(D198,'Abk. Datenhaltende Stellen'!$A$2:$E$99,2),CONCATENATE(VLOOKUP(LEFT(D198,FIND(",",D198)-1),'Abk. Datenhaltende Stellen'!$A$2:$E$92,2),",",VLOOKUP(MID(D198,FIND(",",D198)+1,LEN(D198)-FIND(",",D198)),'Abk. Datenhaltende Stellen'!$A$2:$E$92,2)))</f>
        <v>Deutscher Wetterdienst (DWD)</v>
      </c>
      <c r="AB198" s="8" t="str">
        <f>IF(ISERROR(LEFT(D198,FIND(",",D198)-1)),VLOOKUP(D198,'Abk. Datenhaltende Stellen'!$A$2:$E$99,4),VLOOKUP(LEFT(D198,FIND(",",D198)-1),'Abk. Datenhaltende Stellen'!$A$2:$E$92,4))</f>
        <v>nein</v>
      </c>
      <c r="AC198" s="8" t="str">
        <f>IF(ISERROR(FIND(",",D198)),"",VLOOKUP(MID(D198,FIND(",",D198)+1,LEN(D198)-FIND(",",D198)),'Abk. Datenhaltende Stellen'!$A$2:$E$92,4))</f>
        <v/>
      </c>
      <c r="AD198" s="21">
        <f t="shared" si="3"/>
        <v>0</v>
      </c>
    </row>
    <row r="199" spans="1:30" ht="45" customHeight="1" x14ac:dyDescent="0.25">
      <c r="A199" s="5" t="s">
        <v>292</v>
      </c>
      <c r="B199" s="5" t="s">
        <v>293</v>
      </c>
      <c r="C199" s="5" t="s">
        <v>366</v>
      </c>
      <c r="D199" s="5" t="s">
        <v>106</v>
      </c>
      <c r="E199" s="5" t="s">
        <v>107</v>
      </c>
      <c r="F199" s="5" t="s">
        <v>423</v>
      </c>
      <c r="G199" s="5"/>
      <c r="H199" s="5"/>
      <c r="I199" s="5" t="s">
        <v>519</v>
      </c>
      <c r="J199" s="5"/>
      <c r="K199" s="5"/>
      <c r="L199" s="5"/>
      <c r="M199" s="5"/>
      <c r="N199" s="5"/>
      <c r="O199" s="5"/>
      <c r="P199" s="5"/>
      <c r="Q199" s="5" t="s">
        <v>9</v>
      </c>
      <c r="R199" s="5" t="s">
        <v>367</v>
      </c>
      <c r="S199" s="5" t="s">
        <v>29</v>
      </c>
      <c r="T199" s="5" t="s">
        <v>108</v>
      </c>
      <c r="U199" s="5" t="s">
        <v>666</v>
      </c>
      <c r="V199" s="5" t="s">
        <v>678</v>
      </c>
      <c r="W199" s="9">
        <v>43042</v>
      </c>
      <c r="X199" s="5">
        <v>1</v>
      </c>
      <c r="Y199" s="5" t="str">
        <f>VLOOKUP(Q199,Lizenzen!$A$2:$B$17,2)</f>
        <v>Verordnung zur Festlegung der Nutzungsbestimmungen für die Bereitstellung von Geodaten des Bundes (GeoNutzV)</v>
      </c>
      <c r="Z199" s="5" t="str">
        <f>VLOOKUP(Q199,Lizenzen!$A$2:$D$17,4)</f>
        <v>http://www.gesetze-im-internet.de/geonutzv/index.html</v>
      </c>
      <c r="AA199" s="5" t="str">
        <f>IF(ISERROR(LEFT(D199,FIND(",",D199)-1)),VLOOKUP(D199,'Abk. Datenhaltende Stellen'!$A$2:$E$99,2),CONCATENATE(VLOOKUP(LEFT(D199,FIND(",",D199)-1),'Abk. Datenhaltende Stellen'!$A$2:$E$92,2),",",VLOOKUP(MID(D199,FIND(",",D199)+1,LEN(D199)-FIND(",",D199)),'Abk. Datenhaltende Stellen'!$A$2:$E$92,2)))</f>
        <v>Deutscher Wetterdienst (DWD)</v>
      </c>
      <c r="AB199" s="8" t="str">
        <f>IF(ISERROR(LEFT(D199,FIND(",",D199)-1)),VLOOKUP(D199,'Abk. Datenhaltende Stellen'!$A$2:$E$99,4),VLOOKUP(LEFT(D199,FIND(",",D199)-1),'Abk. Datenhaltende Stellen'!$A$2:$E$92,4))</f>
        <v>nein</v>
      </c>
      <c r="AC199" s="8" t="str">
        <f>IF(ISERROR(FIND(",",D199)),"",VLOOKUP(MID(D199,FIND(",",D199)+1,LEN(D199)-FIND(",",D199)),'Abk. Datenhaltende Stellen'!$A$2:$E$92,4))</f>
        <v/>
      </c>
      <c r="AD199" s="21">
        <f t="shared" si="3"/>
        <v>0</v>
      </c>
    </row>
    <row r="200" spans="1:30" ht="45" customHeight="1" x14ac:dyDescent="0.25">
      <c r="A200" s="5" t="s">
        <v>294</v>
      </c>
      <c r="B200" s="5" t="s">
        <v>295</v>
      </c>
      <c r="C200" s="5" t="s">
        <v>366</v>
      </c>
      <c r="D200" s="5" t="s">
        <v>106</v>
      </c>
      <c r="E200" s="5" t="s">
        <v>107</v>
      </c>
      <c r="F200" s="5" t="s">
        <v>423</v>
      </c>
      <c r="G200" s="5"/>
      <c r="H200" s="5"/>
      <c r="I200" s="5" t="s">
        <v>520</v>
      </c>
      <c r="J200" s="5"/>
      <c r="K200" s="5"/>
      <c r="L200" s="5"/>
      <c r="M200" s="5"/>
      <c r="N200" s="5"/>
      <c r="O200" s="5"/>
      <c r="P200" s="5"/>
      <c r="Q200" s="5" t="s">
        <v>9</v>
      </c>
      <c r="R200" s="5" t="s">
        <v>367</v>
      </c>
      <c r="S200" s="5" t="s">
        <v>29</v>
      </c>
      <c r="T200" s="5" t="s">
        <v>108</v>
      </c>
      <c r="U200" s="5" t="s">
        <v>666</v>
      </c>
      <c r="V200" s="5" t="s">
        <v>678</v>
      </c>
      <c r="W200" s="9">
        <v>43042</v>
      </c>
      <c r="X200" s="5">
        <v>1</v>
      </c>
      <c r="Y200" s="5" t="str">
        <f>VLOOKUP(Q200,Lizenzen!$A$2:$B$17,2)</f>
        <v>Verordnung zur Festlegung der Nutzungsbestimmungen für die Bereitstellung von Geodaten des Bundes (GeoNutzV)</v>
      </c>
      <c r="Z200" s="5" t="str">
        <f>VLOOKUP(Q200,Lizenzen!$A$2:$D$17,4)</f>
        <v>http://www.gesetze-im-internet.de/geonutzv/index.html</v>
      </c>
      <c r="AA200" s="5" t="str">
        <f>IF(ISERROR(LEFT(D200,FIND(",",D200)-1)),VLOOKUP(D200,'Abk. Datenhaltende Stellen'!$A$2:$E$99,2),CONCATENATE(VLOOKUP(LEFT(D200,FIND(",",D200)-1),'Abk. Datenhaltende Stellen'!$A$2:$E$92,2),",",VLOOKUP(MID(D200,FIND(",",D200)+1,LEN(D200)-FIND(",",D200)),'Abk. Datenhaltende Stellen'!$A$2:$E$92,2)))</f>
        <v>Deutscher Wetterdienst (DWD)</v>
      </c>
      <c r="AB200" s="8" t="str">
        <f>IF(ISERROR(LEFT(D200,FIND(",",D200)-1)),VLOOKUP(D200,'Abk. Datenhaltende Stellen'!$A$2:$E$99,4),VLOOKUP(LEFT(D200,FIND(",",D200)-1),'Abk. Datenhaltende Stellen'!$A$2:$E$92,4))</f>
        <v>nein</v>
      </c>
      <c r="AC200" s="8" t="str">
        <f>IF(ISERROR(FIND(",",D200)),"",VLOOKUP(MID(D200,FIND(",",D200)+1,LEN(D200)-FIND(",",D200)),'Abk. Datenhaltende Stellen'!$A$2:$E$92,4))</f>
        <v/>
      </c>
      <c r="AD200" s="21">
        <f t="shared" si="3"/>
        <v>0</v>
      </c>
    </row>
    <row r="201" spans="1:30" ht="45" customHeight="1" x14ac:dyDescent="0.25">
      <c r="A201" s="5" t="s">
        <v>296</v>
      </c>
      <c r="B201" s="5" t="s">
        <v>297</v>
      </c>
      <c r="C201" s="5" t="s">
        <v>366</v>
      </c>
      <c r="D201" s="5" t="s">
        <v>106</v>
      </c>
      <c r="E201" s="5" t="s">
        <v>107</v>
      </c>
      <c r="F201" s="5" t="s">
        <v>423</v>
      </c>
      <c r="G201" s="5"/>
      <c r="H201" s="5"/>
      <c r="I201" s="5" t="s">
        <v>521</v>
      </c>
      <c r="J201" s="5"/>
      <c r="K201" s="5"/>
      <c r="L201" s="5"/>
      <c r="M201" s="5"/>
      <c r="N201" s="5"/>
      <c r="O201" s="5"/>
      <c r="P201" s="5"/>
      <c r="Q201" s="5" t="s">
        <v>9</v>
      </c>
      <c r="R201" s="5" t="s">
        <v>367</v>
      </c>
      <c r="S201" s="5" t="s">
        <v>29</v>
      </c>
      <c r="T201" s="5" t="s">
        <v>108</v>
      </c>
      <c r="U201" s="5" t="s">
        <v>666</v>
      </c>
      <c r="V201" s="5" t="s">
        <v>680</v>
      </c>
      <c r="W201" s="9">
        <v>43042</v>
      </c>
      <c r="X201" s="5">
        <v>1</v>
      </c>
      <c r="Y201" s="5" t="str">
        <f>VLOOKUP(Q201,Lizenzen!$A$2:$B$17,2)</f>
        <v>Verordnung zur Festlegung der Nutzungsbestimmungen für die Bereitstellung von Geodaten des Bundes (GeoNutzV)</v>
      </c>
      <c r="Z201" s="5" t="str">
        <f>VLOOKUP(Q201,Lizenzen!$A$2:$D$17,4)</f>
        <v>http://www.gesetze-im-internet.de/geonutzv/index.html</v>
      </c>
      <c r="AA201" s="5" t="str">
        <f>IF(ISERROR(LEFT(D201,FIND(",",D201)-1)),VLOOKUP(D201,'Abk. Datenhaltende Stellen'!$A$2:$E$99,2),CONCATENATE(VLOOKUP(LEFT(D201,FIND(",",D201)-1),'Abk. Datenhaltende Stellen'!$A$2:$E$92,2),",",VLOOKUP(MID(D201,FIND(",",D201)+1,LEN(D201)-FIND(",",D201)),'Abk. Datenhaltende Stellen'!$A$2:$E$92,2)))</f>
        <v>Deutscher Wetterdienst (DWD)</v>
      </c>
      <c r="AB201" s="8" t="str">
        <f>IF(ISERROR(LEFT(D201,FIND(",",D201)-1)),VLOOKUP(D201,'Abk. Datenhaltende Stellen'!$A$2:$E$99,4),VLOOKUP(LEFT(D201,FIND(",",D201)-1),'Abk. Datenhaltende Stellen'!$A$2:$E$92,4))</f>
        <v>nein</v>
      </c>
      <c r="AC201" s="8" t="str">
        <f>IF(ISERROR(FIND(",",D201)),"",VLOOKUP(MID(D201,FIND(",",D201)+1,LEN(D201)-FIND(",",D201)),'Abk. Datenhaltende Stellen'!$A$2:$E$92,4))</f>
        <v/>
      </c>
      <c r="AD201" s="21">
        <f t="shared" si="3"/>
        <v>0</v>
      </c>
    </row>
    <row r="202" spans="1:30" ht="45" customHeight="1" x14ac:dyDescent="0.25">
      <c r="A202" s="5" t="s">
        <v>298</v>
      </c>
      <c r="B202" s="5" t="s">
        <v>299</v>
      </c>
      <c r="C202" s="5" t="s">
        <v>366</v>
      </c>
      <c r="D202" s="5" t="s">
        <v>106</v>
      </c>
      <c r="E202" s="5" t="s">
        <v>107</v>
      </c>
      <c r="F202" s="5" t="s">
        <v>423</v>
      </c>
      <c r="G202" s="5"/>
      <c r="H202" s="5"/>
      <c r="I202" s="5" t="s">
        <v>522</v>
      </c>
      <c r="J202" s="5"/>
      <c r="K202" s="5"/>
      <c r="L202" s="5"/>
      <c r="M202" s="5"/>
      <c r="N202" s="5"/>
      <c r="O202" s="5"/>
      <c r="P202" s="5"/>
      <c r="Q202" s="5" t="s">
        <v>9</v>
      </c>
      <c r="R202" s="5" t="s">
        <v>367</v>
      </c>
      <c r="S202" s="5" t="s">
        <v>29</v>
      </c>
      <c r="T202" s="5" t="s">
        <v>108</v>
      </c>
      <c r="U202" s="5" t="s">
        <v>666</v>
      </c>
      <c r="V202" s="5" t="s">
        <v>680</v>
      </c>
      <c r="W202" s="9">
        <v>43042</v>
      </c>
      <c r="X202" s="5">
        <v>1</v>
      </c>
      <c r="Y202" s="5" t="str">
        <f>VLOOKUP(Q202,Lizenzen!$A$2:$B$17,2)</f>
        <v>Verordnung zur Festlegung der Nutzungsbestimmungen für die Bereitstellung von Geodaten des Bundes (GeoNutzV)</v>
      </c>
      <c r="Z202" s="5" t="str">
        <f>VLOOKUP(Q202,Lizenzen!$A$2:$D$17,4)</f>
        <v>http://www.gesetze-im-internet.de/geonutzv/index.html</v>
      </c>
      <c r="AA202" s="5" t="str">
        <f>IF(ISERROR(LEFT(D202,FIND(",",D202)-1)),VLOOKUP(D202,'Abk. Datenhaltende Stellen'!$A$2:$E$99,2),CONCATENATE(VLOOKUP(LEFT(D202,FIND(",",D202)-1),'Abk. Datenhaltende Stellen'!$A$2:$E$92,2),",",VLOOKUP(MID(D202,FIND(",",D202)+1,LEN(D202)-FIND(",",D202)),'Abk. Datenhaltende Stellen'!$A$2:$E$92,2)))</f>
        <v>Deutscher Wetterdienst (DWD)</v>
      </c>
      <c r="AB202" s="8" t="str">
        <f>IF(ISERROR(LEFT(D202,FIND(",",D202)-1)),VLOOKUP(D202,'Abk. Datenhaltende Stellen'!$A$2:$E$99,4),VLOOKUP(LEFT(D202,FIND(",",D202)-1),'Abk. Datenhaltende Stellen'!$A$2:$E$92,4))</f>
        <v>nein</v>
      </c>
      <c r="AC202" s="8" t="str">
        <f>IF(ISERROR(FIND(",",D202)),"",VLOOKUP(MID(D202,FIND(",",D202)+1,LEN(D202)-FIND(",",D202)),'Abk. Datenhaltende Stellen'!$A$2:$E$92,4))</f>
        <v/>
      </c>
      <c r="AD202" s="21">
        <f t="shared" si="3"/>
        <v>0</v>
      </c>
    </row>
    <row r="203" spans="1:30" ht="45" customHeight="1" x14ac:dyDescent="0.25">
      <c r="A203" s="5" t="s">
        <v>300</v>
      </c>
      <c r="B203" s="5" t="s">
        <v>301</v>
      </c>
      <c r="C203" s="5" t="s">
        <v>366</v>
      </c>
      <c r="D203" s="5" t="s">
        <v>106</v>
      </c>
      <c r="E203" s="5" t="s">
        <v>107</v>
      </c>
      <c r="F203" s="5" t="s">
        <v>423</v>
      </c>
      <c r="G203" s="5"/>
      <c r="H203" s="5"/>
      <c r="I203" s="5" t="s">
        <v>523</v>
      </c>
      <c r="J203" s="5"/>
      <c r="K203" s="5"/>
      <c r="L203" s="5"/>
      <c r="M203" s="5"/>
      <c r="N203" s="5"/>
      <c r="O203" s="5"/>
      <c r="P203" s="5"/>
      <c r="Q203" s="5" t="s">
        <v>9</v>
      </c>
      <c r="R203" s="5" t="s">
        <v>367</v>
      </c>
      <c r="S203" s="5" t="s">
        <v>29</v>
      </c>
      <c r="T203" s="5" t="s">
        <v>108</v>
      </c>
      <c r="U203" s="5" t="s">
        <v>666</v>
      </c>
      <c r="V203" s="5" t="s">
        <v>680</v>
      </c>
      <c r="W203" s="9">
        <v>43042</v>
      </c>
      <c r="X203" s="5">
        <v>1</v>
      </c>
      <c r="Y203" s="5" t="str">
        <f>VLOOKUP(Q203,Lizenzen!$A$2:$B$17,2)</f>
        <v>Verordnung zur Festlegung der Nutzungsbestimmungen für die Bereitstellung von Geodaten des Bundes (GeoNutzV)</v>
      </c>
      <c r="Z203" s="5" t="str">
        <f>VLOOKUP(Q203,Lizenzen!$A$2:$D$17,4)</f>
        <v>http://www.gesetze-im-internet.de/geonutzv/index.html</v>
      </c>
      <c r="AA203" s="5" t="str">
        <f>IF(ISERROR(LEFT(D203,FIND(",",D203)-1)),VLOOKUP(D203,'Abk. Datenhaltende Stellen'!$A$2:$E$99,2),CONCATENATE(VLOOKUP(LEFT(D203,FIND(",",D203)-1),'Abk. Datenhaltende Stellen'!$A$2:$E$92,2),",",VLOOKUP(MID(D203,FIND(",",D203)+1,LEN(D203)-FIND(",",D203)),'Abk. Datenhaltende Stellen'!$A$2:$E$92,2)))</f>
        <v>Deutscher Wetterdienst (DWD)</v>
      </c>
      <c r="AB203" s="8" t="str">
        <f>IF(ISERROR(LEFT(D203,FIND(",",D203)-1)),VLOOKUP(D203,'Abk. Datenhaltende Stellen'!$A$2:$E$99,4),VLOOKUP(LEFT(D203,FIND(",",D203)-1),'Abk. Datenhaltende Stellen'!$A$2:$E$92,4))</f>
        <v>nein</v>
      </c>
      <c r="AC203" s="8" t="str">
        <f>IF(ISERROR(FIND(",",D203)),"",VLOOKUP(MID(D203,FIND(",",D203)+1,LEN(D203)-FIND(",",D203)),'Abk. Datenhaltende Stellen'!$A$2:$E$92,4))</f>
        <v/>
      </c>
      <c r="AD203" s="21">
        <f t="shared" si="3"/>
        <v>0</v>
      </c>
    </row>
    <row r="204" spans="1:30" ht="45" customHeight="1" x14ac:dyDescent="0.25">
      <c r="A204" s="5" t="s">
        <v>302</v>
      </c>
      <c r="B204" s="5" t="s">
        <v>303</v>
      </c>
      <c r="C204" s="5" t="s">
        <v>366</v>
      </c>
      <c r="D204" s="5" t="s">
        <v>106</v>
      </c>
      <c r="E204" s="5" t="s">
        <v>107</v>
      </c>
      <c r="F204" s="5" t="s">
        <v>423</v>
      </c>
      <c r="G204" s="5"/>
      <c r="H204" s="5"/>
      <c r="I204" s="5" t="s">
        <v>524</v>
      </c>
      <c r="J204" s="5"/>
      <c r="K204" s="5"/>
      <c r="L204" s="5"/>
      <c r="M204" s="5"/>
      <c r="N204" s="5"/>
      <c r="O204" s="5"/>
      <c r="P204" s="5"/>
      <c r="Q204" s="5" t="s">
        <v>9</v>
      </c>
      <c r="R204" s="5" t="s">
        <v>367</v>
      </c>
      <c r="S204" s="5" t="s">
        <v>29</v>
      </c>
      <c r="T204" s="5" t="s">
        <v>108</v>
      </c>
      <c r="U204" s="5" t="s">
        <v>666</v>
      </c>
      <c r="V204" s="5" t="s">
        <v>681</v>
      </c>
      <c r="W204" s="9">
        <v>43042</v>
      </c>
      <c r="X204" s="5">
        <v>0</v>
      </c>
      <c r="Y204" s="5" t="str">
        <f>VLOOKUP(Q204,Lizenzen!$A$2:$B$17,2)</f>
        <v>Verordnung zur Festlegung der Nutzungsbestimmungen für die Bereitstellung von Geodaten des Bundes (GeoNutzV)</v>
      </c>
      <c r="Z204" s="5" t="str">
        <f>VLOOKUP(Q204,Lizenzen!$A$2:$D$17,4)</f>
        <v>http://www.gesetze-im-internet.de/geonutzv/index.html</v>
      </c>
      <c r="AA204" s="5" t="str">
        <f>IF(ISERROR(LEFT(D204,FIND(",",D204)-1)),VLOOKUP(D204,'Abk. Datenhaltende Stellen'!$A$2:$E$99,2),CONCATENATE(VLOOKUP(LEFT(D204,FIND(",",D204)-1),'Abk. Datenhaltende Stellen'!$A$2:$E$92,2),",",VLOOKUP(MID(D204,FIND(",",D204)+1,LEN(D204)-FIND(",",D204)),'Abk. Datenhaltende Stellen'!$A$2:$E$92,2)))</f>
        <v>Deutscher Wetterdienst (DWD)</v>
      </c>
      <c r="AB204" s="8" t="str">
        <f>IF(ISERROR(LEFT(D204,FIND(",",D204)-1)),VLOOKUP(D204,'Abk. Datenhaltende Stellen'!$A$2:$E$99,4),VLOOKUP(LEFT(D204,FIND(",",D204)-1),'Abk. Datenhaltende Stellen'!$A$2:$E$92,4))</f>
        <v>nein</v>
      </c>
      <c r="AC204" s="8" t="str">
        <f>IF(ISERROR(FIND(",",D204)),"",VLOOKUP(MID(D204,FIND(",",D204)+1,LEN(D204)-FIND(",",D204)),'Abk. Datenhaltende Stellen'!$A$2:$E$92,4))</f>
        <v/>
      </c>
      <c r="AD204" s="21">
        <f t="shared" si="3"/>
        <v>0</v>
      </c>
    </row>
    <row r="205" spans="1:30" ht="60" customHeight="1" x14ac:dyDescent="0.25">
      <c r="A205" s="5" t="s">
        <v>304</v>
      </c>
      <c r="B205" s="5" t="s">
        <v>305</v>
      </c>
      <c r="C205" s="5" t="s">
        <v>366</v>
      </c>
      <c r="D205" s="5" t="s">
        <v>106</v>
      </c>
      <c r="E205" s="5" t="s">
        <v>107</v>
      </c>
      <c r="F205" s="5" t="s">
        <v>423</v>
      </c>
      <c r="G205" s="5"/>
      <c r="H205" s="5"/>
      <c r="I205" s="5" t="s">
        <v>525</v>
      </c>
      <c r="J205" s="5"/>
      <c r="K205" s="5"/>
      <c r="L205" s="5"/>
      <c r="M205" s="5"/>
      <c r="N205" s="5"/>
      <c r="O205" s="5"/>
      <c r="P205" s="5"/>
      <c r="Q205" s="5" t="s">
        <v>9</v>
      </c>
      <c r="R205" s="5" t="s">
        <v>367</v>
      </c>
      <c r="S205" s="5" t="s">
        <v>29</v>
      </c>
      <c r="T205" s="5" t="s">
        <v>108</v>
      </c>
      <c r="U205" s="5" t="s">
        <v>625</v>
      </c>
      <c r="V205" s="5" t="s">
        <v>682</v>
      </c>
      <c r="W205" s="9">
        <v>42482</v>
      </c>
      <c r="X205" s="5">
        <v>0</v>
      </c>
      <c r="Y205" s="5" t="str">
        <f>VLOOKUP(Q205,Lizenzen!$A$2:$B$17,2)</f>
        <v>Verordnung zur Festlegung der Nutzungsbestimmungen für die Bereitstellung von Geodaten des Bundes (GeoNutzV)</v>
      </c>
      <c r="Z205" s="5" t="str">
        <f>VLOOKUP(Q205,Lizenzen!$A$2:$D$17,4)</f>
        <v>http://www.gesetze-im-internet.de/geonutzv/index.html</v>
      </c>
      <c r="AA205" s="5" t="str">
        <f>IF(ISERROR(LEFT(D205,FIND(",",D205)-1)),VLOOKUP(D205,'Abk. Datenhaltende Stellen'!$A$2:$E$99,2),CONCATENATE(VLOOKUP(LEFT(D205,FIND(",",D205)-1),'Abk. Datenhaltende Stellen'!$A$2:$E$92,2),",",VLOOKUP(MID(D205,FIND(",",D205)+1,LEN(D205)-FIND(",",D205)),'Abk. Datenhaltende Stellen'!$A$2:$E$92,2)))</f>
        <v>Deutscher Wetterdienst (DWD)</v>
      </c>
      <c r="AB205" s="8" t="str">
        <f>IF(ISERROR(LEFT(D205,FIND(",",D205)-1)),VLOOKUP(D205,'Abk. Datenhaltende Stellen'!$A$2:$E$99,4),VLOOKUP(LEFT(D205,FIND(",",D205)-1),'Abk. Datenhaltende Stellen'!$A$2:$E$92,4))</f>
        <v>nein</v>
      </c>
      <c r="AC205" s="8" t="str">
        <f>IF(ISERROR(FIND(",",D205)),"",VLOOKUP(MID(D205,FIND(",",D205)+1,LEN(D205)-FIND(",",D205)),'Abk. Datenhaltende Stellen'!$A$2:$E$92,4))</f>
        <v/>
      </c>
      <c r="AD205" s="21">
        <f t="shared" si="3"/>
        <v>0</v>
      </c>
    </row>
    <row r="206" spans="1:30" ht="60" customHeight="1" x14ac:dyDescent="0.25">
      <c r="A206" s="5" t="s">
        <v>306</v>
      </c>
      <c r="B206" s="5" t="s">
        <v>307</v>
      </c>
      <c r="C206" s="5" t="s">
        <v>366</v>
      </c>
      <c r="D206" s="5" t="s">
        <v>106</v>
      </c>
      <c r="E206" s="5" t="s">
        <v>107</v>
      </c>
      <c r="F206" s="5" t="s">
        <v>423</v>
      </c>
      <c r="G206" s="5"/>
      <c r="H206" s="5"/>
      <c r="I206" s="5" t="s">
        <v>526</v>
      </c>
      <c r="J206" s="5"/>
      <c r="K206" s="5"/>
      <c r="L206" s="5"/>
      <c r="M206" s="5"/>
      <c r="N206" s="5"/>
      <c r="O206" s="5"/>
      <c r="P206" s="5"/>
      <c r="Q206" s="5" t="s">
        <v>9</v>
      </c>
      <c r="R206" s="5" t="s">
        <v>367</v>
      </c>
      <c r="S206" s="5" t="s">
        <v>29</v>
      </c>
      <c r="T206" s="5" t="s">
        <v>108</v>
      </c>
      <c r="U206" s="5" t="s">
        <v>625</v>
      </c>
      <c r="V206" s="5" t="s">
        <v>682</v>
      </c>
      <c r="W206" s="9">
        <v>42482</v>
      </c>
      <c r="X206" s="5">
        <v>0</v>
      </c>
      <c r="Y206" s="5" t="str">
        <f>VLOOKUP(Q206,Lizenzen!$A$2:$B$17,2)</f>
        <v>Verordnung zur Festlegung der Nutzungsbestimmungen für die Bereitstellung von Geodaten des Bundes (GeoNutzV)</v>
      </c>
      <c r="Z206" s="5" t="str">
        <f>VLOOKUP(Q206,Lizenzen!$A$2:$D$17,4)</f>
        <v>http://www.gesetze-im-internet.de/geonutzv/index.html</v>
      </c>
      <c r="AA206" s="5" t="str">
        <f>IF(ISERROR(LEFT(D206,FIND(",",D206)-1)),VLOOKUP(D206,'Abk. Datenhaltende Stellen'!$A$2:$E$99,2),CONCATENATE(VLOOKUP(LEFT(D206,FIND(",",D206)-1),'Abk. Datenhaltende Stellen'!$A$2:$E$92,2),",",VLOOKUP(MID(D206,FIND(",",D206)+1,LEN(D206)-FIND(",",D206)),'Abk. Datenhaltende Stellen'!$A$2:$E$92,2)))</f>
        <v>Deutscher Wetterdienst (DWD)</v>
      </c>
      <c r="AB206" s="8" t="str">
        <f>IF(ISERROR(LEFT(D206,FIND(",",D206)-1)),VLOOKUP(D206,'Abk. Datenhaltende Stellen'!$A$2:$E$99,4),VLOOKUP(LEFT(D206,FIND(",",D206)-1),'Abk. Datenhaltende Stellen'!$A$2:$E$92,4))</f>
        <v>nein</v>
      </c>
      <c r="AC206" s="8" t="str">
        <f>IF(ISERROR(FIND(",",D206)),"",VLOOKUP(MID(D206,FIND(",",D206)+1,LEN(D206)-FIND(",",D206)),'Abk. Datenhaltende Stellen'!$A$2:$E$92,4))</f>
        <v/>
      </c>
      <c r="AD206" s="21">
        <f t="shared" si="3"/>
        <v>0</v>
      </c>
    </row>
    <row r="207" spans="1:30" ht="45" customHeight="1" x14ac:dyDescent="0.25">
      <c r="A207" s="5" t="s">
        <v>308</v>
      </c>
      <c r="B207" s="5" t="s">
        <v>308</v>
      </c>
      <c r="C207" s="5" t="s">
        <v>366</v>
      </c>
      <c r="D207" s="5" t="s">
        <v>106</v>
      </c>
      <c r="E207" s="5" t="s">
        <v>107</v>
      </c>
      <c r="F207" s="5" t="s">
        <v>423</v>
      </c>
      <c r="G207" s="5"/>
      <c r="H207" s="5"/>
      <c r="I207" s="5" t="s">
        <v>527</v>
      </c>
      <c r="J207" s="5"/>
      <c r="K207" s="5"/>
      <c r="L207" s="5"/>
      <c r="M207" s="5"/>
      <c r="N207" s="5"/>
      <c r="O207" s="5"/>
      <c r="P207" s="5"/>
      <c r="Q207" s="5" t="s">
        <v>9</v>
      </c>
      <c r="R207" s="5" t="s">
        <v>367</v>
      </c>
      <c r="S207" s="5" t="s">
        <v>29</v>
      </c>
      <c r="T207" s="5" t="s">
        <v>108</v>
      </c>
      <c r="U207" s="5" t="s">
        <v>666</v>
      </c>
      <c r="V207" s="5" t="s">
        <v>683</v>
      </c>
      <c r="W207" s="9">
        <v>43048</v>
      </c>
      <c r="X207" s="5">
        <v>1</v>
      </c>
      <c r="Y207" s="5" t="str">
        <f>VLOOKUP(Q207,Lizenzen!$A$2:$B$17,2)</f>
        <v>Verordnung zur Festlegung der Nutzungsbestimmungen für die Bereitstellung von Geodaten des Bundes (GeoNutzV)</v>
      </c>
      <c r="Z207" s="5" t="str">
        <f>VLOOKUP(Q207,Lizenzen!$A$2:$D$17,4)</f>
        <v>http://www.gesetze-im-internet.de/geonutzv/index.html</v>
      </c>
      <c r="AA207" s="5" t="str">
        <f>IF(ISERROR(LEFT(D207,FIND(",",D207)-1)),VLOOKUP(D207,'Abk. Datenhaltende Stellen'!$A$2:$E$99,2),CONCATENATE(VLOOKUP(LEFT(D207,FIND(",",D207)-1),'Abk. Datenhaltende Stellen'!$A$2:$E$92,2),",",VLOOKUP(MID(D207,FIND(",",D207)+1,LEN(D207)-FIND(",",D207)),'Abk. Datenhaltende Stellen'!$A$2:$E$92,2)))</f>
        <v>Deutscher Wetterdienst (DWD)</v>
      </c>
      <c r="AB207" s="8" t="str">
        <f>IF(ISERROR(LEFT(D207,FIND(",",D207)-1)),VLOOKUP(D207,'Abk. Datenhaltende Stellen'!$A$2:$E$99,4),VLOOKUP(LEFT(D207,FIND(",",D207)-1),'Abk. Datenhaltende Stellen'!$A$2:$E$92,4))</f>
        <v>nein</v>
      </c>
      <c r="AC207" s="8" t="str">
        <f>IF(ISERROR(FIND(",",D207)),"",VLOOKUP(MID(D207,FIND(",",D207)+1,LEN(D207)-FIND(",",D207)),'Abk. Datenhaltende Stellen'!$A$2:$E$92,4))</f>
        <v/>
      </c>
      <c r="AD207" s="21">
        <f t="shared" si="3"/>
        <v>0</v>
      </c>
    </row>
    <row r="208" spans="1:30" ht="45" customHeight="1" x14ac:dyDescent="0.25">
      <c r="A208" s="5" t="s">
        <v>309</v>
      </c>
      <c r="B208" s="5" t="s">
        <v>309</v>
      </c>
      <c r="C208" s="5" t="s">
        <v>366</v>
      </c>
      <c r="D208" s="5" t="s">
        <v>106</v>
      </c>
      <c r="E208" s="5" t="s">
        <v>107</v>
      </c>
      <c r="F208" s="5" t="s">
        <v>423</v>
      </c>
      <c r="G208" s="5"/>
      <c r="H208" s="5"/>
      <c r="I208" s="5" t="s">
        <v>528</v>
      </c>
      <c r="J208" s="5"/>
      <c r="K208" s="5"/>
      <c r="L208" s="5"/>
      <c r="M208" s="5"/>
      <c r="N208" s="5"/>
      <c r="O208" s="5"/>
      <c r="P208" s="5"/>
      <c r="Q208" s="5" t="s">
        <v>9</v>
      </c>
      <c r="R208" s="5" t="s">
        <v>367</v>
      </c>
      <c r="S208" s="5" t="s">
        <v>29</v>
      </c>
      <c r="T208" s="5" t="s">
        <v>108</v>
      </c>
      <c r="U208" s="5" t="s">
        <v>666</v>
      </c>
      <c r="V208" s="5" t="s">
        <v>683</v>
      </c>
      <c r="W208" s="9">
        <v>43048</v>
      </c>
      <c r="X208" s="5">
        <v>1</v>
      </c>
      <c r="Y208" s="5" t="str">
        <f>VLOOKUP(Q208,Lizenzen!$A$2:$B$17,2)</f>
        <v>Verordnung zur Festlegung der Nutzungsbestimmungen für die Bereitstellung von Geodaten des Bundes (GeoNutzV)</v>
      </c>
      <c r="Z208" s="5" t="str">
        <f>VLOOKUP(Q208,Lizenzen!$A$2:$D$17,4)</f>
        <v>http://www.gesetze-im-internet.de/geonutzv/index.html</v>
      </c>
      <c r="AA208" s="5" t="str">
        <f>IF(ISERROR(LEFT(D208,FIND(",",D208)-1)),VLOOKUP(D208,'Abk. Datenhaltende Stellen'!$A$2:$E$99,2),CONCATENATE(VLOOKUP(LEFT(D208,FIND(",",D208)-1),'Abk. Datenhaltende Stellen'!$A$2:$E$92,2),",",VLOOKUP(MID(D208,FIND(",",D208)+1,LEN(D208)-FIND(",",D208)),'Abk. Datenhaltende Stellen'!$A$2:$E$92,2)))</f>
        <v>Deutscher Wetterdienst (DWD)</v>
      </c>
      <c r="AB208" s="8" t="str">
        <f>IF(ISERROR(LEFT(D208,FIND(",",D208)-1)),VLOOKUP(D208,'Abk. Datenhaltende Stellen'!$A$2:$E$99,4),VLOOKUP(LEFT(D208,FIND(",",D208)-1),'Abk. Datenhaltende Stellen'!$A$2:$E$92,4))</f>
        <v>nein</v>
      </c>
      <c r="AC208" s="8" t="str">
        <f>IF(ISERROR(FIND(",",D208)),"",VLOOKUP(MID(D208,FIND(",",D208)+1,LEN(D208)-FIND(",",D208)),'Abk. Datenhaltende Stellen'!$A$2:$E$92,4))</f>
        <v/>
      </c>
      <c r="AD208" s="21">
        <f t="shared" si="3"/>
        <v>0</v>
      </c>
    </row>
    <row r="209" spans="1:30" ht="45" customHeight="1" x14ac:dyDescent="0.25">
      <c r="A209" s="5" t="s">
        <v>310</v>
      </c>
      <c r="B209" s="5" t="s">
        <v>310</v>
      </c>
      <c r="C209" s="5" t="s">
        <v>366</v>
      </c>
      <c r="D209" s="5" t="s">
        <v>106</v>
      </c>
      <c r="E209" s="5" t="s">
        <v>107</v>
      </c>
      <c r="F209" s="5" t="s">
        <v>423</v>
      </c>
      <c r="G209" s="5"/>
      <c r="H209" s="5"/>
      <c r="I209" s="5" t="s">
        <v>529</v>
      </c>
      <c r="J209" s="5"/>
      <c r="K209" s="5"/>
      <c r="L209" s="5"/>
      <c r="M209" s="5"/>
      <c r="N209" s="5"/>
      <c r="O209" s="5"/>
      <c r="P209" s="5"/>
      <c r="Q209" s="5" t="s">
        <v>9</v>
      </c>
      <c r="R209" s="5" t="s">
        <v>367</v>
      </c>
      <c r="S209" s="5" t="s">
        <v>29</v>
      </c>
      <c r="T209" s="5" t="s">
        <v>108</v>
      </c>
      <c r="U209" s="5" t="s">
        <v>666</v>
      </c>
      <c r="V209" s="5" t="s">
        <v>684</v>
      </c>
      <c r="W209" s="9">
        <v>43048</v>
      </c>
      <c r="X209" s="5">
        <v>1</v>
      </c>
      <c r="Y209" s="5" t="str">
        <f>VLOOKUP(Q209,Lizenzen!$A$2:$B$17,2)</f>
        <v>Verordnung zur Festlegung der Nutzungsbestimmungen für die Bereitstellung von Geodaten des Bundes (GeoNutzV)</v>
      </c>
      <c r="Z209" s="5" t="str">
        <f>VLOOKUP(Q209,Lizenzen!$A$2:$D$17,4)</f>
        <v>http://www.gesetze-im-internet.de/geonutzv/index.html</v>
      </c>
      <c r="AA209" s="5" t="str">
        <f>IF(ISERROR(LEFT(D209,FIND(",",D209)-1)),VLOOKUP(D209,'Abk. Datenhaltende Stellen'!$A$2:$E$99,2),CONCATENATE(VLOOKUP(LEFT(D209,FIND(",",D209)-1),'Abk. Datenhaltende Stellen'!$A$2:$E$92,2),",",VLOOKUP(MID(D209,FIND(",",D209)+1,LEN(D209)-FIND(",",D209)),'Abk. Datenhaltende Stellen'!$A$2:$E$92,2)))</f>
        <v>Deutscher Wetterdienst (DWD)</v>
      </c>
      <c r="AB209" s="8" t="str">
        <f>IF(ISERROR(LEFT(D209,FIND(",",D209)-1)),VLOOKUP(D209,'Abk. Datenhaltende Stellen'!$A$2:$E$99,4),VLOOKUP(LEFT(D209,FIND(",",D209)-1),'Abk. Datenhaltende Stellen'!$A$2:$E$92,4))</f>
        <v>nein</v>
      </c>
      <c r="AC209" s="8" t="str">
        <f>IF(ISERROR(FIND(",",D209)),"",VLOOKUP(MID(D209,FIND(",",D209)+1,LEN(D209)-FIND(",",D209)),'Abk. Datenhaltende Stellen'!$A$2:$E$92,4))</f>
        <v/>
      </c>
      <c r="AD209" s="21">
        <f t="shared" si="3"/>
        <v>0</v>
      </c>
    </row>
    <row r="210" spans="1:30" ht="60" customHeight="1" x14ac:dyDescent="0.25">
      <c r="A210" s="5" t="s">
        <v>311</v>
      </c>
      <c r="B210" s="5" t="s">
        <v>311</v>
      </c>
      <c r="C210" s="5" t="s">
        <v>366</v>
      </c>
      <c r="D210" s="5" t="s">
        <v>106</v>
      </c>
      <c r="E210" s="5" t="s">
        <v>107</v>
      </c>
      <c r="F210" s="5" t="s">
        <v>423</v>
      </c>
      <c r="G210" s="5"/>
      <c r="H210" s="5"/>
      <c r="I210" s="5" t="s">
        <v>530</v>
      </c>
      <c r="J210" s="5"/>
      <c r="K210" s="5"/>
      <c r="L210" s="5"/>
      <c r="M210" s="5"/>
      <c r="N210" s="5"/>
      <c r="O210" s="5"/>
      <c r="P210" s="5"/>
      <c r="Q210" s="5" t="s">
        <v>9</v>
      </c>
      <c r="R210" s="5" t="s">
        <v>367</v>
      </c>
      <c r="S210" s="5" t="s">
        <v>29</v>
      </c>
      <c r="T210" s="5" t="s">
        <v>108</v>
      </c>
      <c r="U210" s="5" t="s">
        <v>666</v>
      </c>
      <c r="V210" s="5" t="s">
        <v>683</v>
      </c>
      <c r="W210" s="9">
        <v>43048</v>
      </c>
      <c r="X210" s="5">
        <v>1</v>
      </c>
      <c r="Y210" s="5" t="str">
        <f>VLOOKUP(Q210,Lizenzen!$A$2:$B$17,2)</f>
        <v>Verordnung zur Festlegung der Nutzungsbestimmungen für die Bereitstellung von Geodaten des Bundes (GeoNutzV)</v>
      </c>
      <c r="Z210" s="5" t="str">
        <f>VLOOKUP(Q210,Lizenzen!$A$2:$D$17,4)</f>
        <v>http://www.gesetze-im-internet.de/geonutzv/index.html</v>
      </c>
      <c r="AA210" s="5" t="str">
        <f>IF(ISERROR(LEFT(D210,FIND(",",D210)-1)),VLOOKUP(D210,'Abk. Datenhaltende Stellen'!$A$2:$E$99,2),CONCATENATE(VLOOKUP(LEFT(D210,FIND(",",D210)-1),'Abk. Datenhaltende Stellen'!$A$2:$E$92,2),",",VLOOKUP(MID(D210,FIND(",",D210)+1,LEN(D210)-FIND(",",D210)),'Abk. Datenhaltende Stellen'!$A$2:$E$92,2)))</f>
        <v>Deutscher Wetterdienst (DWD)</v>
      </c>
      <c r="AB210" s="8" t="str">
        <f>IF(ISERROR(LEFT(D210,FIND(",",D210)-1)),VLOOKUP(D210,'Abk. Datenhaltende Stellen'!$A$2:$E$99,4),VLOOKUP(LEFT(D210,FIND(",",D210)-1),'Abk. Datenhaltende Stellen'!$A$2:$E$92,4))</f>
        <v>nein</v>
      </c>
      <c r="AC210" s="8" t="str">
        <f>IF(ISERROR(FIND(",",D210)),"",VLOOKUP(MID(D210,FIND(",",D210)+1,LEN(D210)-FIND(",",D210)),'Abk. Datenhaltende Stellen'!$A$2:$E$92,4))</f>
        <v/>
      </c>
      <c r="AD210" s="21">
        <f t="shared" si="3"/>
        <v>0</v>
      </c>
    </row>
    <row r="211" spans="1:30" ht="60" customHeight="1" x14ac:dyDescent="0.25">
      <c r="A211" s="5" t="s">
        <v>312</v>
      </c>
      <c r="B211" s="5" t="s">
        <v>312</v>
      </c>
      <c r="C211" s="5" t="s">
        <v>366</v>
      </c>
      <c r="D211" s="5" t="s">
        <v>106</v>
      </c>
      <c r="E211" s="5" t="s">
        <v>107</v>
      </c>
      <c r="F211" s="5" t="s">
        <v>423</v>
      </c>
      <c r="G211" s="5"/>
      <c r="H211" s="5"/>
      <c r="I211" s="5" t="s">
        <v>531</v>
      </c>
      <c r="J211" s="5"/>
      <c r="K211" s="5"/>
      <c r="L211" s="5"/>
      <c r="M211" s="5"/>
      <c r="N211" s="5"/>
      <c r="O211" s="5"/>
      <c r="P211" s="5"/>
      <c r="Q211" s="5" t="s">
        <v>9</v>
      </c>
      <c r="R211" s="5" t="s">
        <v>367</v>
      </c>
      <c r="S211" s="5" t="s">
        <v>29</v>
      </c>
      <c r="T211" s="5" t="s">
        <v>108</v>
      </c>
      <c r="U211" s="5" t="s">
        <v>666</v>
      </c>
      <c r="V211" s="5" t="s">
        <v>683</v>
      </c>
      <c r="W211" s="9">
        <v>43048</v>
      </c>
      <c r="X211" s="5">
        <v>1</v>
      </c>
      <c r="Y211" s="5" t="str">
        <f>VLOOKUP(Q211,Lizenzen!$A$2:$B$17,2)</f>
        <v>Verordnung zur Festlegung der Nutzungsbestimmungen für die Bereitstellung von Geodaten des Bundes (GeoNutzV)</v>
      </c>
      <c r="Z211" s="5" t="str">
        <f>VLOOKUP(Q211,Lizenzen!$A$2:$D$17,4)</f>
        <v>http://www.gesetze-im-internet.de/geonutzv/index.html</v>
      </c>
      <c r="AA211" s="5" t="str">
        <f>IF(ISERROR(LEFT(D211,FIND(",",D211)-1)),VLOOKUP(D211,'Abk. Datenhaltende Stellen'!$A$2:$E$99,2),CONCATENATE(VLOOKUP(LEFT(D211,FIND(",",D211)-1),'Abk. Datenhaltende Stellen'!$A$2:$E$92,2),",",VLOOKUP(MID(D211,FIND(",",D211)+1,LEN(D211)-FIND(",",D211)),'Abk. Datenhaltende Stellen'!$A$2:$E$92,2)))</f>
        <v>Deutscher Wetterdienst (DWD)</v>
      </c>
      <c r="AB211" s="8" t="str">
        <f>IF(ISERROR(LEFT(D211,FIND(",",D211)-1)),VLOOKUP(D211,'Abk. Datenhaltende Stellen'!$A$2:$E$99,4),VLOOKUP(LEFT(D211,FIND(",",D211)-1),'Abk. Datenhaltende Stellen'!$A$2:$E$92,4))</f>
        <v>nein</v>
      </c>
      <c r="AC211" s="8" t="str">
        <f>IF(ISERROR(FIND(",",D211)),"",VLOOKUP(MID(D211,FIND(",",D211)+1,LEN(D211)-FIND(",",D211)),'Abk. Datenhaltende Stellen'!$A$2:$E$92,4))</f>
        <v/>
      </c>
      <c r="AD211" s="21">
        <f t="shared" si="3"/>
        <v>0</v>
      </c>
    </row>
    <row r="212" spans="1:30" ht="45" customHeight="1" x14ac:dyDescent="0.25">
      <c r="A212" s="5" t="s">
        <v>313</v>
      </c>
      <c r="B212" s="5" t="s">
        <v>313</v>
      </c>
      <c r="C212" s="5" t="s">
        <v>366</v>
      </c>
      <c r="D212" s="5" t="s">
        <v>106</v>
      </c>
      <c r="E212" s="5" t="s">
        <v>107</v>
      </c>
      <c r="F212" s="5" t="s">
        <v>423</v>
      </c>
      <c r="G212" s="5"/>
      <c r="H212" s="5"/>
      <c r="I212" s="5" t="s">
        <v>532</v>
      </c>
      <c r="J212" s="5"/>
      <c r="K212" s="5"/>
      <c r="L212" s="5"/>
      <c r="M212" s="5"/>
      <c r="N212" s="5"/>
      <c r="O212" s="5"/>
      <c r="P212" s="5"/>
      <c r="Q212" s="5" t="s">
        <v>9</v>
      </c>
      <c r="R212" s="5" t="s">
        <v>367</v>
      </c>
      <c r="S212" s="5" t="s">
        <v>29</v>
      </c>
      <c r="T212" s="5" t="s">
        <v>108</v>
      </c>
      <c r="U212" s="5" t="s">
        <v>666</v>
      </c>
      <c r="V212" s="5" t="s">
        <v>685</v>
      </c>
      <c r="W212" s="9">
        <v>43048</v>
      </c>
      <c r="X212" s="5">
        <v>1</v>
      </c>
      <c r="Y212" s="5" t="str">
        <f>VLOOKUP(Q212,Lizenzen!$A$2:$B$17,2)</f>
        <v>Verordnung zur Festlegung der Nutzungsbestimmungen für die Bereitstellung von Geodaten des Bundes (GeoNutzV)</v>
      </c>
      <c r="Z212" s="5" t="str">
        <f>VLOOKUP(Q212,Lizenzen!$A$2:$D$17,4)</f>
        <v>http://www.gesetze-im-internet.de/geonutzv/index.html</v>
      </c>
      <c r="AA212" s="5" t="str">
        <f>IF(ISERROR(LEFT(D212,FIND(",",D212)-1)),VLOOKUP(D212,'Abk. Datenhaltende Stellen'!$A$2:$E$99,2),CONCATENATE(VLOOKUP(LEFT(D212,FIND(",",D212)-1),'Abk. Datenhaltende Stellen'!$A$2:$E$92,2),",",VLOOKUP(MID(D212,FIND(",",D212)+1,LEN(D212)-FIND(",",D212)),'Abk. Datenhaltende Stellen'!$A$2:$E$92,2)))</f>
        <v>Deutscher Wetterdienst (DWD)</v>
      </c>
      <c r="AB212" s="8" t="str">
        <f>IF(ISERROR(LEFT(D212,FIND(",",D212)-1)),VLOOKUP(D212,'Abk. Datenhaltende Stellen'!$A$2:$E$99,4),VLOOKUP(LEFT(D212,FIND(",",D212)-1),'Abk. Datenhaltende Stellen'!$A$2:$E$92,4))</f>
        <v>nein</v>
      </c>
      <c r="AC212" s="8" t="str">
        <f>IF(ISERROR(FIND(",",D212)),"",VLOOKUP(MID(D212,FIND(",",D212)+1,LEN(D212)-FIND(",",D212)),'Abk. Datenhaltende Stellen'!$A$2:$E$92,4))</f>
        <v/>
      </c>
      <c r="AD212" s="21">
        <f t="shared" si="3"/>
        <v>0</v>
      </c>
    </row>
    <row r="213" spans="1:30" ht="45" customHeight="1" x14ac:dyDescent="0.25">
      <c r="A213" s="5" t="s">
        <v>314</v>
      </c>
      <c r="B213" s="5" t="s">
        <v>314</v>
      </c>
      <c r="C213" s="5" t="s">
        <v>366</v>
      </c>
      <c r="D213" s="5" t="s">
        <v>106</v>
      </c>
      <c r="E213" s="5" t="s">
        <v>107</v>
      </c>
      <c r="F213" s="5" t="s">
        <v>423</v>
      </c>
      <c r="G213" s="5"/>
      <c r="H213" s="5"/>
      <c r="I213" s="5" t="s">
        <v>533</v>
      </c>
      <c r="J213" s="5"/>
      <c r="K213" s="5"/>
      <c r="L213" s="5"/>
      <c r="M213" s="5"/>
      <c r="N213" s="5"/>
      <c r="O213" s="5"/>
      <c r="P213" s="5"/>
      <c r="Q213" s="5" t="s">
        <v>9</v>
      </c>
      <c r="R213" s="5" t="s">
        <v>367</v>
      </c>
      <c r="S213" s="5" t="s">
        <v>29</v>
      </c>
      <c r="T213" s="5" t="s">
        <v>108</v>
      </c>
      <c r="U213" s="5" t="s">
        <v>666</v>
      </c>
      <c r="V213" s="5" t="s">
        <v>686</v>
      </c>
      <c r="W213" s="9">
        <v>43048</v>
      </c>
      <c r="X213" s="5">
        <v>1</v>
      </c>
      <c r="Y213" s="5" t="str">
        <f>VLOOKUP(Q213,Lizenzen!$A$2:$B$17,2)</f>
        <v>Verordnung zur Festlegung der Nutzungsbestimmungen für die Bereitstellung von Geodaten des Bundes (GeoNutzV)</v>
      </c>
      <c r="Z213" s="5" t="str">
        <f>VLOOKUP(Q213,Lizenzen!$A$2:$D$17,4)</f>
        <v>http://www.gesetze-im-internet.de/geonutzv/index.html</v>
      </c>
      <c r="AA213" s="5" t="str">
        <f>IF(ISERROR(LEFT(D213,FIND(",",D213)-1)),VLOOKUP(D213,'Abk. Datenhaltende Stellen'!$A$2:$E$99,2),CONCATENATE(VLOOKUP(LEFT(D213,FIND(",",D213)-1),'Abk. Datenhaltende Stellen'!$A$2:$E$92,2),",",VLOOKUP(MID(D213,FIND(",",D213)+1,LEN(D213)-FIND(",",D213)),'Abk. Datenhaltende Stellen'!$A$2:$E$92,2)))</f>
        <v>Deutscher Wetterdienst (DWD)</v>
      </c>
      <c r="AB213" s="8" t="str">
        <f>IF(ISERROR(LEFT(D213,FIND(",",D213)-1)),VLOOKUP(D213,'Abk. Datenhaltende Stellen'!$A$2:$E$99,4),VLOOKUP(LEFT(D213,FIND(",",D213)-1),'Abk. Datenhaltende Stellen'!$A$2:$E$92,4))</f>
        <v>nein</v>
      </c>
      <c r="AC213" s="8" t="str">
        <f>IF(ISERROR(FIND(",",D213)),"",VLOOKUP(MID(D213,FIND(",",D213)+1,LEN(D213)-FIND(",",D213)),'Abk. Datenhaltende Stellen'!$A$2:$E$92,4))</f>
        <v/>
      </c>
      <c r="AD213" s="21">
        <f t="shared" si="3"/>
        <v>0</v>
      </c>
    </row>
    <row r="214" spans="1:30" ht="45" customHeight="1" x14ac:dyDescent="0.25">
      <c r="A214" s="5" t="s">
        <v>315</v>
      </c>
      <c r="B214" s="5" t="s">
        <v>315</v>
      </c>
      <c r="C214" s="5" t="s">
        <v>366</v>
      </c>
      <c r="D214" s="5" t="s">
        <v>106</v>
      </c>
      <c r="E214" s="5" t="s">
        <v>107</v>
      </c>
      <c r="F214" s="5" t="s">
        <v>423</v>
      </c>
      <c r="G214" s="5"/>
      <c r="H214" s="5"/>
      <c r="I214" s="5" t="s">
        <v>534</v>
      </c>
      <c r="J214" s="5"/>
      <c r="K214" s="5"/>
      <c r="L214" s="5"/>
      <c r="M214" s="5"/>
      <c r="N214" s="5"/>
      <c r="O214" s="5"/>
      <c r="P214" s="5"/>
      <c r="Q214" s="5" t="s">
        <v>9</v>
      </c>
      <c r="R214" s="5" t="s">
        <v>367</v>
      </c>
      <c r="S214" s="5" t="s">
        <v>29</v>
      </c>
      <c r="T214" s="5" t="s">
        <v>108</v>
      </c>
      <c r="U214" s="5" t="s">
        <v>666</v>
      </c>
      <c r="V214" s="5" t="s">
        <v>687</v>
      </c>
      <c r="W214" s="9">
        <v>43048</v>
      </c>
      <c r="X214" s="5">
        <v>1</v>
      </c>
      <c r="Y214" s="5" t="str">
        <f>VLOOKUP(Q214,Lizenzen!$A$2:$B$17,2)</f>
        <v>Verordnung zur Festlegung der Nutzungsbestimmungen für die Bereitstellung von Geodaten des Bundes (GeoNutzV)</v>
      </c>
      <c r="Z214" s="5" t="str">
        <f>VLOOKUP(Q214,Lizenzen!$A$2:$D$17,4)</f>
        <v>http://www.gesetze-im-internet.de/geonutzv/index.html</v>
      </c>
      <c r="AA214" s="5" t="str">
        <f>IF(ISERROR(LEFT(D214,FIND(",",D214)-1)),VLOOKUP(D214,'Abk. Datenhaltende Stellen'!$A$2:$E$99,2),CONCATENATE(VLOOKUP(LEFT(D214,FIND(",",D214)-1),'Abk. Datenhaltende Stellen'!$A$2:$E$92,2),",",VLOOKUP(MID(D214,FIND(",",D214)+1,LEN(D214)-FIND(",",D214)),'Abk. Datenhaltende Stellen'!$A$2:$E$92,2)))</f>
        <v>Deutscher Wetterdienst (DWD)</v>
      </c>
      <c r="AB214" s="8" t="str">
        <f>IF(ISERROR(LEFT(D214,FIND(",",D214)-1)),VLOOKUP(D214,'Abk. Datenhaltende Stellen'!$A$2:$E$99,4),VLOOKUP(LEFT(D214,FIND(",",D214)-1),'Abk. Datenhaltende Stellen'!$A$2:$E$92,4))</f>
        <v>nein</v>
      </c>
      <c r="AC214" s="8" t="str">
        <f>IF(ISERROR(FIND(",",D214)),"",VLOOKUP(MID(D214,FIND(",",D214)+1,LEN(D214)-FIND(",",D214)),'Abk. Datenhaltende Stellen'!$A$2:$E$92,4))</f>
        <v/>
      </c>
      <c r="AD214" s="21">
        <f t="shared" si="3"/>
        <v>0</v>
      </c>
    </row>
    <row r="215" spans="1:30" ht="45" customHeight="1" x14ac:dyDescent="0.25">
      <c r="A215" s="5" t="s">
        <v>316</v>
      </c>
      <c r="B215" s="5" t="s">
        <v>316</v>
      </c>
      <c r="C215" s="5" t="s">
        <v>366</v>
      </c>
      <c r="D215" s="5" t="s">
        <v>106</v>
      </c>
      <c r="E215" s="5" t="s">
        <v>107</v>
      </c>
      <c r="F215" s="5" t="s">
        <v>423</v>
      </c>
      <c r="G215" s="5"/>
      <c r="H215" s="5"/>
      <c r="I215" s="5" t="s">
        <v>535</v>
      </c>
      <c r="J215" s="5"/>
      <c r="K215" s="5"/>
      <c r="L215" s="5"/>
      <c r="M215" s="5"/>
      <c r="N215" s="5"/>
      <c r="O215" s="5"/>
      <c r="P215" s="5"/>
      <c r="Q215" s="5" t="s">
        <v>9</v>
      </c>
      <c r="R215" s="5" t="s">
        <v>367</v>
      </c>
      <c r="S215" s="5" t="s">
        <v>29</v>
      </c>
      <c r="T215" s="5" t="s">
        <v>108</v>
      </c>
      <c r="U215" s="5" t="s">
        <v>666</v>
      </c>
      <c r="V215" s="5" t="s">
        <v>688</v>
      </c>
      <c r="W215" s="9">
        <v>43048</v>
      </c>
      <c r="X215" s="5">
        <v>1</v>
      </c>
      <c r="Y215" s="5" t="str">
        <f>VLOOKUP(Q215,Lizenzen!$A$2:$B$17,2)</f>
        <v>Verordnung zur Festlegung der Nutzungsbestimmungen für die Bereitstellung von Geodaten des Bundes (GeoNutzV)</v>
      </c>
      <c r="Z215" s="5" t="str">
        <f>VLOOKUP(Q215,Lizenzen!$A$2:$D$17,4)</f>
        <v>http://www.gesetze-im-internet.de/geonutzv/index.html</v>
      </c>
      <c r="AA215" s="5" t="str">
        <f>IF(ISERROR(LEFT(D215,FIND(",",D215)-1)),VLOOKUP(D215,'Abk. Datenhaltende Stellen'!$A$2:$E$99,2),CONCATENATE(VLOOKUP(LEFT(D215,FIND(",",D215)-1),'Abk. Datenhaltende Stellen'!$A$2:$E$92,2),",",VLOOKUP(MID(D215,FIND(",",D215)+1,LEN(D215)-FIND(",",D215)),'Abk. Datenhaltende Stellen'!$A$2:$E$92,2)))</f>
        <v>Deutscher Wetterdienst (DWD)</v>
      </c>
      <c r="AB215" s="8" t="str">
        <f>IF(ISERROR(LEFT(D215,FIND(",",D215)-1)),VLOOKUP(D215,'Abk. Datenhaltende Stellen'!$A$2:$E$99,4),VLOOKUP(LEFT(D215,FIND(",",D215)-1),'Abk. Datenhaltende Stellen'!$A$2:$E$92,4))</f>
        <v>nein</v>
      </c>
      <c r="AC215" s="8" t="str">
        <f>IF(ISERROR(FIND(",",D215)),"",VLOOKUP(MID(D215,FIND(",",D215)+1,LEN(D215)-FIND(",",D215)),'Abk. Datenhaltende Stellen'!$A$2:$E$92,4))</f>
        <v/>
      </c>
      <c r="AD215" s="21">
        <f t="shared" si="3"/>
        <v>0</v>
      </c>
    </row>
    <row r="216" spans="1:30" ht="45" customHeight="1" x14ac:dyDescent="0.25">
      <c r="A216" s="5" t="s">
        <v>317</v>
      </c>
      <c r="B216" s="5" t="s">
        <v>317</v>
      </c>
      <c r="C216" s="5" t="s">
        <v>366</v>
      </c>
      <c r="D216" s="5" t="s">
        <v>106</v>
      </c>
      <c r="E216" s="5" t="s">
        <v>107</v>
      </c>
      <c r="F216" s="5" t="s">
        <v>423</v>
      </c>
      <c r="G216" s="5"/>
      <c r="H216" s="5"/>
      <c r="I216" s="5" t="s">
        <v>536</v>
      </c>
      <c r="J216" s="5"/>
      <c r="K216" s="5"/>
      <c r="L216" s="5"/>
      <c r="M216" s="5"/>
      <c r="N216" s="5"/>
      <c r="O216" s="5"/>
      <c r="P216" s="5"/>
      <c r="Q216" s="5" t="s">
        <v>9</v>
      </c>
      <c r="R216" s="5" t="s">
        <v>367</v>
      </c>
      <c r="S216" s="5" t="s">
        <v>29</v>
      </c>
      <c r="T216" s="5" t="s">
        <v>108</v>
      </c>
      <c r="U216" s="5" t="s">
        <v>666</v>
      </c>
      <c r="V216" s="5" t="s">
        <v>689</v>
      </c>
      <c r="W216" s="9">
        <v>43048</v>
      </c>
      <c r="X216" s="5">
        <v>1</v>
      </c>
      <c r="Y216" s="5" t="str">
        <f>VLOOKUP(Q216,Lizenzen!$A$2:$B$17,2)</f>
        <v>Verordnung zur Festlegung der Nutzungsbestimmungen für die Bereitstellung von Geodaten des Bundes (GeoNutzV)</v>
      </c>
      <c r="Z216" s="5" t="str">
        <f>VLOOKUP(Q216,Lizenzen!$A$2:$D$17,4)</f>
        <v>http://www.gesetze-im-internet.de/geonutzv/index.html</v>
      </c>
      <c r="AA216" s="5" t="str">
        <f>IF(ISERROR(LEFT(D216,FIND(",",D216)-1)),VLOOKUP(D216,'Abk. Datenhaltende Stellen'!$A$2:$E$99,2),CONCATENATE(VLOOKUP(LEFT(D216,FIND(",",D216)-1),'Abk. Datenhaltende Stellen'!$A$2:$E$92,2),",",VLOOKUP(MID(D216,FIND(",",D216)+1,LEN(D216)-FIND(",",D216)),'Abk. Datenhaltende Stellen'!$A$2:$E$92,2)))</f>
        <v>Deutscher Wetterdienst (DWD)</v>
      </c>
      <c r="AB216" s="8" t="str">
        <f>IF(ISERROR(LEFT(D216,FIND(",",D216)-1)),VLOOKUP(D216,'Abk. Datenhaltende Stellen'!$A$2:$E$99,4),VLOOKUP(LEFT(D216,FIND(",",D216)-1),'Abk. Datenhaltende Stellen'!$A$2:$E$92,4))</f>
        <v>nein</v>
      </c>
      <c r="AC216" s="8" t="str">
        <f>IF(ISERROR(FIND(",",D216)),"",VLOOKUP(MID(D216,FIND(",",D216)+1,LEN(D216)-FIND(",",D216)),'Abk. Datenhaltende Stellen'!$A$2:$E$92,4))</f>
        <v/>
      </c>
      <c r="AD216" s="21">
        <f t="shared" si="3"/>
        <v>0</v>
      </c>
    </row>
    <row r="217" spans="1:30" ht="45" customHeight="1" x14ac:dyDescent="0.25">
      <c r="A217" s="5" t="s">
        <v>310</v>
      </c>
      <c r="B217" s="5" t="s">
        <v>318</v>
      </c>
      <c r="C217" s="5" t="s">
        <v>366</v>
      </c>
      <c r="D217" s="5" t="s">
        <v>106</v>
      </c>
      <c r="E217" s="5" t="s">
        <v>107</v>
      </c>
      <c r="F217" s="5" t="s">
        <v>423</v>
      </c>
      <c r="G217" s="5"/>
      <c r="H217" s="5"/>
      <c r="I217" s="5" t="s">
        <v>537</v>
      </c>
      <c r="J217" s="5"/>
      <c r="K217" s="5"/>
      <c r="L217" s="5"/>
      <c r="M217" s="5"/>
      <c r="N217" s="5"/>
      <c r="O217" s="5"/>
      <c r="P217" s="5"/>
      <c r="Q217" s="5" t="s">
        <v>9</v>
      </c>
      <c r="R217" s="5" t="s">
        <v>367</v>
      </c>
      <c r="S217" s="5" t="s">
        <v>29</v>
      </c>
      <c r="T217" s="5" t="s">
        <v>108</v>
      </c>
      <c r="U217" s="5" t="s">
        <v>666</v>
      </c>
      <c r="V217" s="5" t="s">
        <v>659</v>
      </c>
      <c r="W217" s="9">
        <v>43048</v>
      </c>
      <c r="X217" s="5">
        <v>0</v>
      </c>
      <c r="Y217" s="5" t="str">
        <f>VLOOKUP(Q217,Lizenzen!$A$2:$B$17,2)</f>
        <v>Verordnung zur Festlegung der Nutzungsbestimmungen für die Bereitstellung von Geodaten des Bundes (GeoNutzV)</v>
      </c>
      <c r="Z217" s="5" t="str">
        <f>VLOOKUP(Q217,Lizenzen!$A$2:$D$17,4)</f>
        <v>http://www.gesetze-im-internet.de/geonutzv/index.html</v>
      </c>
      <c r="AA217" s="5" t="str">
        <f>IF(ISERROR(LEFT(D217,FIND(",",D217)-1)),VLOOKUP(D217,'Abk. Datenhaltende Stellen'!$A$2:$E$99,2),CONCATENATE(VLOOKUP(LEFT(D217,FIND(",",D217)-1),'Abk. Datenhaltende Stellen'!$A$2:$E$92,2),",",VLOOKUP(MID(D217,FIND(",",D217)+1,LEN(D217)-FIND(",",D217)),'Abk. Datenhaltende Stellen'!$A$2:$E$92,2)))</f>
        <v>Deutscher Wetterdienst (DWD)</v>
      </c>
      <c r="AB217" s="8" t="str">
        <f>IF(ISERROR(LEFT(D217,FIND(",",D217)-1)),VLOOKUP(D217,'Abk. Datenhaltende Stellen'!$A$2:$E$99,4),VLOOKUP(LEFT(D217,FIND(",",D217)-1),'Abk. Datenhaltende Stellen'!$A$2:$E$92,4))</f>
        <v>nein</v>
      </c>
      <c r="AC217" s="8" t="str">
        <f>IF(ISERROR(FIND(",",D217)),"",VLOOKUP(MID(D217,FIND(",",D217)+1,LEN(D217)-FIND(",",D217)),'Abk. Datenhaltende Stellen'!$A$2:$E$92,4))</f>
        <v/>
      </c>
      <c r="AD217" s="21">
        <f t="shared" si="3"/>
        <v>0</v>
      </c>
    </row>
    <row r="218" spans="1:30" ht="60" customHeight="1" x14ac:dyDescent="0.25">
      <c r="A218" s="5" t="s">
        <v>311</v>
      </c>
      <c r="B218" s="5" t="s">
        <v>319</v>
      </c>
      <c r="C218" s="5" t="s">
        <v>366</v>
      </c>
      <c r="D218" s="5" t="s">
        <v>106</v>
      </c>
      <c r="E218" s="5" t="s">
        <v>107</v>
      </c>
      <c r="F218" s="5" t="s">
        <v>423</v>
      </c>
      <c r="G218" s="5"/>
      <c r="H218" s="5"/>
      <c r="I218" s="5" t="s">
        <v>538</v>
      </c>
      <c r="J218" s="5"/>
      <c r="K218" s="5"/>
      <c r="L218" s="5"/>
      <c r="M218" s="5"/>
      <c r="N218" s="5"/>
      <c r="O218" s="5"/>
      <c r="P218" s="5"/>
      <c r="Q218" s="5" t="s">
        <v>9</v>
      </c>
      <c r="R218" s="5" t="s">
        <v>367</v>
      </c>
      <c r="S218" s="5" t="s">
        <v>29</v>
      </c>
      <c r="T218" s="5" t="s">
        <v>108</v>
      </c>
      <c r="U218" s="5" t="s">
        <v>666</v>
      </c>
      <c r="V218" s="5" t="s">
        <v>659</v>
      </c>
      <c r="W218" s="9">
        <v>43048</v>
      </c>
      <c r="X218" s="5">
        <v>0</v>
      </c>
      <c r="Y218" s="5" t="str">
        <f>VLOOKUP(Q218,Lizenzen!$A$2:$B$17,2)</f>
        <v>Verordnung zur Festlegung der Nutzungsbestimmungen für die Bereitstellung von Geodaten des Bundes (GeoNutzV)</v>
      </c>
      <c r="Z218" s="5" t="str">
        <f>VLOOKUP(Q218,Lizenzen!$A$2:$D$17,4)</f>
        <v>http://www.gesetze-im-internet.de/geonutzv/index.html</v>
      </c>
      <c r="AA218" s="5" t="str">
        <f>IF(ISERROR(LEFT(D218,FIND(",",D218)-1)),VLOOKUP(D218,'Abk. Datenhaltende Stellen'!$A$2:$E$99,2),CONCATENATE(VLOOKUP(LEFT(D218,FIND(",",D218)-1),'Abk. Datenhaltende Stellen'!$A$2:$E$92,2),",",VLOOKUP(MID(D218,FIND(",",D218)+1,LEN(D218)-FIND(",",D218)),'Abk. Datenhaltende Stellen'!$A$2:$E$92,2)))</f>
        <v>Deutscher Wetterdienst (DWD)</v>
      </c>
      <c r="AB218" s="8" t="str">
        <f>IF(ISERROR(LEFT(D218,FIND(",",D218)-1)),VLOOKUP(D218,'Abk. Datenhaltende Stellen'!$A$2:$E$99,4),VLOOKUP(LEFT(D218,FIND(",",D218)-1),'Abk. Datenhaltende Stellen'!$A$2:$E$92,4))</f>
        <v>nein</v>
      </c>
      <c r="AC218" s="8" t="str">
        <f>IF(ISERROR(FIND(",",D218)),"",VLOOKUP(MID(D218,FIND(",",D218)+1,LEN(D218)-FIND(",",D218)),'Abk. Datenhaltende Stellen'!$A$2:$E$92,4))</f>
        <v/>
      </c>
      <c r="AD218" s="21">
        <f t="shared" si="3"/>
        <v>0</v>
      </c>
    </row>
    <row r="219" spans="1:30" ht="60" customHeight="1" x14ac:dyDescent="0.25">
      <c r="A219" s="5" t="s">
        <v>312</v>
      </c>
      <c r="B219" s="5" t="s">
        <v>320</v>
      </c>
      <c r="C219" s="5" t="s">
        <v>366</v>
      </c>
      <c r="D219" s="5" t="s">
        <v>106</v>
      </c>
      <c r="E219" s="5" t="s">
        <v>107</v>
      </c>
      <c r="F219" s="5" t="s">
        <v>423</v>
      </c>
      <c r="G219" s="5"/>
      <c r="H219" s="5"/>
      <c r="I219" s="5" t="s">
        <v>539</v>
      </c>
      <c r="J219" s="5"/>
      <c r="K219" s="5"/>
      <c r="L219" s="5"/>
      <c r="M219" s="5"/>
      <c r="N219" s="5"/>
      <c r="O219" s="5"/>
      <c r="P219" s="5"/>
      <c r="Q219" s="5" t="s">
        <v>9</v>
      </c>
      <c r="R219" s="5" t="s">
        <v>367</v>
      </c>
      <c r="S219" s="5" t="s">
        <v>29</v>
      </c>
      <c r="T219" s="5" t="s">
        <v>108</v>
      </c>
      <c r="U219" s="5" t="s">
        <v>666</v>
      </c>
      <c r="V219" s="5" t="s">
        <v>659</v>
      </c>
      <c r="W219" s="9">
        <v>43048</v>
      </c>
      <c r="X219" s="5">
        <v>0</v>
      </c>
      <c r="Y219" s="5" t="str">
        <f>VLOOKUP(Q219,Lizenzen!$A$2:$B$17,2)</f>
        <v>Verordnung zur Festlegung der Nutzungsbestimmungen für die Bereitstellung von Geodaten des Bundes (GeoNutzV)</v>
      </c>
      <c r="Z219" s="5" t="str">
        <f>VLOOKUP(Q219,Lizenzen!$A$2:$D$17,4)</f>
        <v>http://www.gesetze-im-internet.de/geonutzv/index.html</v>
      </c>
      <c r="AA219" s="5" t="str">
        <f>IF(ISERROR(LEFT(D219,FIND(",",D219)-1)),VLOOKUP(D219,'Abk. Datenhaltende Stellen'!$A$2:$E$99,2),CONCATENATE(VLOOKUP(LEFT(D219,FIND(",",D219)-1),'Abk. Datenhaltende Stellen'!$A$2:$E$92,2),",",VLOOKUP(MID(D219,FIND(",",D219)+1,LEN(D219)-FIND(",",D219)),'Abk. Datenhaltende Stellen'!$A$2:$E$92,2)))</f>
        <v>Deutscher Wetterdienst (DWD)</v>
      </c>
      <c r="AB219" s="8" t="str">
        <f>IF(ISERROR(LEFT(D219,FIND(",",D219)-1)),VLOOKUP(D219,'Abk. Datenhaltende Stellen'!$A$2:$E$99,4),VLOOKUP(LEFT(D219,FIND(",",D219)-1),'Abk. Datenhaltende Stellen'!$A$2:$E$92,4))</f>
        <v>nein</v>
      </c>
      <c r="AC219" s="8" t="str">
        <f>IF(ISERROR(FIND(",",D219)),"",VLOOKUP(MID(D219,FIND(",",D219)+1,LEN(D219)-FIND(",",D219)),'Abk. Datenhaltende Stellen'!$A$2:$E$92,4))</f>
        <v/>
      </c>
      <c r="AD219" s="21">
        <f t="shared" si="3"/>
        <v>0</v>
      </c>
    </row>
    <row r="220" spans="1:30" ht="45" customHeight="1" x14ac:dyDescent="0.25">
      <c r="A220" s="5" t="s">
        <v>313</v>
      </c>
      <c r="B220" s="5" t="s">
        <v>321</v>
      </c>
      <c r="C220" s="5" t="s">
        <v>366</v>
      </c>
      <c r="D220" s="5" t="s">
        <v>106</v>
      </c>
      <c r="E220" s="5" t="s">
        <v>107</v>
      </c>
      <c r="F220" s="5" t="s">
        <v>423</v>
      </c>
      <c r="G220" s="5"/>
      <c r="H220" s="5"/>
      <c r="I220" s="5" t="s">
        <v>540</v>
      </c>
      <c r="J220" s="5"/>
      <c r="K220" s="5"/>
      <c r="L220" s="5"/>
      <c r="M220" s="5"/>
      <c r="N220" s="5"/>
      <c r="O220" s="5"/>
      <c r="P220" s="5"/>
      <c r="Q220" s="5" t="s">
        <v>9</v>
      </c>
      <c r="R220" s="5" t="s">
        <v>367</v>
      </c>
      <c r="S220" s="5" t="s">
        <v>29</v>
      </c>
      <c r="T220" s="5" t="s">
        <v>108</v>
      </c>
      <c r="U220" s="5" t="s">
        <v>666</v>
      </c>
      <c r="V220" s="5" t="s">
        <v>659</v>
      </c>
      <c r="W220" s="9">
        <v>43048</v>
      </c>
      <c r="X220" s="5">
        <v>0</v>
      </c>
      <c r="Y220" s="5" t="str">
        <f>VLOOKUP(Q220,Lizenzen!$A$2:$B$17,2)</f>
        <v>Verordnung zur Festlegung der Nutzungsbestimmungen für die Bereitstellung von Geodaten des Bundes (GeoNutzV)</v>
      </c>
      <c r="Z220" s="5" t="str">
        <f>VLOOKUP(Q220,Lizenzen!$A$2:$D$17,4)</f>
        <v>http://www.gesetze-im-internet.de/geonutzv/index.html</v>
      </c>
      <c r="AA220" s="5" t="str">
        <f>IF(ISERROR(LEFT(D220,FIND(",",D220)-1)),VLOOKUP(D220,'Abk. Datenhaltende Stellen'!$A$2:$E$99,2),CONCATENATE(VLOOKUP(LEFT(D220,FIND(",",D220)-1),'Abk. Datenhaltende Stellen'!$A$2:$E$92,2),",",VLOOKUP(MID(D220,FIND(",",D220)+1,LEN(D220)-FIND(",",D220)),'Abk. Datenhaltende Stellen'!$A$2:$E$92,2)))</f>
        <v>Deutscher Wetterdienst (DWD)</v>
      </c>
      <c r="AB220" s="8" t="str">
        <f>IF(ISERROR(LEFT(D220,FIND(",",D220)-1)),VLOOKUP(D220,'Abk. Datenhaltende Stellen'!$A$2:$E$99,4),VLOOKUP(LEFT(D220,FIND(",",D220)-1),'Abk. Datenhaltende Stellen'!$A$2:$E$92,4))</f>
        <v>nein</v>
      </c>
      <c r="AC220" s="8" t="str">
        <f>IF(ISERROR(FIND(",",D220)),"",VLOOKUP(MID(D220,FIND(",",D220)+1,LEN(D220)-FIND(",",D220)),'Abk. Datenhaltende Stellen'!$A$2:$E$92,4))</f>
        <v/>
      </c>
      <c r="AD220" s="21">
        <f t="shared" si="3"/>
        <v>0</v>
      </c>
    </row>
    <row r="221" spans="1:30" ht="45" customHeight="1" x14ac:dyDescent="0.25">
      <c r="A221" s="5" t="s">
        <v>315</v>
      </c>
      <c r="B221" s="5" t="s">
        <v>322</v>
      </c>
      <c r="C221" s="5" t="s">
        <v>366</v>
      </c>
      <c r="D221" s="5" t="s">
        <v>106</v>
      </c>
      <c r="E221" s="5" t="s">
        <v>107</v>
      </c>
      <c r="F221" s="5" t="s">
        <v>423</v>
      </c>
      <c r="G221" s="5"/>
      <c r="H221" s="5"/>
      <c r="I221" s="5" t="s">
        <v>541</v>
      </c>
      <c r="J221" s="5"/>
      <c r="K221" s="5"/>
      <c r="L221" s="5"/>
      <c r="M221" s="5"/>
      <c r="N221" s="5"/>
      <c r="O221" s="5"/>
      <c r="P221" s="5"/>
      <c r="Q221" s="5" t="s">
        <v>9</v>
      </c>
      <c r="R221" s="5" t="s">
        <v>367</v>
      </c>
      <c r="S221" s="5" t="s">
        <v>29</v>
      </c>
      <c r="T221" s="5" t="s">
        <v>108</v>
      </c>
      <c r="U221" s="5" t="s">
        <v>666</v>
      </c>
      <c r="V221" s="5" t="s">
        <v>659</v>
      </c>
      <c r="W221" s="9">
        <v>43048</v>
      </c>
      <c r="X221" s="5">
        <v>0</v>
      </c>
      <c r="Y221" s="5" t="str">
        <f>VLOOKUP(Q221,Lizenzen!$A$2:$B$17,2)</f>
        <v>Verordnung zur Festlegung der Nutzungsbestimmungen für die Bereitstellung von Geodaten des Bundes (GeoNutzV)</v>
      </c>
      <c r="Z221" s="5" t="str">
        <f>VLOOKUP(Q221,Lizenzen!$A$2:$D$17,4)</f>
        <v>http://www.gesetze-im-internet.de/geonutzv/index.html</v>
      </c>
      <c r="AA221" s="5" t="str">
        <f>IF(ISERROR(LEFT(D221,FIND(",",D221)-1)),VLOOKUP(D221,'Abk. Datenhaltende Stellen'!$A$2:$E$99,2),CONCATENATE(VLOOKUP(LEFT(D221,FIND(",",D221)-1),'Abk. Datenhaltende Stellen'!$A$2:$E$92,2),",",VLOOKUP(MID(D221,FIND(",",D221)+1,LEN(D221)-FIND(",",D221)),'Abk. Datenhaltende Stellen'!$A$2:$E$92,2)))</f>
        <v>Deutscher Wetterdienst (DWD)</v>
      </c>
      <c r="AB221" s="8" t="str">
        <f>IF(ISERROR(LEFT(D221,FIND(",",D221)-1)),VLOOKUP(D221,'Abk. Datenhaltende Stellen'!$A$2:$E$99,4),VLOOKUP(LEFT(D221,FIND(",",D221)-1),'Abk. Datenhaltende Stellen'!$A$2:$E$92,4))</f>
        <v>nein</v>
      </c>
      <c r="AC221" s="8" t="str">
        <f>IF(ISERROR(FIND(",",D221)),"",VLOOKUP(MID(D221,FIND(",",D221)+1,LEN(D221)-FIND(",",D221)),'Abk. Datenhaltende Stellen'!$A$2:$E$92,4))</f>
        <v/>
      </c>
      <c r="AD221" s="21">
        <f t="shared" si="3"/>
        <v>0</v>
      </c>
    </row>
    <row r="222" spans="1:30" ht="45" customHeight="1" x14ac:dyDescent="0.25">
      <c r="A222" s="5" t="s">
        <v>316</v>
      </c>
      <c r="B222" s="5" t="s">
        <v>323</v>
      </c>
      <c r="C222" s="5" t="s">
        <v>366</v>
      </c>
      <c r="D222" s="5" t="s">
        <v>106</v>
      </c>
      <c r="E222" s="5" t="s">
        <v>107</v>
      </c>
      <c r="F222" s="5" t="s">
        <v>423</v>
      </c>
      <c r="G222" s="5"/>
      <c r="H222" s="5"/>
      <c r="I222" s="5" t="s">
        <v>542</v>
      </c>
      <c r="J222" s="5"/>
      <c r="K222" s="5"/>
      <c r="L222" s="5"/>
      <c r="M222" s="5"/>
      <c r="N222" s="5"/>
      <c r="O222" s="5"/>
      <c r="P222" s="5"/>
      <c r="Q222" s="5" t="s">
        <v>9</v>
      </c>
      <c r="R222" s="5" t="s">
        <v>367</v>
      </c>
      <c r="S222" s="5" t="s">
        <v>29</v>
      </c>
      <c r="T222" s="5" t="s">
        <v>108</v>
      </c>
      <c r="U222" s="5" t="s">
        <v>666</v>
      </c>
      <c r="V222" s="5" t="s">
        <v>659</v>
      </c>
      <c r="W222" s="9">
        <v>43048</v>
      </c>
      <c r="X222" s="5">
        <v>0</v>
      </c>
      <c r="Y222" s="5" t="str">
        <f>VLOOKUP(Q222,Lizenzen!$A$2:$B$17,2)</f>
        <v>Verordnung zur Festlegung der Nutzungsbestimmungen für die Bereitstellung von Geodaten des Bundes (GeoNutzV)</v>
      </c>
      <c r="Z222" s="5" t="str">
        <f>VLOOKUP(Q222,Lizenzen!$A$2:$D$17,4)</f>
        <v>http://www.gesetze-im-internet.de/geonutzv/index.html</v>
      </c>
      <c r="AA222" s="5" t="str">
        <f>IF(ISERROR(LEFT(D222,FIND(",",D222)-1)),VLOOKUP(D222,'Abk. Datenhaltende Stellen'!$A$2:$E$99,2),CONCATENATE(VLOOKUP(LEFT(D222,FIND(",",D222)-1),'Abk. Datenhaltende Stellen'!$A$2:$E$92,2),",",VLOOKUP(MID(D222,FIND(",",D222)+1,LEN(D222)-FIND(",",D222)),'Abk. Datenhaltende Stellen'!$A$2:$E$92,2)))</f>
        <v>Deutscher Wetterdienst (DWD)</v>
      </c>
      <c r="AB222" s="8" t="str">
        <f>IF(ISERROR(LEFT(D222,FIND(",",D222)-1)),VLOOKUP(D222,'Abk. Datenhaltende Stellen'!$A$2:$E$99,4),VLOOKUP(LEFT(D222,FIND(",",D222)-1),'Abk. Datenhaltende Stellen'!$A$2:$E$92,4))</f>
        <v>nein</v>
      </c>
      <c r="AC222" s="8" t="str">
        <f>IF(ISERROR(FIND(",",D222)),"",VLOOKUP(MID(D222,FIND(",",D222)+1,LEN(D222)-FIND(",",D222)),'Abk. Datenhaltende Stellen'!$A$2:$E$92,4))</f>
        <v/>
      </c>
      <c r="AD222" s="21">
        <f t="shared" si="3"/>
        <v>0</v>
      </c>
    </row>
    <row r="223" spans="1:30" ht="45" customHeight="1" x14ac:dyDescent="0.25">
      <c r="A223" s="5" t="s">
        <v>324</v>
      </c>
      <c r="B223" s="5" t="s">
        <v>690</v>
      </c>
      <c r="C223" s="5" t="s">
        <v>366</v>
      </c>
      <c r="D223" s="5" t="s">
        <v>106</v>
      </c>
      <c r="E223" s="5" t="s">
        <v>107</v>
      </c>
      <c r="F223" s="5" t="s">
        <v>423</v>
      </c>
      <c r="G223" s="5"/>
      <c r="H223" s="5"/>
      <c r="I223" s="5" t="s">
        <v>543</v>
      </c>
      <c r="J223" s="5"/>
      <c r="K223" s="5"/>
      <c r="L223" s="5"/>
      <c r="M223" s="5"/>
      <c r="N223" s="5"/>
      <c r="O223" s="5"/>
      <c r="P223" s="5"/>
      <c r="Q223" s="5" t="s">
        <v>9</v>
      </c>
      <c r="R223" s="5" t="s">
        <v>367</v>
      </c>
      <c r="S223" s="5" t="s">
        <v>29</v>
      </c>
      <c r="T223" s="5" t="s">
        <v>108</v>
      </c>
      <c r="U223" s="5" t="s">
        <v>666</v>
      </c>
      <c r="V223" s="5" t="s">
        <v>1835</v>
      </c>
      <c r="W223" s="9">
        <v>43041</v>
      </c>
      <c r="X223" s="5">
        <v>1</v>
      </c>
      <c r="Y223" s="5" t="str">
        <f>VLOOKUP(Q223,Lizenzen!$A$2:$B$17,2)</f>
        <v>Verordnung zur Festlegung der Nutzungsbestimmungen für die Bereitstellung von Geodaten des Bundes (GeoNutzV)</v>
      </c>
      <c r="Z223" s="5" t="str">
        <f>VLOOKUP(Q223,Lizenzen!$A$2:$D$17,4)</f>
        <v>http://www.gesetze-im-internet.de/geonutzv/index.html</v>
      </c>
      <c r="AA223" s="5" t="str">
        <f>IF(ISERROR(LEFT(D223,FIND(",",D223)-1)),VLOOKUP(D223,'Abk. Datenhaltende Stellen'!$A$2:$E$99,2),CONCATENATE(VLOOKUP(LEFT(D223,FIND(",",D223)-1),'Abk. Datenhaltende Stellen'!$A$2:$E$92,2),",",VLOOKUP(MID(D223,FIND(",",D223)+1,LEN(D223)-FIND(",",D223)),'Abk. Datenhaltende Stellen'!$A$2:$E$92,2)))</f>
        <v>Deutscher Wetterdienst (DWD)</v>
      </c>
      <c r="AB223" s="8" t="str">
        <f>IF(ISERROR(LEFT(D223,FIND(",",D223)-1)),VLOOKUP(D223,'Abk. Datenhaltende Stellen'!$A$2:$E$99,4),VLOOKUP(LEFT(D223,FIND(",",D223)-1),'Abk. Datenhaltende Stellen'!$A$2:$E$92,4))</f>
        <v>nein</v>
      </c>
      <c r="AC223" s="8" t="str">
        <f>IF(ISERROR(FIND(",",D223)),"",VLOOKUP(MID(D223,FIND(",",D223)+1,LEN(D223)-FIND(",",D223)),'Abk. Datenhaltende Stellen'!$A$2:$E$92,4))</f>
        <v/>
      </c>
      <c r="AD223" s="21">
        <f t="shared" si="3"/>
        <v>0</v>
      </c>
    </row>
    <row r="224" spans="1:30" ht="45" customHeight="1" x14ac:dyDescent="0.25">
      <c r="A224" s="5" t="s">
        <v>325</v>
      </c>
      <c r="B224" s="5" t="s">
        <v>691</v>
      </c>
      <c r="C224" s="5" t="s">
        <v>366</v>
      </c>
      <c r="D224" s="5" t="s">
        <v>106</v>
      </c>
      <c r="E224" s="5" t="s">
        <v>107</v>
      </c>
      <c r="F224" s="5" t="s">
        <v>423</v>
      </c>
      <c r="G224" s="5"/>
      <c r="H224" s="5"/>
      <c r="I224" s="5" t="s">
        <v>544</v>
      </c>
      <c r="J224" s="5"/>
      <c r="K224" s="5"/>
      <c r="L224" s="5"/>
      <c r="M224" s="5"/>
      <c r="N224" s="5"/>
      <c r="O224" s="5"/>
      <c r="P224" s="5"/>
      <c r="Q224" s="5" t="s">
        <v>9</v>
      </c>
      <c r="R224" s="5" t="s">
        <v>367</v>
      </c>
      <c r="S224" s="5" t="s">
        <v>29</v>
      </c>
      <c r="T224" s="5" t="s">
        <v>108</v>
      </c>
      <c r="U224" s="5" t="s">
        <v>666</v>
      </c>
      <c r="V224" s="5" t="s">
        <v>1835</v>
      </c>
      <c r="W224" s="9">
        <v>43041</v>
      </c>
      <c r="X224" s="5">
        <v>1</v>
      </c>
      <c r="Y224" s="5" t="str">
        <f>VLOOKUP(Q224,Lizenzen!$A$2:$B$17,2)</f>
        <v>Verordnung zur Festlegung der Nutzungsbestimmungen für die Bereitstellung von Geodaten des Bundes (GeoNutzV)</v>
      </c>
      <c r="Z224" s="5" t="str">
        <f>VLOOKUP(Q224,Lizenzen!$A$2:$D$17,4)</f>
        <v>http://www.gesetze-im-internet.de/geonutzv/index.html</v>
      </c>
      <c r="AA224" s="5" t="str">
        <f>IF(ISERROR(LEFT(D224,FIND(",",D224)-1)),VLOOKUP(D224,'Abk. Datenhaltende Stellen'!$A$2:$E$99,2),CONCATENATE(VLOOKUP(LEFT(D224,FIND(",",D224)-1),'Abk. Datenhaltende Stellen'!$A$2:$E$92,2),",",VLOOKUP(MID(D224,FIND(",",D224)+1,LEN(D224)-FIND(",",D224)),'Abk. Datenhaltende Stellen'!$A$2:$E$92,2)))</f>
        <v>Deutscher Wetterdienst (DWD)</v>
      </c>
      <c r="AB224" s="8" t="str">
        <f>IF(ISERROR(LEFT(D224,FIND(",",D224)-1)),VLOOKUP(D224,'Abk. Datenhaltende Stellen'!$A$2:$E$99,4),VLOOKUP(LEFT(D224,FIND(",",D224)-1),'Abk. Datenhaltende Stellen'!$A$2:$E$92,4))</f>
        <v>nein</v>
      </c>
      <c r="AC224" s="8" t="str">
        <f>IF(ISERROR(FIND(",",D224)),"",VLOOKUP(MID(D224,FIND(",",D224)+1,LEN(D224)-FIND(",",D224)),'Abk. Datenhaltende Stellen'!$A$2:$E$92,4))</f>
        <v/>
      </c>
      <c r="AD224" s="21">
        <f t="shared" si="3"/>
        <v>0</v>
      </c>
    </row>
    <row r="225" spans="1:30" ht="45" customHeight="1" x14ac:dyDescent="0.25">
      <c r="A225" s="5" t="s">
        <v>326</v>
      </c>
      <c r="B225" s="5" t="s">
        <v>692</v>
      </c>
      <c r="C225" s="5" t="s">
        <v>366</v>
      </c>
      <c r="D225" s="5" t="s">
        <v>106</v>
      </c>
      <c r="E225" s="5" t="s">
        <v>107</v>
      </c>
      <c r="F225" s="5" t="s">
        <v>423</v>
      </c>
      <c r="G225" s="5"/>
      <c r="H225" s="5"/>
      <c r="I225" s="5" t="s">
        <v>545</v>
      </c>
      <c r="J225" s="5"/>
      <c r="K225" s="5"/>
      <c r="L225" s="5"/>
      <c r="M225" s="5"/>
      <c r="N225" s="5"/>
      <c r="O225" s="5"/>
      <c r="P225" s="5"/>
      <c r="Q225" s="5" t="s">
        <v>9</v>
      </c>
      <c r="R225" s="5" t="s">
        <v>367</v>
      </c>
      <c r="S225" s="5" t="s">
        <v>29</v>
      </c>
      <c r="T225" s="5" t="s">
        <v>108</v>
      </c>
      <c r="U225" s="5" t="s">
        <v>666</v>
      </c>
      <c r="V225" s="5" t="s">
        <v>1836</v>
      </c>
      <c r="W225" s="9">
        <v>43041</v>
      </c>
      <c r="X225" s="5">
        <v>1</v>
      </c>
      <c r="Y225" s="5" t="str">
        <f>VLOOKUP(Q225,Lizenzen!$A$2:$B$17,2)</f>
        <v>Verordnung zur Festlegung der Nutzungsbestimmungen für die Bereitstellung von Geodaten des Bundes (GeoNutzV)</v>
      </c>
      <c r="Z225" s="5" t="str">
        <f>VLOOKUP(Q225,Lizenzen!$A$2:$D$17,4)</f>
        <v>http://www.gesetze-im-internet.de/geonutzv/index.html</v>
      </c>
      <c r="AA225" s="5" t="str">
        <f>IF(ISERROR(LEFT(D225,FIND(",",D225)-1)),VLOOKUP(D225,'Abk. Datenhaltende Stellen'!$A$2:$E$99,2),CONCATENATE(VLOOKUP(LEFT(D225,FIND(",",D225)-1),'Abk. Datenhaltende Stellen'!$A$2:$E$92,2),",",VLOOKUP(MID(D225,FIND(",",D225)+1,LEN(D225)-FIND(",",D225)),'Abk. Datenhaltende Stellen'!$A$2:$E$92,2)))</f>
        <v>Deutscher Wetterdienst (DWD)</v>
      </c>
      <c r="AB225" s="8" t="str">
        <f>IF(ISERROR(LEFT(D225,FIND(",",D225)-1)),VLOOKUP(D225,'Abk. Datenhaltende Stellen'!$A$2:$E$99,4),VLOOKUP(LEFT(D225,FIND(",",D225)-1),'Abk. Datenhaltende Stellen'!$A$2:$E$92,4))</f>
        <v>nein</v>
      </c>
      <c r="AC225" s="8" t="str">
        <f>IF(ISERROR(FIND(",",D225)),"",VLOOKUP(MID(D225,FIND(",",D225)+1,LEN(D225)-FIND(",",D225)),'Abk. Datenhaltende Stellen'!$A$2:$E$92,4))</f>
        <v/>
      </c>
      <c r="AD225" s="21">
        <f t="shared" si="3"/>
        <v>0</v>
      </c>
    </row>
    <row r="226" spans="1:30" ht="45" customHeight="1" x14ac:dyDescent="0.25">
      <c r="A226" s="5" t="s">
        <v>327</v>
      </c>
      <c r="B226" s="5" t="s">
        <v>693</v>
      </c>
      <c r="C226" s="5" t="s">
        <v>366</v>
      </c>
      <c r="D226" s="5" t="s">
        <v>106</v>
      </c>
      <c r="E226" s="5" t="s">
        <v>107</v>
      </c>
      <c r="F226" s="5" t="s">
        <v>423</v>
      </c>
      <c r="G226" s="5"/>
      <c r="H226" s="5"/>
      <c r="I226" s="5" t="s">
        <v>546</v>
      </c>
      <c r="J226" s="5"/>
      <c r="K226" s="5"/>
      <c r="L226" s="5"/>
      <c r="M226" s="5"/>
      <c r="N226" s="5"/>
      <c r="O226" s="5"/>
      <c r="P226" s="5"/>
      <c r="Q226" s="5" t="s">
        <v>9</v>
      </c>
      <c r="R226" s="5" t="s">
        <v>367</v>
      </c>
      <c r="S226" s="5" t="s">
        <v>29</v>
      </c>
      <c r="T226" s="5" t="s">
        <v>108</v>
      </c>
      <c r="U226" s="5" t="s">
        <v>666</v>
      </c>
      <c r="V226" s="5" t="s">
        <v>1837</v>
      </c>
      <c r="W226" s="9">
        <v>43041</v>
      </c>
      <c r="X226" s="5">
        <v>1</v>
      </c>
      <c r="Y226" s="5" t="str">
        <f>VLOOKUP(Q226,Lizenzen!$A$2:$B$17,2)</f>
        <v>Verordnung zur Festlegung der Nutzungsbestimmungen für die Bereitstellung von Geodaten des Bundes (GeoNutzV)</v>
      </c>
      <c r="Z226" s="5" t="str">
        <f>VLOOKUP(Q226,Lizenzen!$A$2:$D$17,4)</f>
        <v>http://www.gesetze-im-internet.de/geonutzv/index.html</v>
      </c>
      <c r="AA226" s="5" t="str">
        <f>IF(ISERROR(LEFT(D226,FIND(",",D226)-1)),VLOOKUP(D226,'Abk. Datenhaltende Stellen'!$A$2:$E$99,2),CONCATENATE(VLOOKUP(LEFT(D226,FIND(",",D226)-1),'Abk. Datenhaltende Stellen'!$A$2:$E$92,2),",",VLOOKUP(MID(D226,FIND(",",D226)+1,LEN(D226)-FIND(",",D226)),'Abk. Datenhaltende Stellen'!$A$2:$E$92,2)))</f>
        <v>Deutscher Wetterdienst (DWD)</v>
      </c>
      <c r="AB226" s="8" t="str">
        <f>IF(ISERROR(LEFT(D226,FIND(",",D226)-1)),VLOOKUP(D226,'Abk. Datenhaltende Stellen'!$A$2:$E$99,4),VLOOKUP(LEFT(D226,FIND(",",D226)-1),'Abk. Datenhaltende Stellen'!$A$2:$E$92,4))</f>
        <v>nein</v>
      </c>
      <c r="AC226" s="8" t="str">
        <f>IF(ISERROR(FIND(",",D226)),"",VLOOKUP(MID(D226,FIND(",",D226)+1,LEN(D226)-FIND(",",D226)),'Abk. Datenhaltende Stellen'!$A$2:$E$92,4))</f>
        <v/>
      </c>
      <c r="AD226" s="21">
        <f t="shared" si="3"/>
        <v>0</v>
      </c>
    </row>
    <row r="227" spans="1:30" ht="45" customHeight="1" x14ac:dyDescent="0.25">
      <c r="A227" s="5" t="s">
        <v>328</v>
      </c>
      <c r="B227" s="5" t="s">
        <v>694</v>
      </c>
      <c r="C227" s="5" t="s">
        <v>366</v>
      </c>
      <c r="D227" s="5" t="s">
        <v>106</v>
      </c>
      <c r="E227" s="5" t="s">
        <v>107</v>
      </c>
      <c r="F227" s="5" t="s">
        <v>423</v>
      </c>
      <c r="G227" s="5"/>
      <c r="H227" s="5"/>
      <c r="I227" s="5" t="s">
        <v>547</v>
      </c>
      <c r="J227" s="5"/>
      <c r="K227" s="5"/>
      <c r="L227" s="5"/>
      <c r="M227" s="5"/>
      <c r="N227" s="5"/>
      <c r="O227" s="5"/>
      <c r="P227" s="5"/>
      <c r="Q227" s="5" t="s">
        <v>9</v>
      </c>
      <c r="R227" s="5" t="s">
        <v>367</v>
      </c>
      <c r="S227" s="5" t="s">
        <v>29</v>
      </c>
      <c r="T227" s="5" t="s">
        <v>108</v>
      </c>
      <c r="U227" s="5" t="s">
        <v>666</v>
      </c>
      <c r="V227" s="5" t="s">
        <v>1837</v>
      </c>
      <c r="W227" s="9">
        <v>43041</v>
      </c>
      <c r="X227" s="5">
        <v>1</v>
      </c>
      <c r="Y227" s="5" t="str">
        <f>VLOOKUP(Q227,Lizenzen!$A$2:$B$17,2)</f>
        <v>Verordnung zur Festlegung der Nutzungsbestimmungen für die Bereitstellung von Geodaten des Bundes (GeoNutzV)</v>
      </c>
      <c r="Z227" s="5" t="str">
        <f>VLOOKUP(Q227,Lizenzen!$A$2:$D$17,4)</f>
        <v>http://www.gesetze-im-internet.de/geonutzv/index.html</v>
      </c>
      <c r="AA227" s="5" t="str">
        <f>IF(ISERROR(LEFT(D227,FIND(",",D227)-1)),VLOOKUP(D227,'Abk. Datenhaltende Stellen'!$A$2:$E$99,2),CONCATENATE(VLOOKUP(LEFT(D227,FIND(",",D227)-1),'Abk. Datenhaltende Stellen'!$A$2:$E$92,2),",",VLOOKUP(MID(D227,FIND(",",D227)+1,LEN(D227)-FIND(",",D227)),'Abk. Datenhaltende Stellen'!$A$2:$E$92,2)))</f>
        <v>Deutscher Wetterdienst (DWD)</v>
      </c>
      <c r="AB227" s="8" t="str">
        <f>IF(ISERROR(LEFT(D227,FIND(",",D227)-1)),VLOOKUP(D227,'Abk. Datenhaltende Stellen'!$A$2:$E$99,4),VLOOKUP(LEFT(D227,FIND(",",D227)-1),'Abk. Datenhaltende Stellen'!$A$2:$E$92,4))</f>
        <v>nein</v>
      </c>
      <c r="AC227" s="8" t="str">
        <f>IF(ISERROR(FIND(",",D227)),"",VLOOKUP(MID(D227,FIND(",",D227)+1,LEN(D227)-FIND(",",D227)),'Abk. Datenhaltende Stellen'!$A$2:$E$92,4))</f>
        <v/>
      </c>
      <c r="AD227" s="21">
        <f t="shared" si="3"/>
        <v>0</v>
      </c>
    </row>
    <row r="228" spans="1:30" ht="45" customHeight="1" x14ac:dyDescent="0.25">
      <c r="A228" s="5" t="s">
        <v>329</v>
      </c>
      <c r="B228" s="5" t="s">
        <v>695</v>
      </c>
      <c r="C228" s="5" t="s">
        <v>366</v>
      </c>
      <c r="D228" s="5" t="s">
        <v>106</v>
      </c>
      <c r="E228" s="5" t="s">
        <v>107</v>
      </c>
      <c r="F228" s="5" t="s">
        <v>423</v>
      </c>
      <c r="G228" s="5"/>
      <c r="H228" s="5"/>
      <c r="I228" s="5" t="s">
        <v>548</v>
      </c>
      <c r="J228" s="5"/>
      <c r="K228" s="5"/>
      <c r="L228" s="5"/>
      <c r="M228" s="5"/>
      <c r="N228" s="5"/>
      <c r="O228" s="5"/>
      <c r="P228" s="5"/>
      <c r="Q228" s="5" t="s">
        <v>9</v>
      </c>
      <c r="R228" s="5" t="s">
        <v>367</v>
      </c>
      <c r="S228" s="5" t="s">
        <v>29</v>
      </c>
      <c r="T228" s="5" t="s">
        <v>108</v>
      </c>
      <c r="U228" s="5" t="s">
        <v>666</v>
      </c>
      <c r="V228" s="5" t="s">
        <v>1838</v>
      </c>
      <c r="W228" s="9">
        <v>43041</v>
      </c>
      <c r="X228" s="5">
        <v>1</v>
      </c>
      <c r="Y228" s="5" t="str">
        <f>VLOOKUP(Q228,Lizenzen!$A$2:$B$17,2)</f>
        <v>Verordnung zur Festlegung der Nutzungsbestimmungen für die Bereitstellung von Geodaten des Bundes (GeoNutzV)</v>
      </c>
      <c r="Z228" s="5" t="str">
        <f>VLOOKUP(Q228,Lizenzen!$A$2:$D$17,4)</f>
        <v>http://www.gesetze-im-internet.de/geonutzv/index.html</v>
      </c>
      <c r="AA228" s="5" t="str">
        <f>IF(ISERROR(LEFT(D228,FIND(",",D228)-1)),VLOOKUP(D228,'Abk. Datenhaltende Stellen'!$A$2:$E$99,2),CONCATENATE(VLOOKUP(LEFT(D228,FIND(",",D228)-1),'Abk. Datenhaltende Stellen'!$A$2:$E$92,2),",",VLOOKUP(MID(D228,FIND(",",D228)+1,LEN(D228)-FIND(",",D228)),'Abk. Datenhaltende Stellen'!$A$2:$E$92,2)))</f>
        <v>Deutscher Wetterdienst (DWD)</v>
      </c>
      <c r="AB228" s="8" t="str">
        <f>IF(ISERROR(LEFT(D228,FIND(",",D228)-1)),VLOOKUP(D228,'Abk. Datenhaltende Stellen'!$A$2:$E$99,4),VLOOKUP(LEFT(D228,FIND(",",D228)-1),'Abk. Datenhaltende Stellen'!$A$2:$E$92,4))</f>
        <v>nein</v>
      </c>
      <c r="AC228" s="8" t="str">
        <f>IF(ISERROR(FIND(",",D228)),"",VLOOKUP(MID(D228,FIND(",",D228)+1,LEN(D228)-FIND(",",D228)),'Abk. Datenhaltende Stellen'!$A$2:$E$92,4))</f>
        <v/>
      </c>
      <c r="AD228" s="21">
        <f t="shared" si="3"/>
        <v>0</v>
      </c>
    </row>
    <row r="229" spans="1:30" ht="45" customHeight="1" x14ac:dyDescent="0.25">
      <c r="A229" s="5" t="s">
        <v>330</v>
      </c>
      <c r="B229" s="5" t="s">
        <v>696</v>
      </c>
      <c r="C229" s="5" t="s">
        <v>366</v>
      </c>
      <c r="D229" s="5" t="s">
        <v>106</v>
      </c>
      <c r="E229" s="5" t="s">
        <v>107</v>
      </c>
      <c r="F229" s="5" t="s">
        <v>423</v>
      </c>
      <c r="G229" s="5"/>
      <c r="H229" s="5"/>
      <c r="I229" s="5" t="s">
        <v>549</v>
      </c>
      <c r="J229" s="5"/>
      <c r="K229" s="5"/>
      <c r="L229" s="5"/>
      <c r="M229" s="5"/>
      <c r="N229" s="5"/>
      <c r="O229" s="5"/>
      <c r="P229" s="5"/>
      <c r="Q229" s="5" t="s">
        <v>9</v>
      </c>
      <c r="R229" s="5" t="s">
        <v>367</v>
      </c>
      <c r="S229" s="5" t="s">
        <v>29</v>
      </c>
      <c r="T229" s="5" t="s">
        <v>108</v>
      </c>
      <c r="U229" s="5" t="s">
        <v>666</v>
      </c>
      <c r="V229" s="5" t="s">
        <v>1839</v>
      </c>
      <c r="W229" s="9">
        <v>42980</v>
      </c>
      <c r="X229" s="5">
        <v>1</v>
      </c>
      <c r="Y229" s="5" t="str">
        <f>VLOOKUP(Q229,Lizenzen!$A$2:$B$17,2)</f>
        <v>Verordnung zur Festlegung der Nutzungsbestimmungen für die Bereitstellung von Geodaten des Bundes (GeoNutzV)</v>
      </c>
      <c r="Z229" s="5" t="str">
        <f>VLOOKUP(Q229,Lizenzen!$A$2:$D$17,4)</f>
        <v>http://www.gesetze-im-internet.de/geonutzv/index.html</v>
      </c>
      <c r="AA229" s="5" t="str">
        <f>IF(ISERROR(LEFT(D229,FIND(",",D229)-1)),VLOOKUP(D229,'Abk. Datenhaltende Stellen'!$A$2:$E$99,2),CONCATENATE(VLOOKUP(LEFT(D229,FIND(",",D229)-1),'Abk. Datenhaltende Stellen'!$A$2:$E$92,2),",",VLOOKUP(MID(D229,FIND(",",D229)+1,LEN(D229)-FIND(",",D229)),'Abk. Datenhaltende Stellen'!$A$2:$E$92,2)))</f>
        <v>Deutscher Wetterdienst (DWD)</v>
      </c>
      <c r="AB229" s="8" t="str">
        <f>IF(ISERROR(LEFT(D229,FIND(",",D229)-1)),VLOOKUP(D229,'Abk. Datenhaltende Stellen'!$A$2:$E$99,4),VLOOKUP(LEFT(D229,FIND(",",D229)-1),'Abk. Datenhaltende Stellen'!$A$2:$E$92,4))</f>
        <v>nein</v>
      </c>
      <c r="AC229" s="8" t="str">
        <f>IF(ISERROR(FIND(",",D229)),"",VLOOKUP(MID(D229,FIND(",",D229)+1,LEN(D229)-FIND(",",D229)),'Abk. Datenhaltende Stellen'!$A$2:$E$92,4))</f>
        <v/>
      </c>
      <c r="AD229" s="21">
        <f t="shared" si="3"/>
        <v>0</v>
      </c>
    </row>
    <row r="230" spans="1:30" ht="45" customHeight="1" x14ac:dyDescent="0.25">
      <c r="A230" s="5" t="s">
        <v>331</v>
      </c>
      <c r="B230" s="5" t="s">
        <v>697</v>
      </c>
      <c r="C230" s="5" t="s">
        <v>366</v>
      </c>
      <c r="D230" s="5" t="s">
        <v>106</v>
      </c>
      <c r="E230" s="5" t="s">
        <v>107</v>
      </c>
      <c r="F230" s="5" t="s">
        <v>423</v>
      </c>
      <c r="G230" s="5"/>
      <c r="H230" s="5"/>
      <c r="I230" s="5" t="s">
        <v>550</v>
      </c>
      <c r="J230" s="5"/>
      <c r="K230" s="5"/>
      <c r="L230" s="5"/>
      <c r="M230" s="5"/>
      <c r="N230" s="5"/>
      <c r="O230" s="5"/>
      <c r="P230" s="5"/>
      <c r="Q230" s="5" t="s">
        <v>9</v>
      </c>
      <c r="R230" s="5" t="s">
        <v>367</v>
      </c>
      <c r="S230" s="5" t="s">
        <v>29</v>
      </c>
      <c r="T230" s="5" t="s">
        <v>108</v>
      </c>
      <c r="U230" s="5" t="s">
        <v>666</v>
      </c>
      <c r="V230" s="5" t="s">
        <v>1839</v>
      </c>
      <c r="W230" s="9">
        <v>42980</v>
      </c>
      <c r="X230" s="5">
        <v>1</v>
      </c>
      <c r="Y230" s="5" t="str">
        <f>VLOOKUP(Q230,Lizenzen!$A$2:$B$17,2)</f>
        <v>Verordnung zur Festlegung der Nutzungsbestimmungen für die Bereitstellung von Geodaten des Bundes (GeoNutzV)</v>
      </c>
      <c r="Z230" s="5" t="str">
        <f>VLOOKUP(Q230,Lizenzen!$A$2:$D$17,4)</f>
        <v>http://www.gesetze-im-internet.de/geonutzv/index.html</v>
      </c>
      <c r="AA230" s="5" t="str">
        <f>IF(ISERROR(LEFT(D230,FIND(",",D230)-1)),VLOOKUP(D230,'Abk. Datenhaltende Stellen'!$A$2:$E$99,2),CONCATENATE(VLOOKUP(LEFT(D230,FIND(",",D230)-1),'Abk. Datenhaltende Stellen'!$A$2:$E$92,2),",",VLOOKUP(MID(D230,FIND(",",D230)+1,LEN(D230)-FIND(",",D230)),'Abk. Datenhaltende Stellen'!$A$2:$E$92,2)))</f>
        <v>Deutscher Wetterdienst (DWD)</v>
      </c>
      <c r="AB230" s="8" t="str">
        <f>IF(ISERROR(LEFT(D230,FIND(",",D230)-1)),VLOOKUP(D230,'Abk. Datenhaltende Stellen'!$A$2:$E$99,4),VLOOKUP(LEFT(D230,FIND(",",D230)-1),'Abk. Datenhaltende Stellen'!$A$2:$E$92,4))</f>
        <v>nein</v>
      </c>
      <c r="AC230" s="8" t="str">
        <f>IF(ISERROR(FIND(",",D230)),"",VLOOKUP(MID(D230,FIND(",",D230)+1,LEN(D230)-FIND(",",D230)),'Abk. Datenhaltende Stellen'!$A$2:$E$92,4))</f>
        <v/>
      </c>
      <c r="AD230" s="21">
        <f t="shared" si="3"/>
        <v>0</v>
      </c>
    </row>
    <row r="231" spans="1:30" ht="45" customHeight="1" x14ac:dyDescent="0.25">
      <c r="A231" s="5" t="s">
        <v>332</v>
      </c>
      <c r="B231" s="5" t="s">
        <v>698</v>
      </c>
      <c r="C231" s="5" t="s">
        <v>366</v>
      </c>
      <c r="D231" s="5" t="s">
        <v>106</v>
      </c>
      <c r="E231" s="5" t="s">
        <v>107</v>
      </c>
      <c r="F231" s="5" t="s">
        <v>423</v>
      </c>
      <c r="G231" s="5"/>
      <c r="H231" s="5"/>
      <c r="I231" s="5" t="s">
        <v>551</v>
      </c>
      <c r="J231" s="5"/>
      <c r="K231" s="5"/>
      <c r="L231" s="5"/>
      <c r="M231" s="5"/>
      <c r="N231" s="5"/>
      <c r="O231" s="5"/>
      <c r="P231" s="5"/>
      <c r="Q231" s="5" t="s">
        <v>9</v>
      </c>
      <c r="R231" s="5" t="s">
        <v>367</v>
      </c>
      <c r="S231" s="5" t="s">
        <v>29</v>
      </c>
      <c r="T231" s="5" t="s">
        <v>108</v>
      </c>
      <c r="U231" s="5" t="s">
        <v>666</v>
      </c>
      <c r="V231" s="5" t="s">
        <v>1840</v>
      </c>
      <c r="W231" s="9">
        <v>42980</v>
      </c>
      <c r="X231" s="5">
        <v>1</v>
      </c>
      <c r="Y231" s="5" t="str">
        <f>VLOOKUP(Q231,Lizenzen!$A$2:$B$17,2)</f>
        <v>Verordnung zur Festlegung der Nutzungsbestimmungen für die Bereitstellung von Geodaten des Bundes (GeoNutzV)</v>
      </c>
      <c r="Z231" s="5" t="str">
        <f>VLOOKUP(Q231,Lizenzen!$A$2:$D$17,4)</f>
        <v>http://www.gesetze-im-internet.de/geonutzv/index.html</v>
      </c>
      <c r="AA231" s="5" t="str">
        <f>IF(ISERROR(LEFT(D231,FIND(",",D231)-1)),VLOOKUP(D231,'Abk. Datenhaltende Stellen'!$A$2:$E$99,2),CONCATENATE(VLOOKUP(LEFT(D231,FIND(",",D231)-1),'Abk. Datenhaltende Stellen'!$A$2:$E$92,2),",",VLOOKUP(MID(D231,FIND(",",D231)+1,LEN(D231)-FIND(",",D231)),'Abk. Datenhaltende Stellen'!$A$2:$E$92,2)))</f>
        <v>Deutscher Wetterdienst (DWD)</v>
      </c>
      <c r="AB231" s="8" t="str">
        <f>IF(ISERROR(LEFT(D231,FIND(",",D231)-1)),VLOOKUP(D231,'Abk. Datenhaltende Stellen'!$A$2:$E$99,4),VLOOKUP(LEFT(D231,FIND(",",D231)-1),'Abk. Datenhaltende Stellen'!$A$2:$E$92,4))</f>
        <v>nein</v>
      </c>
      <c r="AC231" s="8" t="str">
        <f>IF(ISERROR(FIND(",",D231)),"",VLOOKUP(MID(D231,FIND(",",D231)+1,LEN(D231)-FIND(",",D231)),'Abk. Datenhaltende Stellen'!$A$2:$E$92,4))</f>
        <v/>
      </c>
      <c r="AD231" s="21">
        <f t="shared" si="3"/>
        <v>0</v>
      </c>
    </row>
    <row r="232" spans="1:30" ht="45" customHeight="1" x14ac:dyDescent="0.25">
      <c r="A232" s="5" t="s">
        <v>333</v>
      </c>
      <c r="B232" s="5" t="s">
        <v>334</v>
      </c>
      <c r="C232" s="5" t="s">
        <v>366</v>
      </c>
      <c r="D232" s="5" t="s">
        <v>106</v>
      </c>
      <c r="E232" s="5" t="s">
        <v>107</v>
      </c>
      <c r="F232" s="5" t="s">
        <v>552</v>
      </c>
      <c r="G232" s="5"/>
      <c r="H232" s="5" t="s">
        <v>453</v>
      </c>
      <c r="I232" s="5"/>
      <c r="J232" s="5"/>
      <c r="K232" s="5"/>
      <c r="L232" s="5"/>
      <c r="M232" s="5" t="s">
        <v>816</v>
      </c>
      <c r="N232" s="5"/>
      <c r="O232" s="5"/>
      <c r="P232" s="5"/>
      <c r="Q232" s="5" t="s">
        <v>9</v>
      </c>
      <c r="R232" s="5" t="s">
        <v>367</v>
      </c>
      <c r="S232" s="5" t="s">
        <v>15</v>
      </c>
      <c r="T232" s="5" t="s">
        <v>571</v>
      </c>
      <c r="U232" s="5"/>
      <c r="V232" s="5" t="s">
        <v>670</v>
      </c>
      <c r="W232" s="9">
        <v>42893</v>
      </c>
      <c r="X232" s="5">
        <v>1</v>
      </c>
      <c r="Y232" s="5" t="str">
        <f>VLOOKUP(Q232,Lizenzen!$A$2:$B$17,2)</f>
        <v>Verordnung zur Festlegung der Nutzungsbestimmungen für die Bereitstellung von Geodaten des Bundes (GeoNutzV)</v>
      </c>
      <c r="Z232" s="5" t="str">
        <f>VLOOKUP(Q232,Lizenzen!$A$2:$D$17,4)</f>
        <v>http://www.gesetze-im-internet.de/geonutzv/index.html</v>
      </c>
      <c r="AA232" s="5" t="str">
        <f>IF(ISERROR(LEFT(D232,FIND(",",D232)-1)),VLOOKUP(D232,'Abk. Datenhaltende Stellen'!$A$2:$E$99,2),CONCATENATE(VLOOKUP(LEFT(D232,FIND(",",D232)-1),'Abk. Datenhaltende Stellen'!$A$2:$E$92,2),",",VLOOKUP(MID(D232,FIND(",",D232)+1,LEN(D232)-FIND(",",D232)),'Abk. Datenhaltende Stellen'!$A$2:$E$92,2)))</f>
        <v>Deutscher Wetterdienst (DWD)</v>
      </c>
      <c r="AB232" s="8" t="str">
        <f>IF(ISERROR(LEFT(D232,FIND(",",D232)-1)),VLOOKUP(D232,'Abk. Datenhaltende Stellen'!$A$2:$E$99,4),VLOOKUP(LEFT(D232,FIND(",",D232)-1),'Abk. Datenhaltende Stellen'!$A$2:$E$92,4))</f>
        <v>nein</v>
      </c>
      <c r="AC232" s="8" t="str">
        <f>IF(ISERROR(FIND(",",D232)),"",VLOOKUP(MID(D232,FIND(",",D232)+1,LEN(D232)-FIND(",",D232)),'Abk. Datenhaltende Stellen'!$A$2:$E$92,4))</f>
        <v/>
      </c>
      <c r="AD232" s="21">
        <f t="shared" si="3"/>
        <v>0</v>
      </c>
    </row>
    <row r="233" spans="1:30" ht="45" customHeight="1" x14ac:dyDescent="0.25">
      <c r="A233" s="5" t="s">
        <v>335</v>
      </c>
      <c r="B233" s="5" t="s">
        <v>336</v>
      </c>
      <c r="C233" s="5" t="s">
        <v>366</v>
      </c>
      <c r="D233" s="5" t="s">
        <v>106</v>
      </c>
      <c r="E233" s="5" t="s">
        <v>107</v>
      </c>
      <c r="F233" s="5" t="s">
        <v>553</v>
      </c>
      <c r="G233" s="5"/>
      <c r="H233" s="5" t="s">
        <v>453</v>
      </c>
      <c r="I233" s="5"/>
      <c r="J233" s="5"/>
      <c r="K233" s="5"/>
      <c r="L233" s="5"/>
      <c r="M233" s="5"/>
      <c r="N233" s="5"/>
      <c r="O233" s="5"/>
      <c r="P233" s="5"/>
      <c r="Q233" s="5" t="s">
        <v>9</v>
      </c>
      <c r="R233" s="5" t="s">
        <v>367</v>
      </c>
      <c r="S233" s="5" t="s">
        <v>18</v>
      </c>
      <c r="T233" s="5" t="s">
        <v>51</v>
      </c>
      <c r="U233" s="5"/>
      <c r="V233" s="5" t="s">
        <v>670</v>
      </c>
      <c r="W233" s="9">
        <v>42893</v>
      </c>
      <c r="X233" s="5">
        <v>1</v>
      </c>
      <c r="Y233" s="5" t="str">
        <f>VLOOKUP(Q233,Lizenzen!$A$2:$B$17,2)</f>
        <v>Verordnung zur Festlegung der Nutzungsbestimmungen für die Bereitstellung von Geodaten des Bundes (GeoNutzV)</v>
      </c>
      <c r="Z233" s="5" t="str">
        <f>VLOOKUP(Q233,Lizenzen!$A$2:$D$17,4)</f>
        <v>http://www.gesetze-im-internet.de/geonutzv/index.html</v>
      </c>
      <c r="AA233" s="5" t="str">
        <f>IF(ISERROR(LEFT(D233,FIND(",",D233)-1)),VLOOKUP(D233,'Abk. Datenhaltende Stellen'!$A$2:$E$99,2),CONCATENATE(VLOOKUP(LEFT(D233,FIND(",",D233)-1),'Abk. Datenhaltende Stellen'!$A$2:$E$92,2),",",VLOOKUP(MID(D233,FIND(",",D233)+1,LEN(D233)-FIND(",",D233)),'Abk. Datenhaltende Stellen'!$A$2:$E$92,2)))</f>
        <v>Deutscher Wetterdienst (DWD)</v>
      </c>
      <c r="AB233" s="8" t="str">
        <f>IF(ISERROR(LEFT(D233,FIND(",",D233)-1)),VLOOKUP(D233,'Abk. Datenhaltende Stellen'!$A$2:$E$99,4),VLOOKUP(LEFT(D233,FIND(",",D233)-1),'Abk. Datenhaltende Stellen'!$A$2:$E$92,4))</f>
        <v>nein</v>
      </c>
      <c r="AC233" s="8" t="str">
        <f>IF(ISERROR(FIND(",",D233)),"",VLOOKUP(MID(D233,FIND(",",D233)+1,LEN(D233)-FIND(",",D233)),'Abk. Datenhaltende Stellen'!$A$2:$E$92,4))</f>
        <v/>
      </c>
      <c r="AD233" s="21">
        <f t="shared" si="3"/>
        <v>0</v>
      </c>
    </row>
    <row r="234" spans="1:30" ht="45" customHeight="1" x14ac:dyDescent="0.25">
      <c r="A234" s="5" t="s">
        <v>337</v>
      </c>
      <c r="B234" s="5" t="s">
        <v>338</v>
      </c>
      <c r="C234" s="5" t="s">
        <v>366</v>
      </c>
      <c r="D234" s="5" t="s">
        <v>106</v>
      </c>
      <c r="E234" s="5" t="s">
        <v>107</v>
      </c>
      <c r="F234" s="5" t="s">
        <v>554</v>
      </c>
      <c r="G234" s="5"/>
      <c r="H234" s="5" t="s">
        <v>453</v>
      </c>
      <c r="I234" s="5"/>
      <c r="J234" s="5"/>
      <c r="K234" s="5"/>
      <c r="L234" s="5"/>
      <c r="M234" s="5" t="s">
        <v>816</v>
      </c>
      <c r="N234" s="5"/>
      <c r="O234" s="5"/>
      <c r="P234" s="5"/>
      <c r="Q234" s="5" t="s">
        <v>9</v>
      </c>
      <c r="R234" s="5" t="s">
        <v>367</v>
      </c>
      <c r="S234" s="5" t="s">
        <v>15</v>
      </c>
      <c r="T234" s="5" t="s">
        <v>571</v>
      </c>
      <c r="U234" s="5"/>
      <c r="V234" s="5" t="s">
        <v>670</v>
      </c>
      <c r="W234" s="9">
        <v>42893</v>
      </c>
      <c r="X234" s="5">
        <v>1</v>
      </c>
      <c r="Y234" s="5" t="str">
        <f>VLOOKUP(Q234,Lizenzen!$A$2:$B$17,2)</f>
        <v>Verordnung zur Festlegung der Nutzungsbestimmungen für die Bereitstellung von Geodaten des Bundes (GeoNutzV)</v>
      </c>
      <c r="Z234" s="5" t="str">
        <f>VLOOKUP(Q234,Lizenzen!$A$2:$D$17,4)</f>
        <v>http://www.gesetze-im-internet.de/geonutzv/index.html</v>
      </c>
      <c r="AA234" s="5" t="str">
        <f>IF(ISERROR(LEFT(D234,FIND(",",D234)-1)),VLOOKUP(D234,'Abk. Datenhaltende Stellen'!$A$2:$E$99,2),CONCATENATE(VLOOKUP(LEFT(D234,FIND(",",D234)-1),'Abk. Datenhaltende Stellen'!$A$2:$E$92,2),",",VLOOKUP(MID(D234,FIND(",",D234)+1,LEN(D234)-FIND(",",D234)),'Abk. Datenhaltende Stellen'!$A$2:$E$92,2)))</f>
        <v>Deutscher Wetterdienst (DWD)</v>
      </c>
      <c r="AB234" s="8" t="str">
        <f>IF(ISERROR(LEFT(D234,FIND(",",D234)-1)),VLOOKUP(D234,'Abk. Datenhaltende Stellen'!$A$2:$E$99,4),VLOOKUP(LEFT(D234,FIND(",",D234)-1),'Abk. Datenhaltende Stellen'!$A$2:$E$92,4))</f>
        <v>nein</v>
      </c>
      <c r="AC234" s="8" t="str">
        <f>IF(ISERROR(FIND(",",D234)),"",VLOOKUP(MID(D234,FIND(",",D234)+1,LEN(D234)-FIND(",",D234)),'Abk. Datenhaltende Stellen'!$A$2:$E$92,4))</f>
        <v/>
      </c>
      <c r="AD234" s="21">
        <f t="shared" si="3"/>
        <v>0</v>
      </c>
    </row>
    <row r="235" spans="1:30" ht="45" customHeight="1" x14ac:dyDescent="0.25">
      <c r="A235" s="5" t="s">
        <v>339</v>
      </c>
      <c r="B235" s="5" t="s">
        <v>338</v>
      </c>
      <c r="C235" s="5" t="s">
        <v>366</v>
      </c>
      <c r="D235" s="5" t="s">
        <v>106</v>
      </c>
      <c r="E235" s="5" t="s">
        <v>107</v>
      </c>
      <c r="F235" s="5" t="s">
        <v>554</v>
      </c>
      <c r="G235" s="5"/>
      <c r="H235" s="5" t="s">
        <v>453</v>
      </c>
      <c r="I235" s="5"/>
      <c r="J235" s="5"/>
      <c r="K235" s="5"/>
      <c r="L235" s="5"/>
      <c r="M235" s="5" t="s">
        <v>816</v>
      </c>
      <c r="N235" s="5"/>
      <c r="O235" s="5"/>
      <c r="P235" s="5"/>
      <c r="Q235" s="5" t="s">
        <v>9</v>
      </c>
      <c r="R235" s="5" t="s">
        <v>367</v>
      </c>
      <c r="S235" s="5" t="s">
        <v>15</v>
      </c>
      <c r="T235" s="5" t="s">
        <v>571</v>
      </c>
      <c r="U235" s="5"/>
      <c r="V235" s="5" t="s">
        <v>670</v>
      </c>
      <c r="W235" s="9">
        <v>42893</v>
      </c>
      <c r="X235" s="5">
        <v>1</v>
      </c>
      <c r="Y235" s="5" t="str">
        <f>VLOOKUP(Q235,Lizenzen!$A$2:$B$17,2)</f>
        <v>Verordnung zur Festlegung der Nutzungsbestimmungen für die Bereitstellung von Geodaten des Bundes (GeoNutzV)</v>
      </c>
      <c r="Z235" s="5" t="str">
        <f>VLOOKUP(Q235,Lizenzen!$A$2:$D$17,4)</f>
        <v>http://www.gesetze-im-internet.de/geonutzv/index.html</v>
      </c>
      <c r="AA235" s="5" t="str">
        <f>IF(ISERROR(LEFT(D235,FIND(",",D235)-1)),VLOOKUP(D235,'Abk. Datenhaltende Stellen'!$A$2:$E$99,2),CONCATENATE(VLOOKUP(LEFT(D235,FIND(",",D235)-1),'Abk. Datenhaltende Stellen'!$A$2:$E$92,2),",",VLOOKUP(MID(D235,FIND(",",D235)+1,LEN(D235)-FIND(",",D235)),'Abk. Datenhaltende Stellen'!$A$2:$E$92,2)))</f>
        <v>Deutscher Wetterdienst (DWD)</v>
      </c>
      <c r="AB235" s="8" t="str">
        <f>IF(ISERROR(LEFT(D235,FIND(",",D235)-1)),VLOOKUP(D235,'Abk. Datenhaltende Stellen'!$A$2:$E$99,4),VLOOKUP(LEFT(D235,FIND(",",D235)-1),'Abk. Datenhaltende Stellen'!$A$2:$E$92,4))</f>
        <v>nein</v>
      </c>
      <c r="AC235" s="8" t="str">
        <f>IF(ISERROR(FIND(",",D235)),"",VLOOKUP(MID(D235,FIND(",",D235)+1,LEN(D235)-FIND(",",D235)),'Abk. Datenhaltende Stellen'!$A$2:$E$92,4))</f>
        <v/>
      </c>
      <c r="AD235" s="21">
        <f t="shared" si="3"/>
        <v>0</v>
      </c>
    </row>
    <row r="236" spans="1:30" ht="45" customHeight="1" x14ac:dyDescent="0.25">
      <c r="A236" s="5" t="s">
        <v>340</v>
      </c>
      <c r="B236" s="5" t="s">
        <v>338</v>
      </c>
      <c r="C236" s="5" t="s">
        <v>366</v>
      </c>
      <c r="D236" s="5" t="s">
        <v>106</v>
      </c>
      <c r="E236" s="5" t="s">
        <v>107</v>
      </c>
      <c r="F236" s="5" t="s">
        <v>554</v>
      </c>
      <c r="G236" s="5"/>
      <c r="H236" s="5" t="s">
        <v>453</v>
      </c>
      <c r="I236" s="5"/>
      <c r="J236" s="5"/>
      <c r="K236" s="5"/>
      <c r="L236" s="5"/>
      <c r="M236" s="5" t="s">
        <v>816</v>
      </c>
      <c r="N236" s="5"/>
      <c r="O236" s="5"/>
      <c r="P236" s="5"/>
      <c r="Q236" s="5" t="s">
        <v>9</v>
      </c>
      <c r="R236" s="5" t="s">
        <v>367</v>
      </c>
      <c r="S236" s="5" t="s">
        <v>15</v>
      </c>
      <c r="T236" s="5" t="s">
        <v>571</v>
      </c>
      <c r="U236" s="5"/>
      <c r="V236" s="5" t="s">
        <v>670</v>
      </c>
      <c r="W236" s="9">
        <v>42893</v>
      </c>
      <c r="X236" s="5">
        <v>1</v>
      </c>
      <c r="Y236" s="5" t="str">
        <f>VLOOKUP(Q236,Lizenzen!$A$2:$B$17,2)</f>
        <v>Verordnung zur Festlegung der Nutzungsbestimmungen für die Bereitstellung von Geodaten des Bundes (GeoNutzV)</v>
      </c>
      <c r="Z236" s="5" t="str">
        <f>VLOOKUP(Q236,Lizenzen!$A$2:$D$17,4)</f>
        <v>http://www.gesetze-im-internet.de/geonutzv/index.html</v>
      </c>
      <c r="AA236" s="5" t="str">
        <f>IF(ISERROR(LEFT(D236,FIND(",",D236)-1)),VLOOKUP(D236,'Abk. Datenhaltende Stellen'!$A$2:$E$99,2),CONCATENATE(VLOOKUP(LEFT(D236,FIND(",",D236)-1),'Abk. Datenhaltende Stellen'!$A$2:$E$92,2),",",VLOOKUP(MID(D236,FIND(",",D236)+1,LEN(D236)-FIND(",",D236)),'Abk. Datenhaltende Stellen'!$A$2:$E$92,2)))</f>
        <v>Deutscher Wetterdienst (DWD)</v>
      </c>
      <c r="AB236" s="8" t="str">
        <f>IF(ISERROR(LEFT(D236,FIND(",",D236)-1)),VLOOKUP(D236,'Abk. Datenhaltende Stellen'!$A$2:$E$99,4),VLOOKUP(LEFT(D236,FIND(",",D236)-1),'Abk. Datenhaltende Stellen'!$A$2:$E$92,4))</f>
        <v>nein</v>
      </c>
      <c r="AC236" s="8" t="str">
        <f>IF(ISERROR(FIND(",",D236)),"",VLOOKUP(MID(D236,FIND(",",D236)+1,LEN(D236)-FIND(",",D236)),'Abk. Datenhaltende Stellen'!$A$2:$E$92,4))</f>
        <v/>
      </c>
      <c r="AD236" s="21">
        <f t="shared" si="3"/>
        <v>0</v>
      </c>
    </row>
    <row r="237" spans="1:30" ht="45" customHeight="1" x14ac:dyDescent="0.25">
      <c r="A237" s="5" t="s">
        <v>341</v>
      </c>
      <c r="B237" s="5" t="s">
        <v>338</v>
      </c>
      <c r="C237" s="5" t="s">
        <v>366</v>
      </c>
      <c r="D237" s="5" t="s">
        <v>106</v>
      </c>
      <c r="E237" s="5" t="s">
        <v>107</v>
      </c>
      <c r="F237" s="5" t="s">
        <v>554</v>
      </c>
      <c r="G237" s="5"/>
      <c r="H237" s="5" t="s">
        <v>453</v>
      </c>
      <c r="I237" s="5"/>
      <c r="J237" s="5"/>
      <c r="K237" s="5"/>
      <c r="L237" s="5"/>
      <c r="M237" s="5" t="s">
        <v>816</v>
      </c>
      <c r="N237" s="5"/>
      <c r="O237" s="5"/>
      <c r="P237" s="5"/>
      <c r="Q237" s="5" t="s">
        <v>9</v>
      </c>
      <c r="R237" s="5" t="s">
        <v>367</v>
      </c>
      <c r="S237" s="5" t="s">
        <v>15</v>
      </c>
      <c r="T237" s="5" t="s">
        <v>571</v>
      </c>
      <c r="U237" s="5"/>
      <c r="V237" s="5" t="s">
        <v>670</v>
      </c>
      <c r="W237" s="9">
        <v>42893</v>
      </c>
      <c r="X237" s="5">
        <v>1</v>
      </c>
      <c r="Y237" s="5" t="str">
        <f>VLOOKUP(Q237,Lizenzen!$A$2:$B$17,2)</f>
        <v>Verordnung zur Festlegung der Nutzungsbestimmungen für die Bereitstellung von Geodaten des Bundes (GeoNutzV)</v>
      </c>
      <c r="Z237" s="5" t="str">
        <f>VLOOKUP(Q237,Lizenzen!$A$2:$D$17,4)</f>
        <v>http://www.gesetze-im-internet.de/geonutzv/index.html</v>
      </c>
      <c r="AA237" s="5" t="str">
        <f>IF(ISERROR(LEFT(D237,FIND(",",D237)-1)),VLOOKUP(D237,'Abk. Datenhaltende Stellen'!$A$2:$E$99,2),CONCATENATE(VLOOKUP(LEFT(D237,FIND(",",D237)-1),'Abk. Datenhaltende Stellen'!$A$2:$E$92,2),",",VLOOKUP(MID(D237,FIND(",",D237)+1,LEN(D237)-FIND(",",D237)),'Abk. Datenhaltende Stellen'!$A$2:$E$92,2)))</f>
        <v>Deutscher Wetterdienst (DWD)</v>
      </c>
      <c r="AB237" s="8" t="str">
        <f>IF(ISERROR(LEFT(D237,FIND(",",D237)-1)),VLOOKUP(D237,'Abk. Datenhaltende Stellen'!$A$2:$E$99,4),VLOOKUP(LEFT(D237,FIND(",",D237)-1),'Abk. Datenhaltende Stellen'!$A$2:$E$92,4))</f>
        <v>nein</v>
      </c>
      <c r="AC237" s="8" t="str">
        <f>IF(ISERROR(FIND(",",D237)),"",VLOOKUP(MID(D237,FIND(",",D237)+1,LEN(D237)-FIND(",",D237)),'Abk. Datenhaltende Stellen'!$A$2:$E$92,4))</f>
        <v/>
      </c>
      <c r="AD237" s="21">
        <f t="shared" si="3"/>
        <v>0</v>
      </c>
    </row>
    <row r="238" spans="1:30" ht="45" customHeight="1" x14ac:dyDescent="0.25">
      <c r="A238" s="5" t="s">
        <v>342</v>
      </c>
      <c r="B238" s="5" t="s">
        <v>338</v>
      </c>
      <c r="C238" s="5" t="s">
        <v>366</v>
      </c>
      <c r="D238" s="5" t="s">
        <v>106</v>
      </c>
      <c r="E238" s="5" t="s">
        <v>107</v>
      </c>
      <c r="F238" s="5" t="s">
        <v>554</v>
      </c>
      <c r="G238" s="5"/>
      <c r="H238" s="5" t="s">
        <v>453</v>
      </c>
      <c r="I238" s="5"/>
      <c r="J238" s="5"/>
      <c r="K238" s="5"/>
      <c r="L238" s="5"/>
      <c r="M238" s="5" t="s">
        <v>816</v>
      </c>
      <c r="N238" s="5"/>
      <c r="O238" s="5"/>
      <c r="P238" s="5"/>
      <c r="Q238" s="5" t="s">
        <v>9</v>
      </c>
      <c r="R238" s="5" t="s">
        <v>367</v>
      </c>
      <c r="S238" s="5" t="s">
        <v>15</v>
      </c>
      <c r="T238" s="5" t="s">
        <v>571</v>
      </c>
      <c r="U238" s="5"/>
      <c r="V238" s="5" t="s">
        <v>670</v>
      </c>
      <c r="W238" s="9">
        <v>42893</v>
      </c>
      <c r="X238" s="5">
        <v>1</v>
      </c>
      <c r="Y238" s="5" t="str">
        <f>VLOOKUP(Q238,Lizenzen!$A$2:$B$17,2)</f>
        <v>Verordnung zur Festlegung der Nutzungsbestimmungen für die Bereitstellung von Geodaten des Bundes (GeoNutzV)</v>
      </c>
      <c r="Z238" s="5" t="str">
        <f>VLOOKUP(Q238,Lizenzen!$A$2:$D$17,4)</f>
        <v>http://www.gesetze-im-internet.de/geonutzv/index.html</v>
      </c>
      <c r="AA238" s="5" t="str">
        <f>IF(ISERROR(LEFT(D238,FIND(",",D238)-1)),VLOOKUP(D238,'Abk. Datenhaltende Stellen'!$A$2:$E$99,2),CONCATENATE(VLOOKUP(LEFT(D238,FIND(",",D238)-1),'Abk. Datenhaltende Stellen'!$A$2:$E$92,2),",",VLOOKUP(MID(D238,FIND(",",D238)+1,LEN(D238)-FIND(",",D238)),'Abk. Datenhaltende Stellen'!$A$2:$E$92,2)))</f>
        <v>Deutscher Wetterdienst (DWD)</v>
      </c>
      <c r="AB238" s="8" t="str">
        <f>IF(ISERROR(LEFT(D238,FIND(",",D238)-1)),VLOOKUP(D238,'Abk. Datenhaltende Stellen'!$A$2:$E$99,4),VLOOKUP(LEFT(D238,FIND(",",D238)-1),'Abk. Datenhaltende Stellen'!$A$2:$E$92,4))</f>
        <v>nein</v>
      </c>
      <c r="AC238" s="8" t="str">
        <f>IF(ISERROR(FIND(",",D238)),"",VLOOKUP(MID(D238,FIND(",",D238)+1,LEN(D238)-FIND(",",D238)),'Abk. Datenhaltende Stellen'!$A$2:$E$92,4))</f>
        <v/>
      </c>
      <c r="AD238" s="21">
        <f t="shared" si="3"/>
        <v>0</v>
      </c>
    </row>
    <row r="239" spans="1:30" ht="45" customHeight="1" x14ac:dyDescent="0.25">
      <c r="A239" s="5" t="s">
        <v>343</v>
      </c>
      <c r="B239" s="5" t="s">
        <v>338</v>
      </c>
      <c r="C239" s="5" t="s">
        <v>366</v>
      </c>
      <c r="D239" s="5" t="s">
        <v>106</v>
      </c>
      <c r="E239" s="5" t="s">
        <v>107</v>
      </c>
      <c r="F239" s="5" t="s">
        <v>554</v>
      </c>
      <c r="G239" s="5"/>
      <c r="H239" s="5" t="s">
        <v>453</v>
      </c>
      <c r="I239" s="5"/>
      <c r="J239" s="5"/>
      <c r="K239" s="5"/>
      <c r="L239" s="5"/>
      <c r="M239" s="5" t="s">
        <v>816</v>
      </c>
      <c r="N239" s="5"/>
      <c r="O239" s="5"/>
      <c r="P239" s="5"/>
      <c r="Q239" s="5" t="s">
        <v>9</v>
      </c>
      <c r="R239" s="5" t="s">
        <v>367</v>
      </c>
      <c r="S239" s="5" t="s">
        <v>15</v>
      </c>
      <c r="T239" s="5" t="s">
        <v>571</v>
      </c>
      <c r="U239" s="5"/>
      <c r="V239" s="5" t="s">
        <v>670</v>
      </c>
      <c r="W239" s="9">
        <v>42893</v>
      </c>
      <c r="X239" s="5">
        <v>1</v>
      </c>
      <c r="Y239" s="5" t="str">
        <f>VLOOKUP(Q239,Lizenzen!$A$2:$B$17,2)</f>
        <v>Verordnung zur Festlegung der Nutzungsbestimmungen für die Bereitstellung von Geodaten des Bundes (GeoNutzV)</v>
      </c>
      <c r="Z239" s="5" t="str">
        <f>VLOOKUP(Q239,Lizenzen!$A$2:$D$17,4)</f>
        <v>http://www.gesetze-im-internet.de/geonutzv/index.html</v>
      </c>
      <c r="AA239" s="5" t="str">
        <f>IF(ISERROR(LEFT(D239,FIND(",",D239)-1)),VLOOKUP(D239,'Abk. Datenhaltende Stellen'!$A$2:$E$99,2),CONCATENATE(VLOOKUP(LEFT(D239,FIND(",",D239)-1),'Abk. Datenhaltende Stellen'!$A$2:$E$92,2),",",VLOOKUP(MID(D239,FIND(",",D239)+1,LEN(D239)-FIND(",",D239)),'Abk. Datenhaltende Stellen'!$A$2:$E$92,2)))</f>
        <v>Deutscher Wetterdienst (DWD)</v>
      </c>
      <c r="AB239" s="8" t="str">
        <f>IF(ISERROR(LEFT(D239,FIND(",",D239)-1)),VLOOKUP(D239,'Abk. Datenhaltende Stellen'!$A$2:$E$99,4),VLOOKUP(LEFT(D239,FIND(",",D239)-1),'Abk. Datenhaltende Stellen'!$A$2:$E$92,4))</f>
        <v>nein</v>
      </c>
      <c r="AC239" s="8" t="str">
        <f>IF(ISERROR(FIND(",",D239)),"",VLOOKUP(MID(D239,FIND(",",D239)+1,LEN(D239)-FIND(",",D239)),'Abk. Datenhaltende Stellen'!$A$2:$E$92,4))</f>
        <v/>
      </c>
      <c r="AD239" s="21">
        <f t="shared" si="3"/>
        <v>0</v>
      </c>
    </row>
    <row r="240" spans="1:30" ht="45" customHeight="1" x14ac:dyDescent="0.25">
      <c r="A240" s="5" t="s">
        <v>344</v>
      </c>
      <c r="B240" s="5" t="s">
        <v>338</v>
      </c>
      <c r="C240" s="5" t="s">
        <v>366</v>
      </c>
      <c r="D240" s="5" t="s">
        <v>106</v>
      </c>
      <c r="E240" s="5" t="s">
        <v>107</v>
      </c>
      <c r="F240" s="5" t="s">
        <v>554</v>
      </c>
      <c r="G240" s="5"/>
      <c r="H240" s="5" t="s">
        <v>453</v>
      </c>
      <c r="I240" s="5"/>
      <c r="J240" s="5"/>
      <c r="K240" s="5"/>
      <c r="L240" s="5"/>
      <c r="M240" s="5" t="s">
        <v>816</v>
      </c>
      <c r="N240" s="5"/>
      <c r="O240" s="5"/>
      <c r="P240" s="5"/>
      <c r="Q240" s="5" t="s">
        <v>9</v>
      </c>
      <c r="R240" s="5" t="s">
        <v>367</v>
      </c>
      <c r="S240" s="5" t="s">
        <v>15</v>
      </c>
      <c r="T240" s="5" t="s">
        <v>571</v>
      </c>
      <c r="U240" s="5"/>
      <c r="V240" s="5" t="s">
        <v>670</v>
      </c>
      <c r="W240" s="9">
        <v>42893</v>
      </c>
      <c r="X240" s="5">
        <v>1</v>
      </c>
      <c r="Y240" s="5" t="str">
        <f>VLOOKUP(Q240,Lizenzen!$A$2:$B$17,2)</f>
        <v>Verordnung zur Festlegung der Nutzungsbestimmungen für die Bereitstellung von Geodaten des Bundes (GeoNutzV)</v>
      </c>
      <c r="Z240" s="5" t="str">
        <f>VLOOKUP(Q240,Lizenzen!$A$2:$D$17,4)</f>
        <v>http://www.gesetze-im-internet.de/geonutzv/index.html</v>
      </c>
      <c r="AA240" s="5" t="str">
        <f>IF(ISERROR(LEFT(D240,FIND(",",D240)-1)),VLOOKUP(D240,'Abk. Datenhaltende Stellen'!$A$2:$E$99,2),CONCATENATE(VLOOKUP(LEFT(D240,FIND(",",D240)-1),'Abk. Datenhaltende Stellen'!$A$2:$E$92,2),",",VLOOKUP(MID(D240,FIND(",",D240)+1,LEN(D240)-FIND(",",D240)),'Abk. Datenhaltende Stellen'!$A$2:$E$92,2)))</f>
        <v>Deutscher Wetterdienst (DWD)</v>
      </c>
      <c r="AB240" s="8" t="str">
        <f>IF(ISERROR(LEFT(D240,FIND(",",D240)-1)),VLOOKUP(D240,'Abk. Datenhaltende Stellen'!$A$2:$E$99,4),VLOOKUP(LEFT(D240,FIND(",",D240)-1),'Abk. Datenhaltende Stellen'!$A$2:$E$92,4))</f>
        <v>nein</v>
      </c>
      <c r="AC240" s="8" t="str">
        <f>IF(ISERROR(FIND(",",D240)),"",VLOOKUP(MID(D240,FIND(",",D240)+1,LEN(D240)-FIND(",",D240)),'Abk. Datenhaltende Stellen'!$A$2:$E$92,4))</f>
        <v/>
      </c>
      <c r="AD240" s="21">
        <f t="shared" si="3"/>
        <v>0</v>
      </c>
    </row>
    <row r="241" spans="1:30" ht="45" customHeight="1" x14ac:dyDescent="0.25">
      <c r="A241" s="5" t="s">
        <v>345</v>
      </c>
      <c r="B241" s="5" t="s">
        <v>338</v>
      </c>
      <c r="C241" s="5" t="s">
        <v>366</v>
      </c>
      <c r="D241" s="5" t="s">
        <v>106</v>
      </c>
      <c r="E241" s="5" t="s">
        <v>107</v>
      </c>
      <c r="F241" s="5" t="s">
        <v>554</v>
      </c>
      <c r="G241" s="5"/>
      <c r="H241" s="5" t="s">
        <v>453</v>
      </c>
      <c r="I241" s="5"/>
      <c r="J241" s="5"/>
      <c r="K241" s="5"/>
      <c r="L241" s="5"/>
      <c r="M241" s="5" t="s">
        <v>816</v>
      </c>
      <c r="N241" s="5"/>
      <c r="O241" s="5"/>
      <c r="P241" s="5"/>
      <c r="Q241" s="5" t="s">
        <v>9</v>
      </c>
      <c r="R241" s="5" t="s">
        <v>367</v>
      </c>
      <c r="S241" s="5" t="s">
        <v>15</v>
      </c>
      <c r="T241" s="5" t="s">
        <v>571</v>
      </c>
      <c r="U241" s="5"/>
      <c r="V241" s="5" t="s">
        <v>670</v>
      </c>
      <c r="W241" s="9">
        <v>42893</v>
      </c>
      <c r="X241" s="5">
        <v>1</v>
      </c>
      <c r="Y241" s="5" t="str">
        <f>VLOOKUP(Q241,Lizenzen!$A$2:$B$17,2)</f>
        <v>Verordnung zur Festlegung der Nutzungsbestimmungen für die Bereitstellung von Geodaten des Bundes (GeoNutzV)</v>
      </c>
      <c r="Z241" s="5" t="str">
        <f>VLOOKUP(Q241,Lizenzen!$A$2:$D$17,4)</f>
        <v>http://www.gesetze-im-internet.de/geonutzv/index.html</v>
      </c>
      <c r="AA241" s="5" t="str">
        <f>IF(ISERROR(LEFT(D241,FIND(",",D241)-1)),VLOOKUP(D241,'Abk. Datenhaltende Stellen'!$A$2:$E$99,2),CONCATENATE(VLOOKUP(LEFT(D241,FIND(",",D241)-1),'Abk. Datenhaltende Stellen'!$A$2:$E$92,2),",",VLOOKUP(MID(D241,FIND(",",D241)+1,LEN(D241)-FIND(",",D241)),'Abk. Datenhaltende Stellen'!$A$2:$E$92,2)))</f>
        <v>Deutscher Wetterdienst (DWD)</v>
      </c>
      <c r="AB241" s="8" t="str">
        <f>IF(ISERROR(LEFT(D241,FIND(",",D241)-1)),VLOOKUP(D241,'Abk. Datenhaltende Stellen'!$A$2:$E$99,4),VLOOKUP(LEFT(D241,FIND(",",D241)-1),'Abk. Datenhaltende Stellen'!$A$2:$E$92,4))</f>
        <v>nein</v>
      </c>
      <c r="AC241" s="8" t="str">
        <f>IF(ISERROR(FIND(",",D241)),"",VLOOKUP(MID(D241,FIND(",",D241)+1,LEN(D241)-FIND(",",D241)),'Abk. Datenhaltende Stellen'!$A$2:$E$92,4))</f>
        <v/>
      </c>
      <c r="AD241" s="21">
        <f t="shared" si="3"/>
        <v>0</v>
      </c>
    </row>
    <row r="242" spans="1:30" ht="75" customHeight="1" x14ac:dyDescent="0.25">
      <c r="A242" s="5" t="s">
        <v>346</v>
      </c>
      <c r="B242" s="5" t="s">
        <v>347</v>
      </c>
      <c r="C242" s="5" t="s">
        <v>366</v>
      </c>
      <c r="D242" s="5" t="s">
        <v>106</v>
      </c>
      <c r="E242" s="5" t="s">
        <v>107</v>
      </c>
      <c r="F242" s="5" t="s">
        <v>554</v>
      </c>
      <c r="G242" s="5"/>
      <c r="H242" s="5" t="s">
        <v>818</v>
      </c>
      <c r="I242" s="5"/>
      <c r="J242" s="5"/>
      <c r="K242" s="5"/>
      <c r="L242" s="5"/>
      <c r="M242" s="5" t="s">
        <v>555</v>
      </c>
      <c r="N242" s="5"/>
      <c r="O242" s="5"/>
      <c r="P242" s="5"/>
      <c r="Q242" s="5" t="s">
        <v>9</v>
      </c>
      <c r="R242" s="5" t="s">
        <v>367</v>
      </c>
      <c r="S242" s="5" t="s">
        <v>15</v>
      </c>
      <c r="T242" s="5" t="s">
        <v>571</v>
      </c>
      <c r="U242" s="5"/>
      <c r="V242" s="5" t="s">
        <v>699</v>
      </c>
      <c r="W242" s="9">
        <v>42893</v>
      </c>
      <c r="X242" s="5">
        <v>1</v>
      </c>
      <c r="Y242" s="5" t="str">
        <f>VLOOKUP(Q242,Lizenzen!$A$2:$B$17,2)</f>
        <v>Verordnung zur Festlegung der Nutzungsbestimmungen für die Bereitstellung von Geodaten des Bundes (GeoNutzV)</v>
      </c>
      <c r="Z242" s="5" t="str">
        <f>VLOOKUP(Q242,Lizenzen!$A$2:$D$17,4)</f>
        <v>http://www.gesetze-im-internet.de/geonutzv/index.html</v>
      </c>
      <c r="AA242" s="5" t="str">
        <f>IF(ISERROR(LEFT(D242,FIND(",",D242)-1)),VLOOKUP(D242,'Abk. Datenhaltende Stellen'!$A$2:$E$99,2),CONCATENATE(VLOOKUP(LEFT(D242,FIND(",",D242)-1),'Abk. Datenhaltende Stellen'!$A$2:$E$92,2),",",VLOOKUP(MID(D242,FIND(",",D242)+1,LEN(D242)-FIND(",",D242)),'Abk. Datenhaltende Stellen'!$A$2:$E$92,2)))</f>
        <v>Deutscher Wetterdienst (DWD)</v>
      </c>
      <c r="AB242" s="8" t="str">
        <f>IF(ISERROR(LEFT(D242,FIND(",",D242)-1)),VLOOKUP(D242,'Abk. Datenhaltende Stellen'!$A$2:$E$99,4),VLOOKUP(LEFT(D242,FIND(",",D242)-1),'Abk. Datenhaltende Stellen'!$A$2:$E$92,4))</f>
        <v>nein</v>
      </c>
      <c r="AC242" s="8" t="str">
        <f>IF(ISERROR(FIND(",",D242)),"",VLOOKUP(MID(D242,FIND(",",D242)+1,LEN(D242)-FIND(",",D242)),'Abk. Datenhaltende Stellen'!$A$2:$E$92,4))</f>
        <v/>
      </c>
      <c r="AD242" s="21">
        <f t="shared" si="3"/>
        <v>0</v>
      </c>
    </row>
    <row r="243" spans="1:30" ht="75" customHeight="1" x14ac:dyDescent="0.25">
      <c r="A243" s="5" t="s">
        <v>348</v>
      </c>
      <c r="B243" s="5" t="s">
        <v>349</v>
      </c>
      <c r="C243" s="5"/>
      <c r="D243" s="5" t="s">
        <v>350</v>
      </c>
      <c r="E243" s="5" t="s">
        <v>706</v>
      </c>
      <c r="F243" s="5" t="s">
        <v>557</v>
      </c>
      <c r="G243" s="5" t="s">
        <v>2311</v>
      </c>
      <c r="H243" s="5"/>
      <c r="I243" s="5"/>
      <c r="J243" s="5"/>
      <c r="K243" s="5" t="s">
        <v>556</v>
      </c>
      <c r="L243" s="5"/>
      <c r="M243" s="5"/>
      <c r="N243" s="5"/>
      <c r="O243" s="5"/>
      <c r="P243" s="5"/>
      <c r="Q243" s="5" t="s">
        <v>9</v>
      </c>
      <c r="R243" s="5" t="s">
        <v>2312</v>
      </c>
      <c r="S243" s="5" t="s">
        <v>13</v>
      </c>
      <c r="T243" s="5" t="s">
        <v>570</v>
      </c>
      <c r="U243" s="5" t="s">
        <v>700</v>
      </c>
      <c r="V243" s="5">
        <v>2015</v>
      </c>
      <c r="W243" s="9">
        <v>42149</v>
      </c>
      <c r="X243" s="5">
        <v>0</v>
      </c>
      <c r="Y243" s="5" t="str">
        <f>VLOOKUP(Q243,Lizenzen!$A$2:$B$17,2)</f>
        <v>Verordnung zur Festlegung der Nutzungsbestimmungen für die Bereitstellung von Geodaten des Bundes (GeoNutzV)</v>
      </c>
      <c r="Z243" s="5" t="str">
        <f>VLOOKUP(Q243,Lizenzen!$A$2:$D$17,4)</f>
        <v>http://www.gesetze-im-internet.de/geonutzv/index.html</v>
      </c>
      <c r="AA243" s="5" t="str">
        <f>IF(ISERROR(LEFT(D243,FIND(",",D243)-1)),VLOOKUP(D243,'Abk. Datenhaltende Stellen'!$A$2:$E$99,2),CONCATENATE(VLOOKUP(LEFT(D243,FIND(",",D243)-1),'Abk. Datenhaltende Stellen'!$A$2:$E$92,2),",",VLOOKUP(MID(D243,FIND(",",D243)+1,LEN(D243)-FIND(",",D243)),'Abk. Datenhaltende Stellen'!$A$2:$E$92,2)))</f>
        <v>Eisenbahn-Bundesamt (EBA)</v>
      </c>
      <c r="AB243" s="8" t="str">
        <f>IF(ISERROR(LEFT(D243,FIND(",",D243)-1)),VLOOKUP(D243,'Abk. Datenhaltende Stellen'!$A$2:$E$99,4),VLOOKUP(LEFT(D243,FIND(",",D243)-1),'Abk. Datenhaltende Stellen'!$A$2:$E$92,4))</f>
        <v>nein</v>
      </c>
      <c r="AC243" s="8" t="str">
        <f>IF(ISERROR(FIND(",",D243)),"",VLOOKUP(MID(D243,FIND(",",D243)+1,LEN(D243)-FIND(",",D243)),'Abk. Datenhaltende Stellen'!$A$2:$E$92,4))</f>
        <v/>
      </c>
      <c r="AD243" s="21">
        <f t="shared" si="3"/>
        <v>0</v>
      </c>
    </row>
    <row r="244" spans="1:30" ht="75" customHeight="1" x14ac:dyDescent="0.25">
      <c r="A244" s="8" t="s">
        <v>2316</v>
      </c>
      <c r="B244" s="8" t="s">
        <v>2317</v>
      </c>
      <c r="C244" s="8"/>
      <c r="D244" s="8" t="s">
        <v>350</v>
      </c>
      <c r="E244" s="13" t="s">
        <v>706</v>
      </c>
      <c r="F244" s="5" t="s">
        <v>559</v>
      </c>
      <c r="G244" s="8"/>
      <c r="H244" s="8" t="s">
        <v>2318</v>
      </c>
      <c r="I244" s="8"/>
      <c r="J244" s="8"/>
      <c r="K244" s="8"/>
      <c r="L244" s="8"/>
      <c r="M244" s="8" t="s">
        <v>2319</v>
      </c>
      <c r="N244" s="8" t="s">
        <v>1844</v>
      </c>
      <c r="O244" s="8"/>
      <c r="P244" s="8"/>
      <c r="Q244" s="8" t="s">
        <v>9</v>
      </c>
      <c r="R244" s="8" t="s">
        <v>1845</v>
      </c>
      <c r="S244" s="8" t="s">
        <v>15</v>
      </c>
      <c r="T244" s="5" t="s">
        <v>571</v>
      </c>
      <c r="U244" s="8" t="s">
        <v>833</v>
      </c>
      <c r="V244" s="11" t="s">
        <v>2315</v>
      </c>
      <c r="W244" s="11" t="s">
        <v>2314</v>
      </c>
      <c r="X244" s="11" t="s">
        <v>2295</v>
      </c>
      <c r="Y244" s="5" t="str">
        <f>VLOOKUP(Q244,Lizenzen!$A$2:$B$17,2)</f>
        <v>Verordnung zur Festlegung der Nutzungsbestimmungen für die Bereitstellung von Geodaten des Bundes (GeoNutzV)</v>
      </c>
      <c r="Z244" s="5" t="str">
        <f>VLOOKUP(Q244,Lizenzen!$A$2:$D$17,4)</f>
        <v>http://www.gesetze-im-internet.de/geonutzv/index.html</v>
      </c>
      <c r="AA244" s="5" t="str">
        <f>IF(ISERROR(LEFT(D244,FIND(",",D244)-1)),VLOOKUP(D244,'Abk. Datenhaltende Stellen'!$A$2:$E$99,2),CONCATENATE(VLOOKUP(LEFT(D244,FIND(",",D244)-1),'Abk. Datenhaltende Stellen'!$A$2:$E$92,2),",",VLOOKUP(MID(D244,FIND(",",D244)+1,LEN(D244)-FIND(",",D244)),'Abk. Datenhaltende Stellen'!$A$2:$E$92,2)))</f>
        <v>Eisenbahn-Bundesamt (EBA)</v>
      </c>
      <c r="AB244" s="8" t="str">
        <f>IF(ISERROR(LEFT(D244,FIND(",",D244)-1)),VLOOKUP(D244,'Abk. Datenhaltende Stellen'!$A$2:$E$99,4),VLOOKUP(LEFT(D244,FIND(",",D244)-1),'Abk. Datenhaltende Stellen'!$A$2:$E$92,4))</f>
        <v>nein</v>
      </c>
      <c r="AC244" s="8" t="str">
        <f>IF(ISERROR(FIND(",",D244)),"",VLOOKUP(MID(D244,FIND(",",D244)+1,LEN(D244)-FIND(",",D244)),'Abk. Datenhaltende Stellen'!$A$2:$E$92,4))</f>
        <v/>
      </c>
      <c r="AD244" s="21">
        <f t="shared" si="3"/>
        <v>0</v>
      </c>
    </row>
    <row r="245" spans="1:30" ht="75" customHeight="1" x14ac:dyDescent="0.25">
      <c r="A245" s="8" t="s">
        <v>1846</v>
      </c>
      <c r="B245" s="8" t="s">
        <v>2313</v>
      </c>
      <c r="C245" s="5"/>
      <c r="D245" s="5" t="s">
        <v>350</v>
      </c>
      <c r="E245" s="5" t="s">
        <v>706</v>
      </c>
      <c r="F245" s="8" t="s">
        <v>379</v>
      </c>
      <c r="G245" s="5" t="s">
        <v>2604</v>
      </c>
      <c r="H245" s="8"/>
      <c r="I245" s="5"/>
      <c r="J245" s="5"/>
      <c r="K245" s="5"/>
      <c r="L245" s="5"/>
      <c r="M245" s="8"/>
      <c r="N245" s="5"/>
      <c r="O245" s="5"/>
      <c r="P245" s="5"/>
      <c r="Q245" s="5" t="s">
        <v>9</v>
      </c>
      <c r="R245" s="8" t="s">
        <v>1845</v>
      </c>
      <c r="S245" s="5" t="s">
        <v>13</v>
      </c>
      <c r="T245" s="5" t="s">
        <v>569</v>
      </c>
      <c r="U245" s="5" t="s">
        <v>700</v>
      </c>
      <c r="V245" s="5">
        <v>2017</v>
      </c>
      <c r="W245" s="9">
        <v>42963</v>
      </c>
      <c r="X245" s="5">
        <v>0</v>
      </c>
      <c r="Y245" s="5" t="str">
        <f>VLOOKUP(Q245,Lizenzen!$A$2:$B$17,2)</f>
        <v>Verordnung zur Festlegung der Nutzungsbestimmungen für die Bereitstellung von Geodaten des Bundes (GeoNutzV)</v>
      </c>
      <c r="Z245" s="5" t="str">
        <f>VLOOKUP(Q245,Lizenzen!$A$2:$D$17,4)</f>
        <v>http://www.gesetze-im-internet.de/geonutzv/index.html</v>
      </c>
      <c r="AA245" s="5" t="str">
        <f>IF(ISERROR(LEFT(D245,FIND(",",D245)-1)),VLOOKUP(D245,'Abk. Datenhaltende Stellen'!$A$2:$E$99,2),CONCATENATE(VLOOKUP(LEFT(D245,FIND(",",D245)-1),'Abk. Datenhaltende Stellen'!$A$2:$E$92,2),",",VLOOKUP(MID(D245,FIND(",",D245)+1,LEN(D245)-FIND(",",D245)),'Abk. Datenhaltende Stellen'!$A$2:$E$92,2)))</f>
        <v>Eisenbahn-Bundesamt (EBA)</v>
      </c>
      <c r="AB245" s="8" t="str">
        <f>IF(ISERROR(LEFT(D245,FIND(",",D245)-1)),VLOOKUP(D245,'Abk. Datenhaltende Stellen'!$A$2:$E$99,4),VLOOKUP(LEFT(D245,FIND(",",D245)-1),'Abk. Datenhaltende Stellen'!$A$2:$E$92,4))</f>
        <v>nein</v>
      </c>
      <c r="AC245" s="8" t="str">
        <f>IF(ISERROR(FIND(",",D245)),"",VLOOKUP(MID(D245,FIND(",",D245)+1,LEN(D245)-FIND(",",D245)),'Abk. Datenhaltende Stellen'!$A$2:$E$92,4))</f>
        <v/>
      </c>
      <c r="AD245" s="21">
        <f t="shared" si="3"/>
        <v>0</v>
      </c>
    </row>
    <row r="246" spans="1:30" ht="75" customHeight="1" x14ac:dyDescent="0.25">
      <c r="A246" s="5" t="s">
        <v>1849</v>
      </c>
      <c r="B246" s="5" t="s">
        <v>351</v>
      </c>
      <c r="C246" s="5"/>
      <c r="D246" s="5" t="s">
        <v>350</v>
      </c>
      <c r="E246" s="22" t="s">
        <v>706</v>
      </c>
      <c r="F246" s="5" t="s">
        <v>559</v>
      </c>
      <c r="G246" s="5"/>
      <c r="H246" s="5" t="s">
        <v>1843</v>
      </c>
      <c r="I246" s="5"/>
      <c r="J246" s="5"/>
      <c r="K246" s="5"/>
      <c r="L246" s="5"/>
      <c r="M246" s="5" t="s">
        <v>558</v>
      </c>
      <c r="N246" s="5" t="s">
        <v>1844</v>
      </c>
      <c r="O246" s="5"/>
      <c r="P246" s="5"/>
      <c r="Q246" s="5" t="s">
        <v>9</v>
      </c>
      <c r="R246" s="8" t="s">
        <v>1845</v>
      </c>
      <c r="S246" s="5" t="s">
        <v>15</v>
      </c>
      <c r="T246" s="5" t="s">
        <v>571</v>
      </c>
      <c r="U246" s="5" t="s">
        <v>833</v>
      </c>
      <c r="V246" s="5">
        <v>2014</v>
      </c>
      <c r="W246" s="9">
        <v>42627</v>
      </c>
      <c r="X246" s="5">
        <v>0</v>
      </c>
      <c r="Y246" s="5" t="str">
        <f>VLOOKUP(Q246,Lizenzen!$A$2:$B$17,2)</f>
        <v>Verordnung zur Festlegung der Nutzungsbestimmungen für die Bereitstellung von Geodaten des Bundes (GeoNutzV)</v>
      </c>
      <c r="Z246" s="5" t="str">
        <f>VLOOKUP(Q246,Lizenzen!$A$2:$D$17,4)</f>
        <v>http://www.gesetze-im-internet.de/geonutzv/index.html</v>
      </c>
      <c r="AA246" s="5" t="str">
        <f>IF(ISERROR(LEFT(D246,FIND(",",D246)-1)),VLOOKUP(D246,'Abk. Datenhaltende Stellen'!$A$2:$E$99,2),CONCATENATE(VLOOKUP(LEFT(D246,FIND(",",D246)-1),'Abk. Datenhaltende Stellen'!$A$2:$E$92,2),",",VLOOKUP(MID(D246,FIND(",",D246)+1,LEN(D246)-FIND(",",D246)),'Abk. Datenhaltende Stellen'!$A$2:$E$92,2)))</f>
        <v>Eisenbahn-Bundesamt (EBA)</v>
      </c>
      <c r="AB246" s="8" t="str">
        <f>IF(ISERROR(LEFT(D246,FIND(",",D246)-1)),VLOOKUP(D246,'Abk. Datenhaltende Stellen'!$A$2:$E$99,4),VLOOKUP(LEFT(D246,FIND(",",D246)-1),'Abk. Datenhaltende Stellen'!$A$2:$E$92,4))</f>
        <v>nein</v>
      </c>
      <c r="AC246" s="8" t="str">
        <f>IF(ISERROR(FIND(",",D246)),"",VLOOKUP(MID(D246,FIND(",",D246)+1,LEN(D246)-FIND(",",D246)),'Abk. Datenhaltende Stellen'!$A$2:$E$92,4))</f>
        <v/>
      </c>
      <c r="AD246" s="21">
        <f t="shared" si="3"/>
        <v>0</v>
      </c>
    </row>
    <row r="247" spans="1:30" ht="360" customHeight="1" x14ac:dyDescent="0.25">
      <c r="A247" s="5" t="s">
        <v>1880</v>
      </c>
      <c r="B247" s="5" t="s">
        <v>1881</v>
      </c>
      <c r="C247" s="5"/>
      <c r="D247" s="5" t="s">
        <v>920</v>
      </c>
      <c r="E247" s="5" t="s">
        <v>22</v>
      </c>
      <c r="F247" s="5" t="s">
        <v>1882</v>
      </c>
      <c r="G247" s="5" t="s">
        <v>2196</v>
      </c>
      <c r="H247" s="5" t="s">
        <v>1883</v>
      </c>
      <c r="I247" s="5"/>
      <c r="J247" s="5"/>
      <c r="K247" s="5" t="s">
        <v>1884</v>
      </c>
      <c r="L247" s="5" t="s">
        <v>919</v>
      </c>
      <c r="M247" s="5" t="s">
        <v>1885</v>
      </c>
      <c r="N247" s="5"/>
      <c r="O247" s="5"/>
      <c r="P247" s="5" t="s">
        <v>2195</v>
      </c>
      <c r="Q247" s="5" t="s">
        <v>376</v>
      </c>
      <c r="R247" s="5" t="s">
        <v>352</v>
      </c>
      <c r="S247" s="5" t="s">
        <v>29</v>
      </c>
      <c r="T247" s="5" t="s">
        <v>571</v>
      </c>
      <c r="U247" s="5" t="s">
        <v>921</v>
      </c>
      <c r="V247" s="5" t="s">
        <v>704</v>
      </c>
      <c r="W247" s="9">
        <v>42955</v>
      </c>
      <c r="X247" s="5">
        <v>1</v>
      </c>
      <c r="Y247" s="5" t="str">
        <f>VLOOKUP(Q247,Lizenzen!$A$2:$B$17,2)</f>
        <v>Creative Commons Namensnennung 4.0 international</v>
      </c>
      <c r="Z247" s="5" t="str">
        <f>VLOOKUP(Q247,Lizenzen!$A$2:$D$17,4)</f>
        <v>https://creativecommons.org/licenses/by/4.0/deed.de</v>
      </c>
      <c r="AA247" s="5" t="str">
        <f>IF(ISERROR(LEFT(D247,FIND(",",D247)-1)),VLOOKUP(D247,'Abk. Datenhaltende Stellen'!$A$2:$E$99,2),CONCATENATE(VLOOKUP(LEFT(D247,FIND(",",D247)-1),'Abk. Datenhaltende Stellen'!$A$2:$E$92,2),",",VLOOKUP(MID(D247,FIND(",",D247)+1,LEN(D247)-FIND(",",D247)),'Abk. Datenhaltende Stellen'!$A$2:$E$92,2)))</f>
        <v>Informationstechnikzentrum Bund (ITZBund)</v>
      </c>
      <c r="AB247" s="8" t="str">
        <f>IF(ISERROR(LEFT(D247,FIND(",",D247)-1)),VLOOKUP(D247,'Abk. Datenhaltende Stellen'!$A$2:$E$99,4),VLOOKUP(LEFT(D247,FIND(",",D247)-1),'Abk. Datenhaltende Stellen'!$A$2:$E$92,4))</f>
        <v>nein</v>
      </c>
      <c r="AC247" s="8" t="str">
        <f>IF(ISERROR(FIND(",",D247)),"",VLOOKUP(MID(D247,FIND(",",D247)+1,LEN(D247)-FIND(",",D247)),'Abk. Datenhaltende Stellen'!$A$2:$E$92,4))</f>
        <v/>
      </c>
      <c r="AD247" s="21">
        <f t="shared" si="3"/>
        <v>0</v>
      </c>
    </row>
    <row r="248" spans="1:30" ht="270" customHeight="1" x14ac:dyDescent="0.25">
      <c r="A248" s="5" t="s">
        <v>2059</v>
      </c>
      <c r="B248" s="5" t="s">
        <v>3276</v>
      </c>
      <c r="C248" s="5" t="s">
        <v>2058</v>
      </c>
      <c r="D248" s="5" t="s">
        <v>1886</v>
      </c>
      <c r="E248" s="5" t="s">
        <v>22</v>
      </c>
      <c r="F248" s="5" t="s">
        <v>2063</v>
      </c>
      <c r="G248" s="5" t="s">
        <v>2057</v>
      </c>
      <c r="H248" s="5" t="s">
        <v>2060</v>
      </c>
      <c r="I248" s="5"/>
      <c r="J248" s="5"/>
      <c r="K248" s="5"/>
      <c r="L248" s="5"/>
      <c r="M248" s="5"/>
      <c r="N248" s="5" t="s">
        <v>2061</v>
      </c>
      <c r="O248" s="5"/>
      <c r="P248" s="5" t="s">
        <v>2062</v>
      </c>
      <c r="Q248" s="5" t="s">
        <v>9</v>
      </c>
      <c r="R248" s="5" t="s">
        <v>363</v>
      </c>
      <c r="S248" s="5" t="s">
        <v>15</v>
      </c>
      <c r="T248" s="5" t="s">
        <v>571</v>
      </c>
      <c r="U248" s="5" t="s">
        <v>809</v>
      </c>
      <c r="V248" s="9">
        <v>42918</v>
      </c>
      <c r="W248" s="9">
        <v>42918</v>
      </c>
      <c r="X248" s="5">
        <v>0</v>
      </c>
      <c r="Y248" s="5" t="str">
        <f>VLOOKUP(Q248,Lizenzen!$A$2:$B$17,2)</f>
        <v>Verordnung zur Festlegung der Nutzungsbestimmungen für die Bereitstellung von Geodaten des Bundes (GeoNutzV)</v>
      </c>
      <c r="Z248" s="5" t="str">
        <f>VLOOKUP(Q248,Lizenzen!$A$2:$D$17,4)</f>
        <v>http://www.gesetze-im-internet.de/geonutzv/index.html</v>
      </c>
      <c r="AA248" s="5" t="str">
        <f>IF(ISERROR(LEFT(D248,FIND(",",D248)-1)),VLOOKUP(D248,'Abk. Datenhaltende Stellen'!$A$2:$E$99,2),CONCATENATE(VLOOKUP(LEFT(D248,FIND(",",D248)-1),'Abk. Datenhaltende Stellen'!$A$2:$E$92,2),",",VLOOKUP(MID(D248,FIND(",",D248)+1,LEN(D248)-FIND(",",D248)),'Abk. Datenhaltende Stellen'!$A$2:$E$92,2)))</f>
        <v>Generaldirektion Wasserstraßen und Schifffahrt (GDWS)</v>
      </c>
      <c r="AB248" s="8" t="str">
        <f>IF(ISERROR(LEFT(D248,FIND(",",D248)-1)),VLOOKUP(D248,'Abk. Datenhaltende Stellen'!$A$2:$E$99,4),VLOOKUP(LEFT(D248,FIND(",",D248)-1),'Abk. Datenhaltende Stellen'!$A$2:$E$92,4))</f>
        <v>nein</v>
      </c>
      <c r="AC248" s="8" t="str">
        <f>IF(ISERROR(FIND(",",D248)),"",VLOOKUP(MID(D248,FIND(",",D248)+1,LEN(D248)-FIND(",",D248)),'Abk. Datenhaltende Stellen'!$A$2:$E$92,4))</f>
        <v/>
      </c>
      <c r="AD248" s="21">
        <f t="shared" si="3"/>
        <v>0</v>
      </c>
    </row>
    <row r="249" spans="1:30" ht="270" customHeight="1" x14ac:dyDescent="0.25">
      <c r="A249" s="5" t="s">
        <v>2064</v>
      </c>
      <c r="B249" s="5" t="s">
        <v>2065</v>
      </c>
      <c r="C249" s="5"/>
      <c r="D249" s="5" t="s">
        <v>920</v>
      </c>
      <c r="E249" s="22" t="s">
        <v>22</v>
      </c>
      <c r="F249" s="5" t="s">
        <v>564</v>
      </c>
      <c r="G249" s="5"/>
      <c r="H249" s="5" t="s">
        <v>2066</v>
      </c>
      <c r="I249" s="5"/>
      <c r="J249" s="5" t="s">
        <v>560</v>
      </c>
      <c r="K249" s="5"/>
      <c r="L249" s="5"/>
      <c r="M249" s="5"/>
      <c r="N249" s="5"/>
      <c r="O249" s="5"/>
      <c r="P249" s="5"/>
      <c r="Q249" s="5" t="s">
        <v>9</v>
      </c>
      <c r="R249" s="5" t="s">
        <v>363</v>
      </c>
      <c r="S249" s="5" t="s">
        <v>15</v>
      </c>
      <c r="T249" s="5" t="s">
        <v>571</v>
      </c>
      <c r="U249" s="5" t="s">
        <v>833</v>
      </c>
      <c r="V249" s="9">
        <v>42627</v>
      </c>
      <c r="W249" s="9">
        <v>42627</v>
      </c>
      <c r="X249" s="5">
        <v>0</v>
      </c>
      <c r="Y249" s="5" t="str">
        <f>VLOOKUP(Q249,Lizenzen!$A$2:$B$17,2)</f>
        <v>Verordnung zur Festlegung der Nutzungsbestimmungen für die Bereitstellung von Geodaten des Bundes (GeoNutzV)</v>
      </c>
      <c r="Z249" s="5" t="str">
        <f>VLOOKUP(Q249,Lizenzen!$A$2:$D$17,4)</f>
        <v>http://www.gesetze-im-internet.de/geonutzv/index.html</v>
      </c>
      <c r="AA249" s="5" t="str">
        <f>IF(ISERROR(LEFT(D249,FIND(",",D249)-1)),VLOOKUP(D249,'Abk. Datenhaltende Stellen'!$A$2:$E$99,2),CONCATENATE(VLOOKUP(LEFT(D249,FIND(",",D249)-1),'Abk. Datenhaltende Stellen'!$A$2:$E$92,2),",",VLOOKUP(MID(D249,FIND(",",D249)+1,LEN(D249)-FIND(",",D249)),'Abk. Datenhaltende Stellen'!$A$2:$E$92,2)))</f>
        <v>Informationstechnikzentrum Bund (ITZBund)</v>
      </c>
      <c r="AB249" s="8" t="str">
        <f>IF(ISERROR(LEFT(D249,FIND(",",D249)-1)),VLOOKUP(D249,'Abk. Datenhaltende Stellen'!$A$2:$E$99,4),VLOOKUP(LEFT(D249,FIND(",",D249)-1),'Abk. Datenhaltende Stellen'!$A$2:$E$92,4))</f>
        <v>nein</v>
      </c>
      <c r="AC249" s="8" t="str">
        <f>IF(ISERROR(FIND(",",D249)),"",VLOOKUP(MID(D249,FIND(",",D249)+1,LEN(D249)-FIND(",",D249)),'Abk. Datenhaltende Stellen'!$A$2:$E$92,4))</f>
        <v/>
      </c>
      <c r="AD249" s="21">
        <f t="shared" si="3"/>
        <v>0</v>
      </c>
    </row>
    <row r="250" spans="1:30" ht="270" customHeight="1" x14ac:dyDescent="0.25">
      <c r="A250" s="5" t="s">
        <v>2067</v>
      </c>
      <c r="B250" s="5" t="s">
        <v>2068</v>
      </c>
      <c r="C250" s="5" t="s">
        <v>2069</v>
      </c>
      <c r="D250" s="5" t="s">
        <v>920</v>
      </c>
      <c r="E250" s="5" t="s">
        <v>22</v>
      </c>
      <c r="F250" s="5" t="s">
        <v>564</v>
      </c>
      <c r="G250" s="5"/>
      <c r="H250" s="5" t="s">
        <v>2070</v>
      </c>
      <c r="I250" s="5"/>
      <c r="J250" s="5" t="s">
        <v>562</v>
      </c>
      <c r="K250" s="5"/>
      <c r="L250" s="5"/>
      <c r="M250" s="5"/>
      <c r="N250" s="5"/>
      <c r="O250" s="5"/>
      <c r="P250" s="5"/>
      <c r="Q250" s="5" t="s">
        <v>9</v>
      </c>
      <c r="R250" s="5" t="s">
        <v>363</v>
      </c>
      <c r="S250" s="5" t="s">
        <v>18</v>
      </c>
      <c r="T250" s="5" t="s">
        <v>571</v>
      </c>
      <c r="U250" s="5" t="s">
        <v>2074</v>
      </c>
      <c r="V250" s="9">
        <v>42627</v>
      </c>
      <c r="W250" s="9">
        <v>42627</v>
      </c>
      <c r="X250" s="5">
        <v>0</v>
      </c>
      <c r="Y250" s="5" t="str">
        <f>VLOOKUP(Q250,Lizenzen!$A$2:$B$17,2)</f>
        <v>Verordnung zur Festlegung der Nutzungsbestimmungen für die Bereitstellung von Geodaten des Bundes (GeoNutzV)</v>
      </c>
      <c r="Z250" s="5" t="str">
        <f>VLOOKUP(Q250,Lizenzen!$A$2:$D$17,4)</f>
        <v>http://www.gesetze-im-internet.de/geonutzv/index.html</v>
      </c>
      <c r="AA250" s="5" t="str">
        <f>IF(ISERROR(LEFT(D250,FIND(",",D250)-1)),VLOOKUP(D250,'Abk. Datenhaltende Stellen'!$A$2:$E$99,2),CONCATENATE(VLOOKUP(LEFT(D250,FIND(",",D250)-1),'Abk. Datenhaltende Stellen'!$A$2:$E$92,2),",",VLOOKUP(MID(D250,FIND(",",D250)+1,LEN(D250)-FIND(",",D250)),'Abk. Datenhaltende Stellen'!$A$2:$E$92,2)))</f>
        <v>Informationstechnikzentrum Bund (ITZBund)</v>
      </c>
      <c r="AB250" s="8" t="str">
        <f>IF(ISERROR(LEFT(D250,FIND(",",D250)-1)),VLOOKUP(D250,'Abk. Datenhaltende Stellen'!$A$2:$E$99,4),VLOOKUP(LEFT(D250,FIND(",",D250)-1),'Abk. Datenhaltende Stellen'!$A$2:$E$92,4))</f>
        <v>nein</v>
      </c>
      <c r="AC250" s="8" t="str">
        <f>IF(ISERROR(FIND(",",D250)),"",VLOOKUP(MID(D250,FIND(",",D250)+1,LEN(D250)-FIND(",",D250)),'Abk. Datenhaltende Stellen'!$A$2:$E$92,4))</f>
        <v/>
      </c>
      <c r="AD250" s="21">
        <f t="shared" si="3"/>
        <v>0</v>
      </c>
    </row>
    <row r="251" spans="1:30" ht="270" customHeight="1" x14ac:dyDescent="0.25">
      <c r="A251" s="5" t="s">
        <v>2071</v>
      </c>
      <c r="B251" s="5" t="s">
        <v>353</v>
      </c>
      <c r="C251" s="5" t="s">
        <v>2069</v>
      </c>
      <c r="D251" s="5" t="s">
        <v>920</v>
      </c>
      <c r="E251" s="5" t="s">
        <v>22</v>
      </c>
      <c r="F251" s="5" t="s">
        <v>564</v>
      </c>
      <c r="G251" s="5"/>
      <c r="H251" s="5" t="s">
        <v>2070</v>
      </c>
      <c r="I251" s="5"/>
      <c r="J251" s="5" t="s">
        <v>562</v>
      </c>
      <c r="K251" s="5"/>
      <c r="L251" s="5"/>
      <c r="M251" s="5"/>
      <c r="N251" s="5"/>
      <c r="O251" s="5"/>
      <c r="P251" s="5"/>
      <c r="Q251" s="5" t="s">
        <v>9</v>
      </c>
      <c r="R251" s="5" t="s">
        <v>363</v>
      </c>
      <c r="S251" s="5" t="s">
        <v>15</v>
      </c>
      <c r="T251" s="5" t="s">
        <v>571</v>
      </c>
      <c r="U251" s="5" t="s">
        <v>809</v>
      </c>
      <c r="V251" s="9">
        <v>42627</v>
      </c>
      <c r="W251" s="9">
        <v>42627</v>
      </c>
      <c r="X251" s="5">
        <v>0</v>
      </c>
      <c r="Y251" s="5" t="str">
        <f>VLOOKUP(Q251,Lizenzen!$A$2:$B$17,2)</f>
        <v>Verordnung zur Festlegung der Nutzungsbestimmungen für die Bereitstellung von Geodaten des Bundes (GeoNutzV)</v>
      </c>
      <c r="Z251" s="5" t="str">
        <f>VLOOKUP(Q251,Lizenzen!$A$2:$D$17,4)</f>
        <v>http://www.gesetze-im-internet.de/geonutzv/index.html</v>
      </c>
      <c r="AA251" s="5" t="str">
        <f>IF(ISERROR(LEFT(D251,FIND(",",D251)-1)),VLOOKUP(D251,'Abk. Datenhaltende Stellen'!$A$2:$E$99,2),CONCATENATE(VLOOKUP(LEFT(D251,FIND(",",D251)-1),'Abk. Datenhaltende Stellen'!$A$2:$E$92,2),",",VLOOKUP(MID(D251,FIND(",",D251)+1,LEN(D251)-FIND(",",D251)),'Abk. Datenhaltende Stellen'!$A$2:$E$92,2)))</f>
        <v>Informationstechnikzentrum Bund (ITZBund)</v>
      </c>
      <c r="AB251" s="8" t="str">
        <f>IF(ISERROR(LEFT(D251,FIND(",",D251)-1)),VLOOKUP(D251,'Abk. Datenhaltende Stellen'!$A$2:$E$99,4),VLOOKUP(LEFT(D251,FIND(",",D251)-1),'Abk. Datenhaltende Stellen'!$A$2:$E$92,4))</f>
        <v>nein</v>
      </c>
      <c r="AC251" s="8" t="str">
        <f>IF(ISERROR(FIND(",",D251)),"",VLOOKUP(MID(D251,FIND(",",D251)+1,LEN(D251)-FIND(",",D251)),'Abk. Datenhaltende Stellen'!$A$2:$E$92,4))</f>
        <v/>
      </c>
      <c r="AD251" s="21">
        <f t="shared" si="3"/>
        <v>0</v>
      </c>
    </row>
    <row r="252" spans="1:30" ht="270" customHeight="1" x14ac:dyDescent="0.25">
      <c r="A252" s="5" t="s">
        <v>2072</v>
      </c>
      <c r="B252" s="5" t="s">
        <v>2073</v>
      </c>
      <c r="C252" s="5" t="s">
        <v>2069</v>
      </c>
      <c r="D252" s="5" t="s">
        <v>920</v>
      </c>
      <c r="E252" s="5" t="s">
        <v>22</v>
      </c>
      <c r="F252" s="5" t="s">
        <v>564</v>
      </c>
      <c r="G252" s="5"/>
      <c r="H252" s="5" t="s">
        <v>563</v>
      </c>
      <c r="I252" s="5"/>
      <c r="J252" s="5" t="s">
        <v>562</v>
      </c>
      <c r="K252" s="5"/>
      <c r="L252" s="5"/>
      <c r="M252" s="5"/>
      <c r="N252" s="5"/>
      <c r="O252" s="5"/>
      <c r="P252" s="5"/>
      <c r="Q252" s="5" t="s">
        <v>9</v>
      </c>
      <c r="R252" s="5" t="s">
        <v>363</v>
      </c>
      <c r="S252" s="5" t="s">
        <v>18</v>
      </c>
      <c r="T252" s="5" t="s">
        <v>571</v>
      </c>
      <c r="U252" s="5" t="s">
        <v>2074</v>
      </c>
      <c r="V252" s="9">
        <v>42712</v>
      </c>
      <c r="W252" s="9">
        <v>42712</v>
      </c>
      <c r="X252" s="5">
        <v>0</v>
      </c>
      <c r="Y252" s="5" t="str">
        <f>VLOOKUP(Q252,Lizenzen!$A$2:$B$17,2)</f>
        <v>Verordnung zur Festlegung der Nutzungsbestimmungen für die Bereitstellung von Geodaten des Bundes (GeoNutzV)</v>
      </c>
      <c r="Z252" s="5" t="str">
        <f>VLOOKUP(Q252,Lizenzen!$A$2:$D$17,4)</f>
        <v>http://www.gesetze-im-internet.de/geonutzv/index.html</v>
      </c>
      <c r="AA252" s="5" t="str">
        <f>IF(ISERROR(LEFT(D252,FIND(",",D252)-1)),VLOOKUP(D252,'Abk. Datenhaltende Stellen'!$A$2:$E$99,2),CONCATENATE(VLOOKUP(LEFT(D252,FIND(",",D252)-1),'Abk. Datenhaltende Stellen'!$A$2:$E$92,2),",",VLOOKUP(MID(D252,FIND(",",D252)+1,LEN(D252)-FIND(",",D252)),'Abk. Datenhaltende Stellen'!$A$2:$E$92,2)))</f>
        <v>Informationstechnikzentrum Bund (ITZBund)</v>
      </c>
      <c r="AB252" s="8" t="str">
        <f>IF(ISERROR(LEFT(D252,FIND(",",D252)-1)),VLOOKUP(D252,'Abk. Datenhaltende Stellen'!$A$2:$E$99,4),VLOOKUP(LEFT(D252,FIND(",",D252)-1),'Abk. Datenhaltende Stellen'!$A$2:$E$92,4))</f>
        <v>nein</v>
      </c>
      <c r="AC252" s="8" t="str">
        <f>IF(ISERROR(FIND(",",D252)),"",VLOOKUP(MID(D252,FIND(",",D252)+1,LEN(D252)-FIND(",",D252)),'Abk. Datenhaltende Stellen'!$A$2:$E$92,4))</f>
        <v/>
      </c>
      <c r="AD252" s="21">
        <f t="shared" si="3"/>
        <v>0</v>
      </c>
    </row>
    <row r="253" spans="1:30" ht="270" customHeight="1" x14ac:dyDescent="0.25">
      <c r="A253" s="5" t="s">
        <v>722</v>
      </c>
      <c r="B253" s="5" t="s">
        <v>723</v>
      </c>
      <c r="C253" s="5" t="s">
        <v>3345</v>
      </c>
      <c r="D253" s="5" t="s">
        <v>1886</v>
      </c>
      <c r="E253" s="5" t="s">
        <v>22</v>
      </c>
      <c r="F253" s="5" t="s">
        <v>557</v>
      </c>
      <c r="G253" s="5" t="s">
        <v>724</v>
      </c>
      <c r="H253" s="5"/>
      <c r="I253" s="5"/>
      <c r="J253" s="5"/>
      <c r="K253" s="5" t="s">
        <v>711</v>
      </c>
      <c r="L253" s="5"/>
      <c r="M253" s="5"/>
      <c r="N253" s="5"/>
      <c r="O253" s="5"/>
      <c r="P253" s="5"/>
      <c r="Q253" s="5" t="s">
        <v>9</v>
      </c>
      <c r="R253" s="5" t="s">
        <v>363</v>
      </c>
      <c r="S253" s="5" t="s">
        <v>15</v>
      </c>
      <c r="T253" s="5" t="s">
        <v>569</v>
      </c>
      <c r="U253" s="5" t="s">
        <v>809</v>
      </c>
      <c r="V253" s="5" t="s">
        <v>728</v>
      </c>
      <c r="W253" s="9">
        <v>40101</v>
      </c>
      <c r="X253" s="5">
        <v>0</v>
      </c>
      <c r="Y253" s="5" t="str">
        <f>VLOOKUP(Q253,Lizenzen!$A$2:$B$17,2)</f>
        <v>Verordnung zur Festlegung der Nutzungsbestimmungen für die Bereitstellung von Geodaten des Bundes (GeoNutzV)</v>
      </c>
      <c r="Z253" s="5" t="str">
        <f>VLOOKUP(Q253,Lizenzen!$A$2:$D$17,4)</f>
        <v>http://www.gesetze-im-internet.de/geonutzv/index.html</v>
      </c>
      <c r="AA253" s="5" t="str">
        <f>IF(ISERROR(LEFT(D253,FIND(",",D253)-1)),VLOOKUP(D253,'Abk. Datenhaltende Stellen'!$A$2:$E$99,2),CONCATENATE(VLOOKUP(LEFT(D253,FIND(",",D253)-1),'Abk. Datenhaltende Stellen'!$A$2:$E$92,2),",",VLOOKUP(MID(D253,FIND(",",D253)+1,LEN(D253)-FIND(",",D253)),'Abk. Datenhaltende Stellen'!$A$2:$E$92,2)))</f>
        <v>Generaldirektion Wasserstraßen und Schifffahrt (GDWS)</v>
      </c>
      <c r="AB253" s="8" t="str">
        <f>IF(ISERROR(LEFT(D253,FIND(",",D253)-1)),VLOOKUP(D253,'Abk. Datenhaltende Stellen'!$A$2:$E$99,4),VLOOKUP(LEFT(D253,FIND(",",D253)-1),'Abk. Datenhaltende Stellen'!$A$2:$E$92,4))</f>
        <v>nein</v>
      </c>
      <c r="AC253" s="8" t="str">
        <f>IF(ISERROR(FIND(",",D253)),"",VLOOKUP(MID(D253,FIND(",",D253)+1,LEN(D253)-FIND(",",D253)),'Abk. Datenhaltende Stellen'!$A$2:$E$92,4))</f>
        <v/>
      </c>
      <c r="AD253" s="21">
        <f t="shared" si="3"/>
        <v>0</v>
      </c>
    </row>
    <row r="254" spans="1:30" ht="270" customHeight="1" x14ac:dyDescent="0.25">
      <c r="A254" s="5" t="s">
        <v>725</v>
      </c>
      <c r="B254" s="5" t="s">
        <v>726</v>
      </c>
      <c r="C254" s="5" t="s">
        <v>3345</v>
      </c>
      <c r="D254" s="5" t="s">
        <v>1886</v>
      </c>
      <c r="E254" s="5" t="s">
        <v>22</v>
      </c>
      <c r="F254" s="5" t="s">
        <v>557</v>
      </c>
      <c r="G254" s="5" t="s">
        <v>727</v>
      </c>
      <c r="H254" s="5"/>
      <c r="I254" s="5"/>
      <c r="J254" s="5"/>
      <c r="K254" s="5" t="s">
        <v>711</v>
      </c>
      <c r="L254" s="5"/>
      <c r="M254" s="5"/>
      <c r="N254" s="5"/>
      <c r="O254" s="5"/>
      <c r="P254" s="5"/>
      <c r="Q254" s="5" t="s">
        <v>9</v>
      </c>
      <c r="R254" s="5" t="s">
        <v>363</v>
      </c>
      <c r="S254" s="5" t="s">
        <v>15</v>
      </c>
      <c r="T254" s="5" t="s">
        <v>569</v>
      </c>
      <c r="U254" s="5" t="s">
        <v>809</v>
      </c>
      <c r="V254" s="5" t="s">
        <v>728</v>
      </c>
      <c r="W254" s="9">
        <v>40101</v>
      </c>
      <c r="X254" s="5">
        <v>0</v>
      </c>
      <c r="Y254" s="5" t="str">
        <f>VLOOKUP(Q254,Lizenzen!$A$2:$B$17,2)</f>
        <v>Verordnung zur Festlegung der Nutzungsbestimmungen für die Bereitstellung von Geodaten des Bundes (GeoNutzV)</v>
      </c>
      <c r="Z254" s="5" t="str">
        <f>VLOOKUP(Q254,Lizenzen!$A$2:$D$17,4)</f>
        <v>http://www.gesetze-im-internet.de/geonutzv/index.html</v>
      </c>
      <c r="AA254" s="5" t="str">
        <f>IF(ISERROR(LEFT(D254,FIND(",",D254)-1)),VLOOKUP(D254,'Abk. Datenhaltende Stellen'!$A$2:$E$99,2),CONCATENATE(VLOOKUP(LEFT(D254,FIND(",",D254)-1),'Abk. Datenhaltende Stellen'!$A$2:$E$92,2),",",VLOOKUP(MID(D254,FIND(",",D254)+1,LEN(D254)-FIND(",",D254)),'Abk. Datenhaltende Stellen'!$A$2:$E$92,2)))</f>
        <v>Generaldirektion Wasserstraßen und Schifffahrt (GDWS)</v>
      </c>
      <c r="AB254" s="8" t="str">
        <f>IF(ISERROR(LEFT(D254,FIND(",",D254)-1)),VLOOKUP(D254,'Abk. Datenhaltende Stellen'!$A$2:$E$99,4),VLOOKUP(LEFT(D254,FIND(",",D254)-1),'Abk. Datenhaltende Stellen'!$A$2:$E$92,4))</f>
        <v>nein</v>
      </c>
      <c r="AC254" s="8" t="str">
        <f>IF(ISERROR(FIND(",",D254)),"",VLOOKUP(MID(D254,FIND(",",D254)+1,LEN(D254)-FIND(",",D254)),'Abk. Datenhaltende Stellen'!$A$2:$E$92,4))</f>
        <v/>
      </c>
      <c r="AD254" s="21">
        <f t="shared" si="3"/>
        <v>0</v>
      </c>
    </row>
    <row r="255" spans="1:30" ht="270" customHeight="1" x14ac:dyDescent="0.25">
      <c r="A255" s="5" t="s">
        <v>732</v>
      </c>
      <c r="B255" s="5" t="s">
        <v>729</v>
      </c>
      <c r="C255" s="5" t="s">
        <v>3345</v>
      </c>
      <c r="D255" s="5" t="s">
        <v>1886</v>
      </c>
      <c r="E255" s="5" t="s">
        <v>22</v>
      </c>
      <c r="F255" s="5" t="s">
        <v>557</v>
      </c>
      <c r="G255" s="5" t="s">
        <v>730</v>
      </c>
      <c r="H255" s="5"/>
      <c r="I255" s="5"/>
      <c r="J255" s="5"/>
      <c r="K255" s="5" t="s">
        <v>711</v>
      </c>
      <c r="L255" s="5"/>
      <c r="M255" s="5"/>
      <c r="N255" s="5"/>
      <c r="O255" s="5"/>
      <c r="P255" s="5"/>
      <c r="Q255" s="5" t="s">
        <v>9</v>
      </c>
      <c r="R255" s="5" t="s">
        <v>363</v>
      </c>
      <c r="S255" s="5" t="s">
        <v>15</v>
      </c>
      <c r="T255" s="5" t="s">
        <v>569</v>
      </c>
      <c r="U255" s="5" t="s">
        <v>809</v>
      </c>
      <c r="V255" s="5" t="s">
        <v>731</v>
      </c>
      <c r="W255" s="9">
        <v>40101</v>
      </c>
      <c r="X255" s="5">
        <v>0</v>
      </c>
      <c r="Y255" s="5" t="str">
        <f>VLOOKUP(Q255,Lizenzen!$A$2:$B$17,2)</f>
        <v>Verordnung zur Festlegung der Nutzungsbestimmungen für die Bereitstellung von Geodaten des Bundes (GeoNutzV)</v>
      </c>
      <c r="Z255" s="5" t="str">
        <f>VLOOKUP(Q255,Lizenzen!$A$2:$D$17,4)</f>
        <v>http://www.gesetze-im-internet.de/geonutzv/index.html</v>
      </c>
      <c r="AA255" s="5" t="str">
        <f>IF(ISERROR(LEFT(D255,FIND(",",D255)-1)),VLOOKUP(D255,'Abk. Datenhaltende Stellen'!$A$2:$E$99,2),CONCATENATE(VLOOKUP(LEFT(D255,FIND(",",D255)-1),'Abk. Datenhaltende Stellen'!$A$2:$E$92,2),",",VLOOKUP(MID(D255,FIND(",",D255)+1,LEN(D255)-FIND(",",D255)),'Abk. Datenhaltende Stellen'!$A$2:$E$92,2)))</f>
        <v>Generaldirektion Wasserstraßen und Schifffahrt (GDWS)</v>
      </c>
      <c r="AB255" s="8" t="str">
        <f>IF(ISERROR(LEFT(D255,FIND(",",D255)-1)),VLOOKUP(D255,'Abk. Datenhaltende Stellen'!$A$2:$E$99,4),VLOOKUP(LEFT(D255,FIND(",",D255)-1),'Abk. Datenhaltende Stellen'!$A$2:$E$92,4))</f>
        <v>nein</v>
      </c>
      <c r="AC255" s="8" t="str">
        <f>IF(ISERROR(FIND(",",D255)),"",VLOOKUP(MID(D255,FIND(",",D255)+1,LEN(D255)-FIND(",",D255)),'Abk. Datenhaltende Stellen'!$A$2:$E$92,4))</f>
        <v/>
      </c>
      <c r="AD255" s="21">
        <f t="shared" si="3"/>
        <v>0</v>
      </c>
    </row>
    <row r="256" spans="1:30" ht="300" customHeight="1" x14ac:dyDescent="0.25">
      <c r="A256" s="5" t="s">
        <v>733</v>
      </c>
      <c r="B256" s="5" t="s">
        <v>734</v>
      </c>
      <c r="C256" s="5" t="s">
        <v>3345</v>
      </c>
      <c r="D256" s="5" t="s">
        <v>1886</v>
      </c>
      <c r="E256" s="5" t="s">
        <v>22</v>
      </c>
      <c r="F256" s="5" t="s">
        <v>557</v>
      </c>
      <c r="G256" s="5" t="s">
        <v>735</v>
      </c>
      <c r="H256" s="5"/>
      <c r="I256" s="5"/>
      <c r="J256" s="5"/>
      <c r="K256" s="5" t="s">
        <v>711</v>
      </c>
      <c r="L256" s="5"/>
      <c r="M256" s="5"/>
      <c r="N256" s="5"/>
      <c r="O256" s="5"/>
      <c r="P256" s="5"/>
      <c r="Q256" s="5" t="s">
        <v>9</v>
      </c>
      <c r="R256" s="5" t="s">
        <v>363</v>
      </c>
      <c r="S256" s="5" t="s">
        <v>15</v>
      </c>
      <c r="T256" s="5" t="s">
        <v>569</v>
      </c>
      <c r="U256" s="5" t="s">
        <v>809</v>
      </c>
      <c r="V256" s="5" t="s">
        <v>728</v>
      </c>
      <c r="W256" s="9">
        <v>40248</v>
      </c>
      <c r="X256" s="5">
        <v>0</v>
      </c>
      <c r="Y256" s="5" t="str">
        <f>VLOOKUP(Q256,Lizenzen!$A$2:$B$17,2)</f>
        <v>Verordnung zur Festlegung der Nutzungsbestimmungen für die Bereitstellung von Geodaten des Bundes (GeoNutzV)</v>
      </c>
      <c r="Z256" s="5" t="str">
        <f>VLOOKUP(Q256,Lizenzen!$A$2:$D$17,4)</f>
        <v>http://www.gesetze-im-internet.de/geonutzv/index.html</v>
      </c>
      <c r="AA256" s="5" t="str">
        <f>IF(ISERROR(LEFT(D256,FIND(",",D256)-1)),VLOOKUP(D256,'Abk. Datenhaltende Stellen'!$A$2:$E$99,2),CONCATENATE(VLOOKUP(LEFT(D256,FIND(",",D256)-1),'Abk. Datenhaltende Stellen'!$A$2:$E$92,2),",",VLOOKUP(MID(D256,FIND(",",D256)+1,LEN(D256)-FIND(",",D256)),'Abk. Datenhaltende Stellen'!$A$2:$E$92,2)))</f>
        <v>Generaldirektion Wasserstraßen und Schifffahrt (GDWS)</v>
      </c>
      <c r="AB256" s="8" t="str">
        <f>IF(ISERROR(LEFT(D256,FIND(",",D256)-1)),VLOOKUP(D256,'Abk. Datenhaltende Stellen'!$A$2:$E$99,4),VLOOKUP(LEFT(D256,FIND(",",D256)-1),'Abk. Datenhaltende Stellen'!$A$2:$E$92,4))</f>
        <v>nein</v>
      </c>
      <c r="AC256" s="8" t="str">
        <f>IF(ISERROR(FIND(",",D256)),"",VLOOKUP(MID(D256,FIND(",",D256)+1,LEN(D256)-FIND(",",D256)),'Abk. Datenhaltende Stellen'!$A$2:$E$92,4))</f>
        <v/>
      </c>
      <c r="AD256" s="21">
        <f t="shared" si="3"/>
        <v>0</v>
      </c>
    </row>
    <row r="257" spans="1:30" ht="300" customHeight="1" x14ac:dyDescent="0.25">
      <c r="A257" s="5" t="s">
        <v>778</v>
      </c>
      <c r="B257" s="5" t="s">
        <v>736</v>
      </c>
      <c r="C257" s="5" t="s">
        <v>3345</v>
      </c>
      <c r="D257" s="5" t="s">
        <v>1886</v>
      </c>
      <c r="E257" s="5" t="s">
        <v>22</v>
      </c>
      <c r="F257" s="5" t="s">
        <v>557</v>
      </c>
      <c r="G257" s="5" t="s">
        <v>737</v>
      </c>
      <c r="H257" s="5"/>
      <c r="I257" s="5"/>
      <c r="J257" s="5"/>
      <c r="K257" s="5" t="s">
        <v>711</v>
      </c>
      <c r="L257" s="5"/>
      <c r="M257" s="5"/>
      <c r="N257" s="5"/>
      <c r="O257" s="5"/>
      <c r="P257" s="5"/>
      <c r="Q257" s="5" t="s">
        <v>9</v>
      </c>
      <c r="R257" s="5" t="s">
        <v>363</v>
      </c>
      <c r="S257" s="5" t="s">
        <v>15</v>
      </c>
      <c r="T257" s="5" t="s">
        <v>569</v>
      </c>
      <c r="U257" s="5" t="s">
        <v>809</v>
      </c>
      <c r="V257" s="5" t="s">
        <v>728</v>
      </c>
      <c r="W257" s="9">
        <v>39562</v>
      </c>
      <c r="X257" s="5">
        <v>0</v>
      </c>
      <c r="Y257" s="5" t="str">
        <f>VLOOKUP(Q257,Lizenzen!$A$2:$B$17,2)</f>
        <v>Verordnung zur Festlegung der Nutzungsbestimmungen für die Bereitstellung von Geodaten des Bundes (GeoNutzV)</v>
      </c>
      <c r="Z257" s="5" t="str">
        <f>VLOOKUP(Q257,Lizenzen!$A$2:$D$17,4)</f>
        <v>http://www.gesetze-im-internet.de/geonutzv/index.html</v>
      </c>
      <c r="AA257" s="5" t="str">
        <f>IF(ISERROR(LEFT(D257,FIND(",",D257)-1)),VLOOKUP(D257,'Abk. Datenhaltende Stellen'!$A$2:$E$99,2),CONCATENATE(VLOOKUP(LEFT(D257,FIND(",",D257)-1),'Abk. Datenhaltende Stellen'!$A$2:$E$92,2),",",VLOOKUP(MID(D257,FIND(",",D257)+1,LEN(D257)-FIND(",",D257)),'Abk. Datenhaltende Stellen'!$A$2:$E$92,2)))</f>
        <v>Generaldirektion Wasserstraßen und Schifffahrt (GDWS)</v>
      </c>
      <c r="AB257" s="8" t="str">
        <f>IF(ISERROR(LEFT(D257,FIND(",",D257)-1)),VLOOKUP(D257,'Abk. Datenhaltende Stellen'!$A$2:$E$99,4),VLOOKUP(LEFT(D257,FIND(",",D257)-1),'Abk. Datenhaltende Stellen'!$A$2:$E$92,4))</f>
        <v>nein</v>
      </c>
      <c r="AC257" s="8" t="str">
        <f>IF(ISERROR(FIND(",",D257)),"",VLOOKUP(MID(D257,FIND(",",D257)+1,LEN(D257)-FIND(",",D257)),'Abk. Datenhaltende Stellen'!$A$2:$E$92,4))</f>
        <v/>
      </c>
      <c r="AD257" s="21">
        <f t="shared" si="3"/>
        <v>0</v>
      </c>
    </row>
    <row r="258" spans="1:30" ht="300" customHeight="1" x14ac:dyDescent="0.25">
      <c r="A258" s="5" t="s">
        <v>738</v>
      </c>
      <c r="B258" s="5" t="s">
        <v>739</v>
      </c>
      <c r="C258" s="5" t="s">
        <v>3345</v>
      </c>
      <c r="D258" s="5" t="s">
        <v>1886</v>
      </c>
      <c r="E258" s="5" t="s">
        <v>22</v>
      </c>
      <c r="F258" s="5" t="s">
        <v>557</v>
      </c>
      <c r="G258" s="5" t="s">
        <v>740</v>
      </c>
      <c r="H258" s="5"/>
      <c r="I258" s="5"/>
      <c r="J258" s="5"/>
      <c r="K258" s="5" t="s">
        <v>711</v>
      </c>
      <c r="L258" s="5"/>
      <c r="M258" s="5"/>
      <c r="N258" s="5"/>
      <c r="O258" s="5"/>
      <c r="P258" s="5"/>
      <c r="Q258" s="5" t="s">
        <v>9</v>
      </c>
      <c r="R258" s="5" t="s">
        <v>363</v>
      </c>
      <c r="S258" s="5" t="s">
        <v>15</v>
      </c>
      <c r="T258" s="5" t="s">
        <v>569</v>
      </c>
      <c r="U258" s="5" t="s">
        <v>809</v>
      </c>
      <c r="V258" s="5" t="s">
        <v>728</v>
      </c>
      <c r="W258" s="9">
        <v>39556</v>
      </c>
      <c r="X258" s="5">
        <v>0</v>
      </c>
      <c r="Y258" s="5" t="str">
        <f>VLOOKUP(Q258,Lizenzen!$A$2:$B$17,2)</f>
        <v>Verordnung zur Festlegung der Nutzungsbestimmungen für die Bereitstellung von Geodaten des Bundes (GeoNutzV)</v>
      </c>
      <c r="Z258" s="5" t="str">
        <f>VLOOKUP(Q258,Lizenzen!$A$2:$D$17,4)</f>
        <v>http://www.gesetze-im-internet.de/geonutzv/index.html</v>
      </c>
      <c r="AA258" s="5" t="str">
        <f>IF(ISERROR(LEFT(D258,FIND(",",D258)-1)),VLOOKUP(D258,'Abk. Datenhaltende Stellen'!$A$2:$E$99,2),CONCATENATE(VLOOKUP(LEFT(D258,FIND(",",D258)-1),'Abk. Datenhaltende Stellen'!$A$2:$E$92,2),",",VLOOKUP(MID(D258,FIND(",",D258)+1,LEN(D258)-FIND(",",D258)),'Abk. Datenhaltende Stellen'!$A$2:$E$92,2)))</f>
        <v>Generaldirektion Wasserstraßen und Schifffahrt (GDWS)</v>
      </c>
      <c r="AB258" s="8" t="str">
        <f>IF(ISERROR(LEFT(D258,FIND(",",D258)-1)),VLOOKUP(D258,'Abk. Datenhaltende Stellen'!$A$2:$E$99,4),VLOOKUP(LEFT(D258,FIND(",",D258)-1),'Abk. Datenhaltende Stellen'!$A$2:$E$92,4))</f>
        <v>nein</v>
      </c>
      <c r="AC258" s="8" t="str">
        <f>IF(ISERROR(FIND(",",D258)),"",VLOOKUP(MID(D258,FIND(",",D258)+1,LEN(D258)-FIND(",",D258)),'Abk. Datenhaltende Stellen'!$A$2:$E$92,4))</f>
        <v/>
      </c>
      <c r="AD258" s="21">
        <f t="shared" si="3"/>
        <v>0</v>
      </c>
    </row>
    <row r="259" spans="1:30" ht="300" customHeight="1" x14ac:dyDescent="0.25">
      <c r="A259" s="5" t="s">
        <v>741</v>
      </c>
      <c r="B259" s="5" t="s">
        <v>742</v>
      </c>
      <c r="C259" s="5" t="s">
        <v>3345</v>
      </c>
      <c r="D259" s="5" t="s">
        <v>1886</v>
      </c>
      <c r="E259" s="5" t="s">
        <v>22</v>
      </c>
      <c r="F259" s="5" t="s">
        <v>557</v>
      </c>
      <c r="G259" s="5" t="s">
        <v>743</v>
      </c>
      <c r="H259" s="5"/>
      <c r="I259" s="5"/>
      <c r="J259" s="5"/>
      <c r="K259" s="5" t="s">
        <v>711</v>
      </c>
      <c r="L259" s="5"/>
      <c r="M259" s="5"/>
      <c r="N259" s="5"/>
      <c r="O259" s="5"/>
      <c r="P259" s="5"/>
      <c r="Q259" s="5" t="s">
        <v>9</v>
      </c>
      <c r="R259" s="5" t="s">
        <v>363</v>
      </c>
      <c r="S259" s="5" t="s">
        <v>15</v>
      </c>
      <c r="T259" s="5" t="s">
        <v>569</v>
      </c>
      <c r="U259" s="5" t="s">
        <v>809</v>
      </c>
      <c r="V259" s="5" t="s">
        <v>728</v>
      </c>
      <c r="W259" s="9">
        <v>39554</v>
      </c>
      <c r="X259" s="5">
        <v>0</v>
      </c>
      <c r="Y259" s="5" t="str">
        <f>VLOOKUP(Q259,Lizenzen!$A$2:$B$17,2)</f>
        <v>Verordnung zur Festlegung der Nutzungsbestimmungen für die Bereitstellung von Geodaten des Bundes (GeoNutzV)</v>
      </c>
      <c r="Z259" s="5" t="str">
        <f>VLOOKUP(Q259,Lizenzen!$A$2:$D$17,4)</f>
        <v>http://www.gesetze-im-internet.de/geonutzv/index.html</v>
      </c>
      <c r="AA259" s="5" t="str">
        <f>IF(ISERROR(LEFT(D259,FIND(",",D259)-1)),VLOOKUP(D259,'Abk. Datenhaltende Stellen'!$A$2:$E$99,2),CONCATENATE(VLOOKUP(LEFT(D259,FIND(",",D259)-1),'Abk. Datenhaltende Stellen'!$A$2:$E$92,2),",",VLOOKUP(MID(D259,FIND(",",D259)+1,LEN(D259)-FIND(",",D259)),'Abk. Datenhaltende Stellen'!$A$2:$E$92,2)))</f>
        <v>Generaldirektion Wasserstraßen und Schifffahrt (GDWS)</v>
      </c>
      <c r="AB259" s="8" t="str">
        <f>IF(ISERROR(LEFT(D259,FIND(",",D259)-1)),VLOOKUP(D259,'Abk. Datenhaltende Stellen'!$A$2:$E$99,4),VLOOKUP(LEFT(D259,FIND(",",D259)-1),'Abk. Datenhaltende Stellen'!$A$2:$E$92,4))</f>
        <v>nein</v>
      </c>
      <c r="AC259" s="8" t="str">
        <f>IF(ISERROR(FIND(",",D259)),"",VLOOKUP(MID(D259,FIND(",",D259)+1,LEN(D259)-FIND(",",D259)),'Abk. Datenhaltende Stellen'!$A$2:$E$92,4))</f>
        <v/>
      </c>
      <c r="AD259" s="21">
        <f t="shared" ref="AD259:AD322" si="4">IF(ISERROR(FIND("FKZ",B259)),0,MID(B259,FIND("FKZ",B259)+3,7))</f>
        <v>0</v>
      </c>
    </row>
    <row r="260" spans="1:30" ht="300" customHeight="1" x14ac:dyDescent="0.25">
      <c r="A260" s="5" t="s">
        <v>744</v>
      </c>
      <c r="B260" s="5" t="s">
        <v>745</v>
      </c>
      <c r="C260" s="5" t="s">
        <v>3345</v>
      </c>
      <c r="D260" s="5" t="s">
        <v>1886</v>
      </c>
      <c r="E260" s="5" t="s">
        <v>22</v>
      </c>
      <c r="F260" s="5" t="s">
        <v>557</v>
      </c>
      <c r="G260" s="5" t="s">
        <v>746</v>
      </c>
      <c r="H260" s="5"/>
      <c r="I260" s="5"/>
      <c r="J260" s="5"/>
      <c r="K260" s="5" t="s">
        <v>711</v>
      </c>
      <c r="L260" s="5"/>
      <c r="M260" s="5"/>
      <c r="N260" s="5"/>
      <c r="O260" s="5"/>
      <c r="P260" s="5"/>
      <c r="Q260" s="5" t="s">
        <v>9</v>
      </c>
      <c r="R260" s="5" t="s">
        <v>363</v>
      </c>
      <c r="S260" s="5" t="s">
        <v>15</v>
      </c>
      <c r="T260" s="5" t="s">
        <v>569</v>
      </c>
      <c r="U260" s="5" t="s">
        <v>809</v>
      </c>
      <c r="V260" s="5" t="s">
        <v>728</v>
      </c>
      <c r="W260" s="9">
        <v>39398</v>
      </c>
      <c r="X260" s="5">
        <v>0</v>
      </c>
      <c r="Y260" s="5" t="str">
        <f>VLOOKUP(Q260,Lizenzen!$A$2:$B$17,2)</f>
        <v>Verordnung zur Festlegung der Nutzungsbestimmungen für die Bereitstellung von Geodaten des Bundes (GeoNutzV)</v>
      </c>
      <c r="Z260" s="5" t="str">
        <f>VLOOKUP(Q260,Lizenzen!$A$2:$D$17,4)</f>
        <v>http://www.gesetze-im-internet.de/geonutzv/index.html</v>
      </c>
      <c r="AA260" s="5" t="str">
        <f>IF(ISERROR(LEFT(D260,FIND(",",D260)-1)),VLOOKUP(D260,'Abk. Datenhaltende Stellen'!$A$2:$E$99,2),CONCATENATE(VLOOKUP(LEFT(D260,FIND(",",D260)-1),'Abk. Datenhaltende Stellen'!$A$2:$E$92,2),",",VLOOKUP(MID(D260,FIND(",",D260)+1,LEN(D260)-FIND(",",D260)),'Abk. Datenhaltende Stellen'!$A$2:$E$92,2)))</f>
        <v>Generaldirektion Wasserstraßen und Schifffahrt (GDWS)</v>
      </c>
      <c r="AB260" s="8" t="str">
        <f>IF(ISERROR(LEFT(D260,FIND(",",D260)-1)),VLOOKUP(D260,'Abk. Datenhaltende Stellen'!$A$2:$E$99,4),VLOOKUP(LEFT(D260,FIND(",",D260)-1),'Abk. Datenhaltende Stellen'!$A$2:$E$92,4))</f>
        <v>nein</v>
      </c>
      <c r="AC260" s="8" t="str">
        <f>IF(ISERROR(FIND(",",D260)),"",VLOOKUP(MID(D260,FIND(",",D260)+1,LEN(D260)-FIND(",",D260)),'Abk. Datenhaltende Stellen'!$A$2:$E$92,4))</f>
        <v/>
      </c>
      <c r="AD260" s="21">
        <f t="shared" si="4"/>
        <v>0</v>
      </c>
    </row>
    <row r="261" spans="1:30" ht="300" customHeight="1" x14ac:dyDescent="0.25">
      <c r="A261" s="5" t="s">
        <v>748</v>
      </c>
      <c r="B261" s="5" t="s">
        <v>749</v>
      </c>
      <c r="C261" s="5" t="s">
        <v>3345</v>
      </c>
      <c r="D261" s="5" t="s">
        <v>1886</v>
      </c>
      <c r="E261" s="5" t="s">
        <v>22</v>
      </c>
      <c r="F261" s="5" t="s">
        <v>557</v>
      </c>
      <c r="G261" s="5" t="s">
        <v>750</v>
      </c>
      <c r="H261" s="5"/>
      <c r="I261" s="5"/>
      <c r="J261" s="5"/>
      <c r="K261" s="5" t="s">
        <v>711</v>
      </c>
      <c r="L261" s="5"/>
      <c r="M261" s="5"/>
      <c r="N261" s="5"/>
      <c r="O261" s="5"/>
      <c r="P261" s="5"/>
      <c r="Q261" s="5" t="s">
        <v>9</v>
      </c>
      <c r="R261" s="5" t="s">
        <v>363</v>
      </c>
      <c r="S261" s="5" t="s">
        <v>18</v>
      </c>
      <c r="T261" s="5" t="s">
        <v>569</v>
      </c>
      <c r="U261" s="5" t="s">
        <v>625</v>
      </c>
      <c r="V261" s="5" t="s">
        <v>751</v>
      </c>
      <c r="W261" s="9">
        <v>41088</v>
      </c>
      <c r="X261" s="5">
        <v>0</v>
      </c>
      <c r="Y261" s="5" t="str">
        <f>VLOOKUP(Q261,Lizenzen!$A$2:$B$17,2)</f>
        <v>Verordnung zur Festlegung der Nutzungsbestimmungen für die Bereitstellung von Geodaten des Bundes (GeoNutzV)</v>
      </c>
      <c r="Z261" s="5" t="str">
        <f>VLOOKUP(Q261,Lizenzen!$A$2:$D$17,4)</f>
        <v>http://www.gesetze-im-internet.de/geonutzv/index.html</v>
      </c>
      <c r="AA261" s="5" t="str">
        <f>IF(ISERROR(LEFT(D261,FIND(",",D261)-1)),VLOOKUP(D261,'Abk. Datenhaltende Stellen'!$A$2:$E$99,2),CONCATENATE(VLOOKUP(LEFT(D261,FIND(",",D261)-1),'Abk. Datenhaltende Stellen'!$A$2:$E$92,2),",",VLOOKUP(MID(D261,FIND(",",D261)+1,LEN(D261)-FIND(",",D261)),'Abk. Datenhaltende Stellen'!$A$2:$E$92,2)))</f>
        <v>Generaldirektion Wasserstraßen und Schifffahrt (GDWS)</v>
      </c>
      <c r="AB261" s="8" t="str">
        <f>IF(ISERROR(LEFT(D261,FIND(",",D261)-1)),VLOOKUP(D261,'Abk. Datenhaltende Stellen'!$A$2:$E$99,4),VLOOKUP(LEFT(D261,FIND(",",D261)-1),'Abk. Datenhaltende Stellen'!$A$2:$E$92,4))</f>
        <v>nein</v>
      </c>
      <c r="AC261" s="8" t="str">
        <f>IF(ISERROR(FIND(",",D261)),"",VLOOKUP(MID(D261,FIND(",",D261)+1,LEN(D261)-FIND(",",D261)),'Abk. Datenhaltende Stellen'!$A$2:$E$92,4))</f>
        <v/>
      </c>
      <c r="AD261" s="21">
        <f t="shared" si="4"/>
        <v>0</v>
      </c>
    </row>
    <row r="262" spans="1:30" ht="300" customHeight="1" x14ac:dyDescent="0.25">
      <c r="A262" s="5" t="s">
        <v>752</v>
      </c>
      <c r="B262" s="5" t="s">
        <v>753</v>
      </c>
      <c r="C262" s="5" t="s">
        <v>3345</v>
      </c>
      <c r="D262" s="5" t="s">
        <v>1886</v>
      </c>
      <c r="E262" s="5" t="s">
        <v>22</v>
      </c>
      <c r="F262" s="5" t="s">
        <v>557</v>
      </c>
      <c r="G262" s="5" t="s">
        <v>754</v>
      </c>
      <c r="H262" s="5"/>
      <c r="I262" s="5"/>
      <c r="J262" s="5"/>
      <c r="K262" s="5" t="s">
        <v>711</v>
      </c>
      <c r="L262" s="5"/>
      <c r="M262" s="5"/>
      <c r="N262" s="5"/>
      <c r="O262" s="5"/>
      <c r="P262" s="5"/>
      <c r="Q262" s="5" t="s">
        <v>9</v>
      </c>
      <c r="R262" s="5" t="s">
        <v>363</v>
      </c>
      <c r="S262" s="5" t="s">
        <v>18</v>
      </c>
      <c r="T262" s="5" t="s">
        <v>569</v>
      </c>
      <c r="U262" s="5" t="s">
        <v>625</v>
      </c>
      <c r="V262" s="5" t="s">
        <v>755</v>
      </c>
      <c r="W262" s="9">
        <v>41088</v>
      </c>
      <c r="X262" s="5">
        <v>0</v>
      </c>
      <c r="Y262" s="5" t="str">
        <f>VLOOKUP(Q262,Lizenzen!$A$2:$B$17,2)</f>
        <v>Verordnung zur Festlegung der Nutzungsbestimmungen für die Bereitstellung von Geodaten des Bundes (GeoNutzV)</v>
      </c>
      <c r="Z262" s="5" t="str">
        <f>VLOOKUP(Q262,Lizenzen!$A$2:$D$17,4)</f>
        <v>http://www.gesetze-im-internet.de/geonutzv/index.html</v>
      </c>
      <c r="AA262" s="5" t="str">
        <f>IF(ISERROR(LEFT(D262,FIND(",",D262)-1)),VLOOKUP(D262,'Abk. Datenhaltende Stellen'!$A$2:$E$99,2),CONCATENATE(VLOOKUP(LEFT(D262,FIND(",",D262)-1),'Abk. Datenhaltende Stellen'!$A$2:$E$92,2),",",VLOOKUP(MID(D262,FIND(",",D262)+1,LEN(D262)-FIND(",",D262)),'Abk. Datenhaltende Stellen'!$A$2:$E$92,2)))</f>
        <v>Generaldirektion Wasserstraßen und Schifffahrt (GDWS)</v>
      </c>
      <c r="AB262" s="8" t="str">
        <f>IF(ISERROR(LEFT(D262,FIND(",",D262)-1)),VLOOKUP(D262,'Abk. Datenhaltende Stellen'!$A$2:$E$99,4),VLOOKUP(LEFT(D262,FIND(",",D262)-1),'Abk. Datenhaltende Stellen'!$A$2:$E$92,4))</f>
        <v>nein</v>
      </c>
      <c r="AC262" s="8" t="str">
        <f>IF(ISERROR(FIND(",",D262)),"",VLOOKUP(MID(D262,FIND(",",D262)+1,LEN(D262)-FIND(",",D262)),'Abk. Datenhaltende Stellen'!$A$2:$E$92,4))</f>
        <v/>
      </c>
      <c r="AD262" s="21">
        <f t="shared" si="4"/>
        <v>0</v>
      </c>
    </row>
    <row r="263" spans="1:30" ht="270" customHeight="1" x14ac:dyDescent="0.25">
      <c r="A263" s="5" t="s">
        <v>756</v>
      </c>
      <c r="B263" s="5" t="s">
        <v>757</v>
      </c>
      <c r="C263" s="5" t="s">
        <v>3345</v>
      </c>
      <c r="D263" s="5" t="s">
        <v>1886</v>
      </c>
      <c r="E263" s="5" t="s">
        <v>22</v>
      </c>
      <c r="F263" s="5" t="s">
        <v>557</v>
      </c>
      <c r="G263" s="5" t="s">
        <v>758</v>
      </c>
      <c r="H263" s="5"/>
      <c r="I263" s="5"/>
      <c r="J263" s="5"/>
      <c r="K263" s="5" t="s">
        <v>711</v>
      </c>
      <c r="L263" s="5"/>
      <c r="M263" s="5"/>
      <c r="N263" s="5"/>
      <c r="O263" s="5"/>
      <c r="P263" s="5"/>
      <c r="Q263" s="5" t="s">
        <v>9</v>
      </c>
      <c r="R263" s="5" t="s">
        <v>363</v>
      </c>
      <c r="S263" s="5" t="s">
        <v>15</v>
      </c>
      <c r="T263" s="5" t="s">
        <v>569</v>
      </c>
      <c r="U263" s="5" t="s">
        <v>809</v>
      </c>
      <c r="V263" s="5" t="s">
        <v>716</v>
      </c>
      <c r="W263" s="9">
        <v>41066</v>
      </c>
      <c r="X263" s="5">
        <v>0</v>
      </c>
      <c r="Y263" s="5" t="str">
        <f>VLOOKUP(Q263,Lizenzen!$A$2:$B$17,2)</f>
        <v>Verordnung zur Festlegung der Nutzungsbestimmungen für die Bereitstellung von Geodaten des Bundes (GeoNutzV)</v>
      </c>
      <c r="Z263" s="5" t="str">
        <f>VLOOKUP(Q263,Lizenzen!$A$2:$D$17,4)</f>
        <v>http://www.gesetze-im-internet.de/geonutzv/index.html</v>
      </c>
      <c r="AA263" s="5" t="str">
        <f>IF(ISERROR(LEFT(D263,FIND(",",D263)-1)),VLOOKUP(D263,'Abk. Datenhaltende Stellen'!$A$2:$E$99,2),CONCATENATE(VLOOKUP(LEFT(D263,FIND(",",D263)-1),'Abk. Datenhaltende Stellen'!$A$2:$E$92,2),",",VLOOKUP(MID(D263,FIND(",",D263)+1,LEN(D263)-FIND(",",D263)),'Abk. Datenhaltende Stellen'!$A$2:$E$92,2)))</f>
        <v>Generaldirektion Wasserstraßen und Schifffahrt (GDWS)</v>
      </c>
      <c r="AB263" s="8" t="str">
        <f>IF(ISERROR(LEFT(D263,FIND(",",D263)-1)),VLOOKUP(D263,'Abk. Datenhaltende Stellen'!$A$2:$E$99,4),VLOOKUP(LEFT(D263,FIND(",",D263)-1),'Abk. Datenhaltende Stellen'!$A$2:$E$92,4))</f>
        <v>nein</v>
      </c>
      <c r="AC263" s="8" t="str">
        <f>IF(ISERROR(FIND(",",D263)),"",VLOOKUP(MID(D263,FIND(",",D263)+1,LEN(D263)-FIND(",",D263)),'Abk. Datenhaltende Stellen'!$A$2:$E$92,4))</f>
        <v/>
      </c>
      <c r="AD263" s="21">
        <f t="shared" si="4"/>
        <v>0</v>
      </c>
    </row>
    <row r="264" spans="1:30" ht="294.75" customHeight="1" x14ac:dyDescent="0.25">
      <c r="A264" s="5" t="s">
        <v>720</v>
      </c>
      <c r="B264" s="5" t="s">
        <v>3277</v>
      </c>
      <c r="C264" s="5" t="s">
        <v>3345</v>
      </c>
      <c r="D264" s="5" t="s">
        <v>1886</v>
      </c>
      <c r="E264" s="5" t="s">
        <v>22</v>
      </c>
      <c r="F264" s="5" t="s">
        <v>710</v>
      </c>
      <c r="G264" s="5" t="s">
        <v>713</v>
      </c>
      <c r="H264" s="5" t="s">
        <v>565</v>
      </c>
      <c r="I264" s="5"/>
      <c r="J264" s="5"/>
      <c r="K264" s="5" t="s">
        <v>711</v>
      </c>
      <c r="L264" s="5"/>
      <c r="M264" s="5"/>
      <c r="N264" s="5"/>
      <c r="O264" s="5"/>
      <c r="P264" s="5"/>
      <c r="Q264" s="5" t="s">
        <v>9</v>
      </c>
      <c r="R264" s="5" t="s">
        <v>363</v>
      </c>
      <c r="S264" s="5" t="s">
        <v>15</v>
      </c>
      <c r="T264" s="5" t="s">
        <v>570</v>
      </c>
      <c r="U264" s="5" t="s">
        <v>809</v>
      </c>
      <c r="V264" s="5" t="s">
        <v>714</v>
      </c>
      <c r="W264" s="9">
        <v>40875</v>
      </c>
      <c r="X264" s="5">
        <v>0</v>
      </c>
      <c r="Y264" s="5" t="str">
        <f>VLOOKUP(Q264,Lizenzen!$A$2:$B$17,2)</f>
        <v>Verordnung zur Festlegung der Nutzungsbestimmungen für die Bereitstellung von Geodaten des Bundes (GeoNutzV)</v>
      </c>
      <c r="Z264" s="5" t="str">
        <f>VLOOKUP(Q264,Lizenzen!$A$2:$D$17,4)</f>
        <v>http://www.gesetze-im-internet.de/geonutzv/index.html</v>
      </c>
      <c r="AA264" s="5" t="str">
        <f>IF(ISERROR(LEFT(D264,FIND(",",D264)-1)),VLOOKUP(D264,'Abk. Datenhaltende Stellen'!$A$2:$E$99,2),CONCATENATE(VLOOKUP(LEFT(D264,FIND(",",D264)-1),'Abk. Datenhaltende Stellen'!$A$2:$E$92,2),",",VLOOKUP(MID(D264,FIND(",",D264)+1,LEN(D264)-FIND(",",D264)),'Abk. Datenhaltende Stellen'!$A$2:$E$92,2)))</f>
        <v>Generaldirektion Wasserstraßen und Schifffahrt (GDWS)</v>
      </c>
      <c r="AB264" s="8" t="str">
        <f>IF(ISERROR(LEFT(D264,FIND(",",D264)-1)),VLOOKUP(D264,'Abk. Datenhaltende Stellen'!$A$2:$E$99,4),VLOOKUP(LEFT(D264,FIND(",",D264)-1),'Abk. Datenhaltende Stellen'!$A$2:$E$92,4))</f>
        <v>nein</v>
      </c>
      <c r="AC264" s="8" t="str">
        <f>IF(ISERROR(FIND(",",D264)),"",VLOOKUP(MID(D264,FIND(",",D264)+1,LEN(D264)-FIND(",",D264)),'Abk. Datenhaltende Stellen'!$A$2:$E$92,4))</f>
        <v/>
      </c>
      <c r="AD264" s="21">
        <f t="shared" si="4"/>
        <v>0</v>
      </c>
    </row>
    <row r="265" spans="1:30" ht="270" customHeight="1" x14ac:dyDescent="0.25">
      <c r="A265" s="5" t="s">
        <v>759</v>
      </c>
      <c r="B265" s="5" t="s">
        <v>3278</v>
      </c>
      <c r="C265" s="5" t="s">
        <v>3345</v>
      </c>
      <c r="D265" s="5" t="s">
        <v>1886</v>
      </c>
      <c r="E265" s="5" t="s">
        <v>22</v>
      </c>
      <c r="F265" s="5" t="s">
        <v>557</v>
      </c>
      <c r="G265" s="5" t="s">
        <v>760</v>
      </c>
      <c r="H265" s="5"/>
      <c r="I265" s="5"/>
      <c r="J265" s="5"/>
      <c r="K265" s="5" t="s">
        <v>711</v>
      </c>
      <c r="L265" s="5"/>
      <c r="M265" s="5"/>
      <c r="N265" s="5"/>
      <c r="O265" s="5"/>
      <c r="P265" s="5"/>
      <c r="Q265" s="5" t="s">
        <v>9</v>
      </c>
      <c r="R265" s="5" t="s">
        <v>363</v>
      </c>
      <c r="S265" s="5" t="s">
        <v>18</v>
      </c>
      <c r="T265" s="5" t="s">
        <v>569</v>
      </c>
      <c r="U265" s="5" t="s">
        <v>761</v>
      </c>
      <c r="V265" s="5" t="s">
        <v>715</v>
      </c>
      <c r="W265" s="9">
        <v>40085</v>
      </c>
      <c r="X265" s="5">
        <v>0</v>
      </c>
      <c r="Y265" s="5" t="str">
        <f>VLOOKUP(Q265,Lizenzen!$A$2:$B$17,2)</f>
        <v>Verordnung zur Festlegung der Nutzungsbestimmungen für die Bereitstellung von Geodaten des Bundes (GeoNutzV)</v>
      </c>
      <c r="Z265" s="5" t="str">
        <f>VLOOKUP(Q265,Lizenzen!$A$2:$D$17,4)</f>
        <v>http://www.gesetze-im-internet.de/geonutzv/index.html</v>
      </c>
      <c r="AA265" s="5" t="str">
        <f>IF(ISERROR(LEFT(D265,FIND(",",D265)-1)),VLOOKUP(D265,'Abk. Datenhaltende Stellen'!$A$2:$E$99,2),CONCATENATE(VLOOKUP(LEFT(D265,FIND(",",D265)-1),'Abk. Datenhaltende Stellen'!$A$2:$E$92,2),",",VLOOKUP(MID(D265,FIND(",",D265)+1,LEN(D265)-FIND(",",D265)),'Abk. Datenhaltende Stellen'!$A$2:$E$92,2)))</f>
        <v>Generaldirektion Wasserstraßen und Schifffahrt (GDWS)</v>
      </c>
      <c r="AB265" s="8" t="str">
        <f>IF(ISERROR(LEFT(D265,FIND(",",D265)-1)),VLOOKUP(D265,'Abk. Datenhaltende Stellen'!$A$2:$E$99,4),VLOOKUP(LEFT(D265,FIND(",",D265)-1),'Abk. Datenhaltende Stellen'!$A$2:$E$92,4))</f>
        <v>nein</v>
      </c>
      <c r="AC265" s="8" t="str">
        <f>IF(ISERROR(FIND(",",D265)),"",VLOOKUP(MID(D265,FIND(",",D265)+1,LEN(D265)-FIND(",",D265)),'Abk. Datenhaltende Stellen'!$A$2:$E$92,4))</f>
        <v/>
      </c>
      <c r="AD265" s="21">
        <f t="shared" si="4"/>
        <v>0</v>
      </c>
    </row>
    <row r="266" spans="1:30" ht="270" customHeight="1" x14ac:dyDescent="0.25">
      <c r="A266" s="5" t="s">
        <v>762</v>
      </c>
      <c r="B266" s="5" t="s">
        <v>3279</v>
      </c>
      <c r="C266" s="5" t="s">
        <v>3345</v>
      </c>
      <c r="D266" s="5" t="s">
        <v>1886</v>
      </c>
      <c r="E266" s="5" t="s">
        <v>22</v>
      </c>
      <c r="F266" s="5" t="s">
        <v>557</v>
      </c>
      <c r="G266" s="5" t="s">
        <v>763</v>
      </c>
      <c r="H266" s="5"/>
      <c r="I266" s="5"/>
      <c r="J266" s="5"/>
      <c r="K266" s="5" t="s">
        <v>711</v>
      </c>
      <c r="L266" s="5"/>
      <c r="M266" s="5"/>
      <c r="N266" s="5"/>
      <c r="O266" s="5"/>
      <c r="P266" s="5"/>
      <c r="Q266" s="5" t="s">
        <v>9</v>
      </c>
      <c r="R266" s="5" t="s">
        <v>363</v>
      </c>
      <c r="S266" s="5" t="s">
        <v>18</v>
      </c>
      <c r="T266" s="5" t="s">
        <v>569</v>
      </c>
      <c r="U266" s="5" t="s">
        <v>761</v>
      </c>
      <c r="V266" s="5" t="s">
        <v>716</v>
      </c>
      <c r="W266" s="9">
        <v>41031</v>
      </c>
      <c r="X266" s="5">
        <v>0</v>
      </c>
      <c r="Y266" s="5" t="str">
        <f>VLOOKUP(Q266,Lizenzen!$A$2:$B$17,2)</f>
        <v>Verordnung zur Festlegung der Nutzungsbestimmungen für die Bereitstellung von Geodaten des Bundes (GeoNutzV)</v>
      </c>
      <c r="Z266" s="5" t="str">
        <f>VLOOKUP(Q266,Lizenzen!$A$2:$D$17,4)</f>
        <v>http://www.gesetze-im-internet.de/geonutzv/index.html</v>
      </c>
      <c r="AA266" s="5" t="str">
        <f>IF(ISERROR(LEFT(D266,FIND(",",D266)-1)),VLOOKUP(D266,'Abk. Datenhaltende Stellen'!$A$2:$E$99,2),CONCATENATE(VLOOKUP(LEFT(D266,FIND(",",D266)-1),'Abk. Datenhaltende Stellen'!$A$2:$E$92,2),",",VLOOKUP(MID(D266,FIND(",",D266)+1,LEN(D266)-FIND(",",D266)),'Abk. Datenhaltende Stellen'!$A$2:$E$92,2)))</f>
        <v>Generaldirektion Wasserstraßen und Schifffahrt (GDWS)</v>
      </c>
      <c r="AB266" s="8" t="str">
        <f>IF(ISERROR(LEFT(D266,FIND(",",D266)-1)),VLOOKUP(D266,'Abk. Datenhaltende Stellen'!$A$2:$E$99,4),VLOOKUP(LEFT(D266,FIND(",",D266)-1),'Abk. Datenhaltende Stellen'!$A$2:$E$92,4))</f>
        <v>nein</v>
      </c>
      <c r="AC266" s="8" t="str">
        <f>IF(ISERROR(FIND(",",D266)),"",VLOOKUP(MID(D266,FIND(",",D266)+1,LEN(D266)-FIND(",",D266)),'Abk. Datenhaltende Stellen'!$A$2:$E$92,4))</f>
        <v/>
      </c>
      <c r="AD266" s="21">
        <f t="shared" si="4"/>
        <v>0</v>
      </c>
    </row>
    <row r="267" spans="1:30" ht="270" customHeight="1" x14ac:dyDescent="0.25">
      <c r="A267" s="5" t="s">
        <v>719</v>
      </c>
      <c r="B267" s="5" t="s">
        <v>3280</v>
      </c>
      <c r="C267" s="5" t="s">
        <v>3345</v>
      </c>
      <c r="D267" s="5" t="s">
        <v>1886</v>
      </c>
      <c r="E267" s="5" t="s">
        <v>22</v>
      </c>
      <c r="F267" s="5" t="s">
        <v>710</v>
      </c>
      <c r="G267" s="5" t="s">
        <v>702</v>
      </c>
      <c r="H267" s="5" t="s">
        <v>565</v>
      </c>
      <c r="I267" s="5"/>
      <c r="J267" s="5"/>
      <c r="K267" s="5" t="s">
        <v>711</v>
      </c>
      <c r="L267" s="5"/>
      <c r="M267" s="5"/>
      <c r="N267" s="5"/>
      <c r="O267" s="5"/>
      <c r="P267" s="5"/>
      <c r="Q267" s="5" t="s">
        <v>9</v>
      </c>
      <c r="R267" s="5" t="s">
        <v>363</v>
      </c>
      <c r="S267" s="5" t="s">
        <v>15</v>
      </c>
      <c r="T267" s="5" t="s">
        <v>570</v>
      </c>
      <c r="U267" s="5" t="s">
        <v>809</v>
      </c>
      <c r="V267" s="5" t="s">
        <v>718</v>
      </c>
      <c r="W267" s="9">
        <v>40856</v>
      </c>
      <c r="X267" s="5">
        <v>0</v>
      </c>
      <c r="Y267" s="5" t="str">
        <f>VLOOKUP(Q267,Lizenzen!$A$2:$B$17,2)</f>
        <v>Verordnung zur Festlegung der Nutzungsbestimmungen für die Bereitstellung von Geodaten des Bundes (GeoNutzV)</v>
      </c>
      <c r="Z267" s="5" t="str">
        <f>VLOOKUP(Q267,Lizenzen!$A$2:$D$17,4)</f>
        <v>http://www.gesetze-im-internet.de/geonutzv/index.html</v>
      </c>
      <c r="AA267" s="5" t="str">
        <f>IF(ISERROR(LEFT(D267,FIND(",",D267)-1)),VLOOKUP(D267,'Abk. Datenhaltende Stellen'!$A$2:$E$99,2),CONCATENATE(VLOOKUP(LEFT(D267,FIND(",",D267)-1),'Abk. Datenhaltende Stellen'!$A$2:$E$92,2),",",VLOOKUP(MID(D267,FIND(",",D267)+1,LEN(D267)-FIND(",",D267)),'Abk. Datenhaltende Stellen'!$A$2:$E$92,2)))</f>
        <v>Generaldirektion Wasserstraßen und Schifffahrt (GDWS)</v>
      </c>
      <c r="AB267" s="8" t="str">
        <f>IF(ISERROR(LEFT(D267,FIND(",",D267)-1)),VLOOKUP(D267,'Abk. Datenhaltende Stellen'!$A$2:$E$99,4),VLOOKUP(LEFT(D267,FIND(",",D267)-1),'Abk. Datenhaltende Stellen'!$A$2:$E$92,4))</f>
        <v>nein</v>
      </c>
      <c r="AC267" s="8" t="str">
        <f>IF(ISERROR(FIND(",",D267)),"",VLOOKUP(MID(D267,FIND(",",D267)+1,LEN(D267)-FIND(",",D267)),'Abk. Datenhaltende Stellen'!$A$2:$E$92,4))</f>
        <v/>
      </c>
      <c r="AD267" s="21">
        <f t="shared" si="4"/>
        <v>0</v>
      </c>
    </row>
    <row r="268" spans="1:30" ht="319.5" customHeight="1" x14ac:dyDescent="0.25">
      <c r="A268" s="5" t="s">
        <v>721</v>
      </c>
      <c r="B268" s="5" t="s">
        <v>3281</v>
      </c>
      <c r="C268" s="5" t="s">
        <v>3345</v>
      </c>
      <c r="D268" s="5" t="s">
        <v>1886</v>
      </c>
      <c r="E268" s="5" t="s">
        <v>22</v>
      </c>
      <c r="F268" s="5" t="s">
        <v>710</v>
      </c>
      <c r="G268" s="5" t="s">
        <v>703</v>
      </c>
      <c r="H268" s="5" t="s">
        <v>565</v>
      </c>
      <c r="I268" s="5"/>
      <c r="J268" s="5"/>
      <c r="K268" s="5" t="s">
        <v>711</v>
      </c>
      <c r="L268" s="5"/>
      <c r="M268" s="5"/>
      <c r="N268" s="5"/>
      <c r="O268" s="5"/>
      <c r="P268" s="5"/>
      <c r="Q268" s="5" t="s">
        <v>9</v>
      </c>
      <c r="R268" s="5" t="s">
        <v>363</v>
      </c>
      <c r="S268" s="5" t="s">
        <v>15</v>
      </c>
      <c r="T268" s="5" t="s">
        <v>570</v>
      </c>
      <c r="U268" s="5" t="s">
        <v>809</v>
      </c>
      <c r="V268" s="5" t="s">
        <v>717</v>
      </c>
      <c r="W268" s="9">
        <v>40137</v>
      </c>
      <c r="X268" s="5">
        <v>0</v>
      </c>
      <c r="Y268" s="5" t="str">
        <f>VLOOKUP(Q268,Lizenzen!$A$2:$B$17,2)</f>
        <v>Verordnung zur Festlegung der Nutzungsbestimmungen für die Bereitstellung von Geodaten des Bundes (GeoNutzV)</v>
      </c>
      <c r="Z268" s="5" t="str">
        <f>VLOOKUP(Q268,Lizenzen!$A$2:$D$17,4)</f>
        <v>http://www.gesetze-im-internet.de/geonutzv/index.html</v>
      </c>
      <c r="AA268" s="5" t="str">
        <f>IF(ISERROR(LEFT(D268,FIND(",",D268)-1)),VLOOKUP(D268,'Abk. Datenhaltende Stellen'!$A$2:$E$99,2),CONCATENATE(VLOOKUP(LEFT(D268,FIND(",",D268)-1),'Abk. Datenhaltende Stellen'!$A$2:$E$92,2),",",VLOOKUP(MID(D268,FIND(",",D268)+1,LEN(D268)-FIND(",",D268)),'Abk. Datenhaltende Stellen'!$A$2:$E$92,2)))</f>
        <v>Generaldirektion Wasserstraßen und Schifffahrt (GDWS)</v>
      </c>
      <c r="AB268" s="8" t="str">
        <f>IF(ISERROR(LEFT(D268,FIND(",",D268)-1)),VLOOKUP(D268,'Abk. Datenhaltende Stellen'!$A$2:$E$99,4),VLOOKUP(LEFT(D268,FIND(",",D268)-1),'Abk. Datenhaltende Stellen'!$A$2:$E$92,4))</f>
        <v>nein</v>
      </c>
      <c r="AC268" s="8" t="str">
        <f>IF(ISERROR(FIND(",",D268)),"",VLOOKUP(MID(D268,FIND(",",D268)+1,LEN(D268)-FIND(",",D268)),'Abk. Datenhaltende Stellen'!$A$2:$E$92,4))</f>
        <v/>
      </c>
      <c r="AD268" s="21">
        <f t="shared" si="4"/>
        <v>0</v>
      </c>
    </row>
    <row r="269" spans="1:30" ht="297.75" customHeight="1" x14ac:dyDescent="0.25">
      <c r="A269" s="5" t="s">
        <v>764</v>
      </c>
      <c r="B269" s="5" t="s">
        <v>765</v>
      </c>
      <c r="C269" s="5" t="s">
        <v>3345</v>
      </c>
      <c r="D269" s="5" t="s">
        <v>1886</v>
      </c>
      <c r="E269" s="5" t="s">
        <v>22</v>
      </c>
      <c r="F269" s="5" t="s">
        <v>557</v>
      </c>
      <c r="G269" s="5" t="s">
        <v>769</v>
      </c>
      <c r="H269" s="5"/>
      <c r="I269" s="5"/>
      <c r="J269" s="5"/>
      <c r="K269" s="5" t="s">
        <v>711</v>
      </c>
      <c r="L269" s="5"/>
      <c r="M269" s="5"/>
      <c r="N269" s="5"/>
      <c r="O269" s="5"/>
      <c r="P269" s="5"/>
      <c r="Q269" s="5" t="s">
        <v>9</v>
      </c>
      <c r="R269" s="5" t="s">
        <v>363</v>
      </c>
      <c r="S269" s="5" t="s">
        <v>15</v>
      </c>
      <c r="T269" s="5" t="s">
        <v>569</v>
      </c>
      <c r="U269" s="5" t="s">
        <v>809</v>
      </c>
      <c r="V269" s="5" t="s">
        <v>715</v>
      </c>
      <c r="W269" s="9">
        <v>39890</v>
      </c>
      <c r="X269" s="5">
        <v>0</v>
      </c>
      <c r="Y269" s="5" t="str">
        <f>VLOOKUP(Q269,Lizenzen!$A$2:$B$17,2)</f>
        <v>Verordnung zur Festlegung der Nutzungsbestimmungen für die Bereitstellung von Geodaten des Bundes (GeoNutzV)</v>
      </c>
      <c r="Z269" s="5" t="str">
        <f>VLOOKUP(Q269,Lizenzen!$A$2:$D$17,4)</f>
        <v>http://www.gesetze-im-internet.de/geonutzv/index.html</v>
      </c>
      <c r="AA269" s="5" t="str">
        <f>IF(ISERROR(LEFT(D269,FIND(",",D269)-1)),VLOOKUP(D269,'Abk. Datenhaltende Stellen'!$A$2:$E$99,2),CONCATENATE(VLOOKUP(LEFT(D269,FIND(",",D269)-1),'Abk. Datenhaltende Stellen'!$A$2:$E$92,2),",",VLOOKUP(MID(D269,FIND(",",D269)+1,LEN(D269)-FIND(",",D269)),'Abk. Datenhaltende Stellen'!$A$2:$E$92,2)))</f>
        <v>Generaldirektion Wasserstraßen und Schifffahrt (GDWS)</v>
      </c>
      <c r="AB269" s="8" t="str">
        <f>IF(ISERROR(LEFT(D269,FIND(",",D269)-1)),VLOOKUP(D269,'Abk. Datenhaltende Stellen'!$A$2:$E$99,4),VLOOKUP(LEFT(D269,FIND(",",D269)-1),'Abk. Datenhaltende Stellen'!$A$2:$E$92,4))</f>
        <v>nein</v>
      </c>
      <c r="AC269" s="8" t="str">
        <f>IF(ISERROR(FIND(",",D269)),"",VLOOKUP(MID(D269,FIND(",",D269)+1,LEN(D269)-FIND(",",D269)),'Abk. Datenhaltende Stellen'!$A$2:$E$92,4))</f>
        <v/>
      </c>
      <c r="AD269" s="21">
        <f t="shared" si="4"/>
        <v>0</v>
      </c>
    </row>
    <row r="270" spans="1:30" ht="319.5" customHeight="1" x14ac:dyDescent="0.25">
      <c r="A270" s="5" t="s">
        <v>766</v>
      </c>
      <c r="B270" s="5" t="s">
        <v>767</v>
      </c>
      <c r="C270" s="5" t="s">
        <v>3345</v>
      </c>
      <c r="D270" s="5" t="s">
        <v>1886</v>
      </c>
      <c r="E270" s="5" t="s">
        <v>22</v>
      </c>
      <c r="F270" s="5" t="s">
        <v>557</v>
      </c>
      <c r="G270" s="5" t="s">
        <v>768</v>
      </c>
      <c r="H270" s="5"/>
      <c r="I270" s="5"/>
      <c r="J270" s="5"/>
      <c r="K270" s="5" t="s">
        <v>711</v>
      </c>
      <c r="L270" s="5"/>
      <c r="M270" s="5"/>
      <c r="N270" s="5"/>
      <c r="O270" s="5"/>
      <c r="P270" s="5"/>
      <c r="Q270" s="5" t="s">
        <v>9</v>
      </c>
      <c r="R270" s="5" t="s">
        <v>363</v>
      </c>
      <c r="S270" s="5" t="s">
        <v>15</v>
      </c>
      <c r="T270" s="5" t="s">
        <v>569</v>
      </c>
      <c r="U270" s="5" t="s">
        <v>809</v>
      </c>
      <c r="V270" s="5" t="s">
        <v>716</v>
      </c>
      <c r="W270" s="9">
        <v>41292</v>
      </c>
      <c r="X270" s="5">
        <v>0</v>
      </c>
      <c r="Y270" s="5" t="str">
        <f>VLOOKUP(Q270,Lizenzen!$A$2:$B$17,2)</f>
        <v>Verordnung zur Festlegung der Nutzungsbestimmungen für die Bereitstellung von Geodaten des Bundes (GeoNutzV)</v>
      </c>
      <c r="Z270" s="5" t="str">
        <f>VLOOKUP(Q270,Lizenzen!$A$2:$D$17,4)</f>
        <v>http://www.gesetze-im-internet.de/geonutzv/index.html</v>
      </c>
      <c r="AA270" s="5" t="str">
        <f>IF(ISERROR(LEFT(D270,FIND(",",D270)-1)),VLOOKUP(D270,'Abk. Datenhaltende Stellen'!$A$2:$E$99,2),CONCATENATE(VLOOKUP(LEFT(D270,FIND(",",D270)-1),'Abk. Datenhaltende Stellen'!$A$2:$E$92,2),",",VLOOKUP(MID(D270,FIND(",",D270)+1,LEN(D270)-FIND(",",D270)),'Abk. Datenhaltende Stellen'!$A$2:$E$92,2)))</f>
        <v>Generaldirektion Wasserstraßen und Schifffahrt (GDWS)</v>
      </c>
      <c r="AB270" s="8" t="str">
        <f>IF(ISERROR(LEFT(D270,FIND(",",D270)-1)),VLOOKUP(D270,'Abk. Datenhaltende Stellen'!$A$2:$E$99,4),VLOOKUP(LEFT(D270,FIND(",",D270)-1),'Abk. Datenhaltende Stellen'!$A$2:$E$92,4))</f>
        <v>nein</v>
      </c>
      <c r="AC270" s="8" t="str">
        <f>IF(ISERROR(FIND(",",D270)),"",VLOOKUP(MID(D270,FIND(",",D270)+1,LEN(D270)-FIND(",",D270)),'Abk. Datenhaltende Stellen'!$A$2:$E$92,4))</f>
        <v/>
      </c>
      <c r="AD270" s="21">
        <f t="shared" si="4"/>
        <v>0</v>
      </c>
    </row>
    <row r="271" spans="1:30" ht="319.5" customHeight="1" x14ac:dyDescent="0.25">
      <c r="A271" s="5" t="s">
        <v>770</v>
      </c>
      <c r="B271" s="5" t="s">
        <v>775</v>
      </c>
      <c r="C271" s="5" t="s">
        <v>3345</v>
      </c>
      <c r="D271" s="5" t="s">
        <v>1886</v>
      </c>
      <c r="E271" s="5" t="s">
        <v>22</v>
      </c>
      <c r="F271" s="5" t="s">
        <v>557</v>
      </c>
      <c r="G271" s="5" t="s">
        <v>771</v>
      </c>
      <c r="H271" s="5"/>
      <c r="I271" s="5"/>
      <c r="J271" s="5"/>
      <c r="K271" s="5" t="s">
        <v>711</v>
      </c>
      <c r="L271" s="5"/>
      <c r="M271" s="5"/>
      <c r="N271" s="5"/>
      <c r="O271" s="5"/>
      <c r="P271" s="5"/>
      <c r="Q271" s="5" t="s">
        <v>9</v>
      </c>
      <c r="R271" s="5" t="s">
        <v>363</v>
      </c>
      <c r="S271" s="5" t="s">
        <v>15</v>
      </c>
      <c r="T271" s="5" t="s">
        <v>569</v>
      </c>
      <c r="U271" s="5" t="s">
        <v>809</v>
      </c>
      <c r="V271" s="5" t="s">
        <v>772</v>
      </c>
      <c r="W271" s="9">
        <v>40128</v>
      </c>
      <c r="X271" s="5">
        <v>0</v>
      </c>
      <c r="Y271" s="5" t="str">
        <f>VLOOKUP(Q271,Lizenzen!$A$2:$B$17,2)</f>
        <v>Verordnung zur Festlegung der Nutzungsbestimmungen für die Bereitstellung von Geodaten des Bundes (GeoNutzV)</v>
      </c>
      <c r="Z271" s="5" t="str">
        <f>VLOOKUP(Q271,Lizenzen!$A$2:$D$17,4)</f>
        <v>http://www.gesetze-im-internet.de/geonutzv/index.html</v>
      </c>
      <c r="AA271" s="5" t="str">
        <f>IF(ISERROR(LEFT(D271,FIND(",",D271)-1)),VLOOKUP(D271,'Abk. Datenhaltende Stellen'!$A$2:$E$99,2),CONCATENATE(VLOOKUP(LEFT(D271,FIND(",",D271)-1),'Abk. Datenhaltende Stellen'!$A$2:$E$92,2),",",VLOOKUP(MID(D271,FIND(",",D271)+1,LEN(D271)-FIND(",",D271)),'Abk. Datenhaltende Stellen'!$A$2:$E$92,2)))</f>
        <v>Generaldirektion Wasserstraßen und Schifffahrt (GDWS)</v>
      </c>
      <c r="AB271" s="8" t="str">
        <f>IF(ISERROR(LEFT(D271,FIND(",",D271)-1)),VLOOKUP(D271,'Abk. Datenhaltende Stellen'!$A$2:$E$99,4),VLOOKUP(LEFT(D271,FIND(",",D271)-1),'Abk. Datenhaltende Stellen'!$A$2:$E$92,4))</f>
        <v>nein</v>
      </c>
      <c r="AC271" s="8" t="str">
        <f>IF(ISERROR(FIND(",",D271)),"",VLOOKUP(MID(D271,FIND(",",D271)+1,LEN(D271)-FIND(",",D271)),'Abk. Datenhaltende Stellen'!$A$2:$E$92,4))</f>
        <v/>
      </c>
      <c r="AD271" s="21">
        <f t="shared" si="4"/>
        <v>0</v>
      </c>
    </row>
    <row r="272" spans="1:30" ht="319.5" customHeight="1" x14ac:dyDescent="0.25">
      <c r="A272" s="5" t="s">
        <v>773</v>
      </c>
      <c r="B272" s="5" t="s">
        <v>774</v>
      </c>
      <c r="C272" s="5" t="s">
        <v>3345</v>
      </c>
      <c r="D272" s="5" t="s">
        <v>1886</v>
      </c>
      <c r="E272" s="5" t="s">
        <v>22</v>
      </c>
      <c r="F272" s="5" t="s">
        <v>557</v>
      </c>
      <c r="G272" s="5" t="s">
        <v>776</v>
      </c>
      <c r="H272" s="5"/>
      <c r="I272" s="5"/>
      <c r="J272" s="5"/>
      <c r="K272" s="5" t="s">
        <v>711</v>
      </c>
      <c r="L272" s="5"/>
      <c r="M272" s="5"/>
      <c r="N272" s="5"/>
      <c r="O272" s="5"/>
      <c r="P272" s="5"/>
      <c r="Q272" s="5" t="s">
        <v>9</v>
      </c>
      <c r="R272" s="5" t="s">
        <v>363</v>
      </c>
      <c r="S272" s="5" t="s">
        <v>15</v>
      </c>
      <c r="T272" s="5" t="s">
        <v>569</v>
      </c>
      <c r="U272" s="5" t="s">
        <v>809</v>
      </c>
      <c r="V272" s="5" t="s">
        <v>777</v>
      </c>
      <c r="W272" s="9">
        <v>40128</v>
      </c>
      <c r="X272" s="5">
        <v>0</v>
      </c>
      <c r="Y272" s="5" t="str">
        <f>VLOOKUP(Q272,Lizenzen!$A$2:$B$17,2)</f>
        <v>Verordnung zur Festlegung der Nutzungsbestimmungen für die Bereitstellung von Geodaten des Bundes (GeoNutzV)</v>
      </c>
      <c r="Z272" s="5" t="str">
        <f>VLOOKUP(Q272,Lizenzen!$A$2:$D$17,4)</f>
        <v>http://www.gesetze-im-internet.de/geonutzv/index.html</v>
      </c>
      <c r="AA272" s="5" t="str">
        <f>IF(ISERROR(LEFT(D272,FIND(",",D272)-1)),VLOOKUP(D272,'Abk. Datenhaltende Stellen'!$A$2:$E$99,2),CONCATENATE(VLOOKUP(LEFT(D272,FIND(",",D272)-1),'Abk. Datenhaltende Stellen'!$A$2:$E$92,2),",",VLOOKUP(MID(D272,FIND(",",D272)+1,LEN(D272)-FIND(",",D272)),'Abk. Datenhaltende Stellen'!$A$2:$E$92,2)))</f>
        <v>Generaldirektion Wasserstraßen und Schifffahrt (GDWS)</v>
      </c>
      <c r="AB272" s="8" t="str">
        <f>IF(ISERROR(LEFT(D272,FIND(",",D272)-1)),VLOOKUP(D272,'Abk. Datenhaltende Stellen'!$A$2:$E$99,4),VLOOKUP(LEFT(D272,FIND(",",D272)-1),'Abk. Datenhaltende Stellen'!$A$2:$E$92,4))</f>
        <v>nein</v>
      </c>
      <c r="AC272" s="8" t="str">
        <f>IF(ISERROR(FIND(",",D272)),"",VLOOKUP(MID(D272,FIND(",",D272)+1,LEN(D272)-FIND(",",D272)),'Abk. Datenhaltende Stellen'!$A$2:$E$92,4))</f>
        <v/>
      </c>
      <c r="AD272" s="21">
        <f t="shared" si="4"/>
        <v>0</v>
      </c>
    </row>
    <row r="273" spans="1:30" ht="270" customHeight="1" x14ac:dyDescent="0.25">
      <c r="A273" s="5" t="s">
        <v>358</v>
      </c>
      <c r="B273" s="5" t="s">
        <v>359</v>
      </c>
      <c r="C273" s="5" t="s">
        <v>3345</v>
      </c>
      <c r="D273" s="5" t="s">
        <v>1886</v>
      </c>
      <c r="E273" s="5" t="s">
        <v>22</v>
      </c>
      <c r="F273" s="5" t="s">
        <v>710</v>
      </c>
      <c r="G273" s="5" t="s">
        <v>782</v>
      </c>
      <c r="H273" s="5" t="s">
        <v>565</v>
      </c>
      <c r="I273" s="5"/>
      <c r="J273" s="5"/>
      <c r="K273" s="5" t="s">
        <v>711</v>
      </c>
      <c r="L273" s="5"/>
      <c r="M273" s="5"/>
      <c r="N273" s="5"/>
      <c r="O273" s="5"/>
      <c r="P273" s="5"/>
      <c r="Q273" s="5" t="s">
        <v>9</v>
      </c>
      <c r="R273" s="5" t="s">
        <v>363</v>
      </c>
      <c r="S273" s="5" t="s">
        <v>15</v>
      </c>
      <c r="T273" s="5" t="s">
        <v>570</v>
      </c>
      <c r="U273" s="5" t="s">
        <v>809</v>
      </c>
      <c r="V273" s="5" t="s">
        <v>783</v>
      </c>
      <c r="W273" s="9">
        <v>41779</v>
      </c>
      <c r="X273" s="5">
        <v>0</v>
      </c>
      <c r="Y273" s="5" t="str">
        <f>VLOOKUP(Q273,Lizenzen!$A$2:$B$17,2)</f>
        <v>Verordnung zur Festlegung der Nutzungsbestimmungen für die Bereitstellung von Geodaten des Bundes (GeoNutzV)</v>
      </c>
      <c r="Z273" s="5" t="str">
        <f>VLOOKUP(Q273,Lizenzen!$A$2:$D$17,4)</f>
        <v>http://www.gesetze-im-internet.de/geonutzv/index.html</v>
      </c>
      <c r="AA273" s="5" t="str">
        <f>IF(ISERROR(LEFT(D273,FIND(",",D273)-1)),VLOOKUP(D273,'Abk. Datenhaltende Stellen'!$A$2:$E$99,2),CONCATENATE(VLOOKUP(LEFT(D273,FIND(",",D273)-1),'Abk. Datenhaltende Stellen'!$A$2:$E$92,2),",",VLOOKUP(MID(D273,FIND(",",D273)+1,LEN(D273)-FIND(",",D273)),'Abk. Datenhaltende Stellen'!$A$2:$E$92,2)))</f>
        <v>Generaldirektion Wasserstraßen und Schifffahrt (GDWS)</v>
      </c>
      <c r="AB273" s="8" t="str">
        <f>IF(ISERROR(LEFT(D273,FIND(",",D273)-1)),VLOOKUP(D273,'Abk. Datenhaltende Stellen'!$A$2:$E$99,4),VLOOKUP(LEFT(D273,FIND(",",D273)-1),'Abk. Datenhaltende Stellen'!$A$2:$E$92,4))</f>
        <v>nein</v>
      </c>
      <c r="AC273" s="8" t="str">
        <f>IF(ISERROR(FIND(",",D273)),"",VLOOKUP(MID(D273,FIND(",",D273)+1,LEN(D273)-FIND(",",D273)),'Abk. Datenhaltende Stellen'!$A$2:$E$92,4))</f>
        <v/>
      </c>
      <c r="AD273" s="21">
        <f t="shared" si="4"/>
        <v>0</v>
      </c>
    </row>
    <row r="274" spans="1:30" ht="270" customHeight="1" x14ac:dyDescent="0.25">
      <c r="A274" s="5" t="s">
        <v>779</v>
      </c>
      <c r="B274" s="5" t="s">
        <v>780</v>
      </c>
      <c r="C274" s="5" t="s">
        <v>3345</v>
      </c>
      <c r="D274" s="5" t="s">
        <v>1886</v>
      </c>
      <c r="E274" s="5" t="s">
        <v>22</v>
      </c>
      <c r="F274" s="5" t="s">
        <v>557</v>
      </c>
      <c r="G274" s="5" t="s">
        <v>781</v>
      </c>
      <c r="H274" s="5"/>
      <c r="I274" s="5"/>
      <c r="J274" s="5"/>
      <c r="K274" s="5" t="s">
        <v>711</v>
      </c>
      <c r="L274" s="5"/>
      <c r="M274" s="5"/>
      <c r="N274" s="5"/>
      <c r="O274" s="5"/>
      <c r="P274" s="5"/>
      <c r="Q274" s="5" t="s">
        <v>9</v>
      </c>
      <c r="R274" s="5" t="s">
        <v>363</v>
      </c>
      <c r="S274" s="5" t="s">
        <v>15</v>
      </c>
      <c r="T274" s="5" t="s">
        <v>569</v>
      </c>
      <c r="U274" s="5" t="s">
        <v>809</v>
      </c>
      <c r="V274" s="5" t="s">
        <v>731</v>
      </c>
      <c r="W274" s="9">
        <v>40259</v>
      </c>
      <c r="X274" s="5">
        <v>0</v>
      </c>
      <c r="Y274" s="5" t="str">
        <f>VLOOKUP(Q274,Lizenzen!$A$2:$B$17,2)</f>
        <v>Verordnung zur Festlegung der Nutzungsbestimmungen für die Bereitstellung von Geodaten des Bundes (GeoNutzV)</v>
      </c>
      <c r="Z274" s="5" t="str">
        <f>VLOOKUP(Q274,Lizenzen!$A$2:$D$17,4)</f>
        <v>http://www.gesetze-im-internet.de/geonutzv/index.html</v>
      </c>
      <c r="AA274" s="5" t="str">
        <f>IF(ISERROR(LEFT(D274,FIND(",",D274)-1)),VLOOKUP(D274,'Abk. Datenhaltende Stellen'!$A$2:$E$99,2),CONCATENATE(VLOOKUP(LEFT(D274,FIND(",",D274)-1),'Abk. Datenhaltende Stellen'!$A$2:$E$92,2),",",VLOOKUP(MID(D274,FIND(",",D274)+1,LEN(D274)-FIND(",",D274)),'Abk. Datenhaltende Stellen'!$A$2:$E$92,2)))</f>
        <v>Generaldirektion Wasserstraßen und Schifffahrt (GDWS)</v>
      </c>
      <c r="AB274" s="8" t="str">
        <f>IF(ISERROR(LEFT(D274,FIND(",",D274)-1)),VLOOKUP(D274,'Abk. Datenhaltende Stellen'!$A$2:$E$99,4),VLOOKUP(LEFT(D274,FIND(",",D274)-1),'Abk. Datenhaltende Stellen'!$A$2:$E$92,4))</f>
        <v>nein</v>
      </c>
      <c r="AC274" s="8" t="str">
        <f>IF(ISERROR(FIND(",",D274)),"",VLOOKUP(MID(D274,FIND(",",D274)+1,LEN(D274)-FIND(",",D274)),'Abk. Datenhaltende Stellen'!$A$2:$E$92,4))</f>
        <v/>
      </c>
      <c r="AD274" s="21">
        <f t="shared" si="4"/>
        <v>0</v>
      </c>
    </row>
    <row r="275" spans="1:30" ht="270" customHeight="1" x14ac:dyDescent="0.25">
      <c r="A275" s="5" t="s">
        <v>356</v>
      </c>
      <c r="B275" s="5" t="s">
        <v>357</v>
      </c>
      <c r="C275" s="5" t="s">
        <v>3345</v>
      </c>
      <c r="D275" s="5" t="s">
        <v>1886</v>
      </c>
      <c r="E275" s="5" t="s">
        <v>22</v>
      </c>
      <c r="F275" s="5" t="s">
        <v>710</v>
      </c>
      <c r="G275" s="5" t="s">
        <v>712</v>
      </c>
      <c r="H275" s="5" t="s">
        <v>566</v>
      </c>
      <c r="I275" s="5"/>
      <c r="J275" s="5"/>
      <c r="K275" s="5" t="s">
        <v>711</v>
      </c>
      <c r="L275" s="5"/>
      <c r="M275" s="5"/>
      <c r="N275" s="5"/>
      <c r="O275" s="5"/>
      <c r="P275" s="5"/>
      <c r="Q275" s="5" t="s">
        <v>9</v>
      </c>
      <c r="R275" s="5" t="s">
        <v>363</v>
      </c>
      <c r="S275" s="5" t="s">
        <v>15</v>
      </c>
      <c r="T275" s="5" t="s">
        <v>570</v>
      </c>
      <c r="U275" s="5" t="s">
        <v>809</v>
      </c>
      <c r="V275" s="5" t="s">
        <v>716</v>
      </c>
      <c r="W275" s="9">
        <v>40357</v>
      </c>
      <c r="X275" s="5">
        <v>0</v>
      </c>
      <c r="Y275" s="5" t="str">
        <f>VLOOKUP(Q275,Lizenzen!$A$2:$B$17,2)</f>
        <v>Verordnung zur Festlegung der Nutzungsbestimmungen für die Bereitstellung von Geodaten des Bundes (GeoNutzV)</v>
      </c>
      <c r="Z275" s="5" t="str">
        <f>VLOOKUP(Q275,Lizenzen!$A$2:$D$17,4)</f>
        <v>http://www.gesetze-im-internet.de/geonutzv/index.html</v>
      </c>
      <c r="AA275" s="5" t="str">
        <f>IF(ISERROR(LEFT(D275,FIND(",",D275)-1)),VLOOKUP(D275,'Abk. Datenhaltende Stellen'!$A$2:$E$99,2),CONCATENATE(VLOOKUP(LEFT(D275,FIND(",",D275)-1),'Abk. Datenhaltende Stellen'!$A$2:$E$92,2),",",VLOOKUP(MID(D275,FIND(",",D275)+1,LEN(D275)-FIND(",",D275)),'Abk. Datenhaltende Stellen'!$A$2:$E$92,2)))</f>
        <v>Generaldirektion Wasserstraßen und Schifffahrt (GDWS)</v>
      </c>
      <c r="AB275" s="8" t="str">
        <f>IF(ISERROR(LEFT(D275,FIND(",",D275)-1)),VLOOKUP(D275,'Abk. Datenhaltende Stellen'!$A$2:$E$99,4),VLOOKUP(LEFT(D275,FIND(",",D275)-1),'Abk. Datenhaltende Stellen'!$A$2:$E$92,4))</f>
        <v>nein</v>
      </c>
      <c r="AC275" s="8" t="str">
        <f>IF(ISERROR(FIND(",",D275)),"",VLOOKUP(MID(D275,FIND(",",D275)+1,LEN(D275)-FIND(",",D275)),'Abk. Datenhaltende Stellen'!$A$2:$E$92,4))</f>
        <v/>
      </c>
      <c r="AD275" s="21">
        <f t="shared" si="4"/>
        <v>0</v>
      </c>
    </row>
    <row r="276" spans="1:30" ht="270" customHeight="1" x14ac:dyDescent="0.25">
      <c r="A276" s="5" t="s">
        <v>354</v>
      </c>
      <c r="B276" s="5" t="s">
        <v>355</v>
      </c>
      <c r="C276" s="5" t="s">
        <v>3345</v>
      </c>
      <c r="D276" s="5" t="s">
        <v>1886</v>
      </c>
      <c r="E276" s="5" t="s">
        <v>22</v>
      </c>
      <c r="F276" s="5" t="s">
        <v>710</v>
      </c>
      <c r="G276" s="5" t="s">
        <v>709</v>
      </c>
      <c r="H276" s="5" t="s">
        <v>565</v>
      </c>
      <c r="I276" s="5"/>
      <c r="J276" s="5"/>
      <c r="K276" s="5" t="s">
        <v>711</v>
      </c>
      <c r="L276" s="5"/>
      <c r="M276" s="5"/>
      <c r="N276" s="5"/>
      <c r="O276" s="5"/>
      <c r="P276" s="5"/>
      <c r="Q276" s="5" t="s">
        <v>9</v>
      </c>
      <c r="R276" s="5" t="s">
        <v>363</v>
      </c>
      <c r="S276" s="5" t="s">
        <v>15</v>
      </c>
      <c r="T276" s="5" t="s">
        <v>570</v>
      </c>
      <c r="U276" s="5" t="s">
        <v>809</v>
      </c>
      <c r="V276" s="5" t="s">
        <v>716</v>
      </c>
      <c r="W276" s="9">
        <v>40357</v>
      </c>
      <c r="X276" s="5">
        <v>0</v>
      </c>
      <c r="Y276" s="5" t="str">
        <f>VLOOKUP(Q276,Lizenzen!$A$2:$B$17,2)</f>
        <v>Verordnung zur Festlegung der Nutzungsbestimmungen für die Bereitstellung von Geodaten des Bundes (GeoNutzV)</v>
      </c>
      <c r="Z276" s="5" t="str">
        <f>VLOOKUP(Q276,Lizenzen!$A$2:$D$17,4)</f>
        <v>http://www.gesetze-im-internet.de/geonutzv/index.html</v>
      </c>
      <c r="AA276" s="5" t="str">
        <f>IF(ISERROR(LEFT(D276,FIND(",",D276)-1)),VLOOKUP(D276,'Abk. Datenhaltende Stellen'!$A$2:$E$99,2),CONCATENATE(VLOOKUP(LEFT(D276,FIND(",",D276)-1),'Abk. Datenhaltende Stellen'!$A$2:$E$92,2),",",VLOOKUP(MID(D276,FIND(",",D276)+1,LEN(D276)-FIND(",",D276)),'Abk. Datenhaltende Stellen'!$A$2:$E$92,2)))</f>
        <v>Generaldirektion Wasserstraßen und Schifffahrt (GDWS)</v>
      </c>
      <c r="AB276" s="8" t="str">
        <f>IF(ISERROR(LEFT(D276,FIND(",",D276)-1)),VLOOKUP(D276,'Abk. Datenhaltende Stellen'!$A$2:$E$99,4),VLOOKUP(LEFT(D276,FIND(",",D276)-1),'Abk. Datenhaltende Stellen'!$A$2:$E$92,4))</f>
        <v>nein</v>
      </c>
      <c r="AC276" s="8" t="str">
        <f>IF(ISERROR(FIND(",",D276)),"",VLOOKUP(MID(D276,FIND(",",D276)+1,LEN(D276)-FIND(",",D276)),'Abk. Datenhaltende Stellen'!$A$2:$E$92,4))</f>
        <v/>
      </c>
      <c r="AD276" s="21">
        <f t="shared" si="4"/>
        <v>0</v>
      </c>
    </row>
    <row r="277" spans="1:30" ht="270" customHeight="1" x14ac:dyDescent="0.25">
      <c r="A277" s="5" t="s">
        <v>784</v>
      </c>
      <c r="B277" s="5" t="s">
        <v>785</v>
      </c>
      <c r="C277" s="5" t="s">
        <v>3345</v>
      </c>
      <c r="D277" s="5" t="s">
        <v>1886</v>
      </c>
      <c r="E277" s="5" t="s">
        <v>22</v>
      </c>
      <c r="F277" s="5" t="s">
        <v>557</v>
      </c>
      <c r="G277" s="5" t="s">
        <v>786</v>
      </c>
      <c r="H277" s="5"/>
      <c r="I277" s="5"/>
      <c r="J277" s="5"/>
      <c r="K277" s="5" t="s">
        <v>711</v>
      </c>
      <c r="L277" s="5"/>
      <c r="M277" s="5"/>
      <c r="N277" s="5"/>
      <c r="O277" s="5"/>
      <c r="P277" s="5"/>
      <c r="Q277" s="5" t="s">
        <v>9</v>
      </c>
      <c r="R277" s="5" t="s">
        <v>363</v>
      </c>
      <c r="S277" s="5" t="s">
        <v>15</v>
      </c>
      <c r="T277" s="5" t="s">
        <v>569</v>
      </c>
      <c r="U277" s="5" t="s">
        <v>811</v>
      </c>
      <c r="V277" s="5" t="s">
        <v>716</v>
      </c>
      <c r="W277" s="9">
        <v>40350</v>
      </c>
      <c r="X277" s="5">
        <v>0</v>
      </c>
      <c r="Y277" s="5" t="str">
        <f>VLOOKUP(Q277,Lizenzen!$A$2:$B$17,2)</f>
        <v>Verordnung zur Festlegung der Nutzungsbestimmungen für die Bereitstellung von Geodaten des Bundes (GeoNutzV)</v>
      </c>
      <c r="Z277" s="5" t="str">
        <f>VLOOKUP(Q277,Lizenzen!$A$2:$D$17,4)</f>
        <v>http://www.gesetze-im-internet.de/geonutzv/index.html</v>
      </c>
      <c r="AA277" s="5" t="str">
        <f>IF(ISERROR(LEFT(D277,FIND(",",D277)-1)),VLOOKUP(D277,'Abk. Datenhaltende Stellen'!$A$2:$E$99,2),CONCATENATE(VLOOKUP(LEFT(D277,FIND(",",D277)-1),'Abk. Datenhaltende Stellen'!$A$2:$E$92,2),",",VLOOKUP(MID(D277,FIND(",",D277)+1,LEN(D277)-FIND(",",D277)),'Abk. Datenhaltende Stellen'!$A$2:$E$92,2)))</f>
        <v>Generaldirektion Wasserstraßen und Schifffahrt (GDWS)</v>
      </c>
      <c r="AB277" s="8" t="str">
        <f>IF(ISERROR(LEFT(D277,FIND(",",D277)-1)),VLOOKUP(D277,'Abk. Datenhaltende Stellen'!$A$2:$E$99,4),VLOOKUP(LEFT(D277,FIND(",",D277)-1),'Abk. Datenhaltende Stellen'!$A$2:$E$92,4))</f>
        <v>nein</v>
      </c>
      <c r="AC277" s="8" t="str">
        <f>IF(ISERROR(FIND(",",D277)),"",VLOOKUP(MID(D277,FIND(",",D277)+1,LEN(D277)-FIND(",",D277)),'Abk. Datenhaltende Stellen'!$A$2:$E$92,4))</f>
        <v/>
      </c>
      <c r="AD277" s="21">
        <f t="shared" si="4"/>
        <v>0</v>
      </c>
    </row>
    <row r="278" spans="1:30" ht="270" customHeight="1" x14ac:dyDescent="0.25">
      <c r="A278" s="5" t="s">
        <v>787</v>
      </c>
      <c r="B278" s="5" t="s">
        <v>788</v>
      </c>
      <c r="C278" s="5" t="s">
        <v>3345</v>
      </c>
      <c r="D278" s="5" t="s">
        <v>1886</v>
      </c>
      <c r="E278" s="5" t="s">
        <v>22</v>
      </c>
      <c r="F278" s="5" t="s">
        <v>379</v>
      </c>
      <c r="G278" s="5" t="s">
        <v>789</v>
      </c>
      <c r="H278" s="5"/>
      <c r="I278" s="5"/>
      <c r="J278" s="5"/>
      <c r="K278" s="5"/>
      <c r="L278" s="5"/>
      <c r="M278" s="5"/>
      <c r="N278" s="5"/>
      <c r="O278" s="5"/>
      <c r="P278" s="5"/>
      <c r="Q278" s="5" t="s">
        <v>9</v>
      </c>
      <c r="R278" s="5" t="s">
        <v>363</v>
      </c>
      <c r="S278" s="5" t="s">
        <v>18</v>
      </c>
      <c r="T278" s="5" t="s">
        <v>569</v>
      </c>
      <c r="U278" s="5" t="s">
        <v>625</v>
      </c>
      <c r="V278" s="5" t="s">
        <v>716</v>
      </c>
      <c r="W278" s="9">
        <v>41100</v>
      </c>
      <c r="X278" s="5">
        <v>0</v>
      </c>
      <c r="Y278" s="5" t="str">
        <f>VLOOKUP(Q278,Lizenzen!$A$2:$B$17,2)</f>
        <v>Verordnung zur Festlegung der Nutzungsbestimmungen für die Bereitstellung von Geodaten des Bundes (GeoNutzV)</v>
      </c>
      <c r="Z278" s="5" t="str">
        <f>VLOOKUP(Q278,Lizenzen!$A$2:$D$17,4)</f>
        <v>http://www.gesetze-im-internet.de/geonutzv/index.html</v>
      </c>
      <c r="AA278" s="5" t="str">
        <f>IF(ISERROR(LEFT(D278,FIND(",",D278)-1)),VLOOKUP(D278,'Abk. Datenhaltende Stellen'!$A$2:$E$99,2),CONCATENATE(VLOOKUP(LEFT(D278,FIND(",",D278)-1),'Abk. Datenhaltende Stellen'!$A$2:$E$92,2),",",VLOOKUP(MID(D278,FIND(",",D278)+1,LEN(D278)-FIND(",",D278)),'Abk. Datenhaltende Stellen'!$A$2:$E$92,2)))</f>
        <v>Generaldirektion Wasserstraßen und Schifffahrt (GDWS)</v>
      </c>
      <c r="AB278" s="8" t="str">
        <f>IF(ISERROR(LEFT(D278,FIND(",",D278)-1)),VLOOKUP(D278,'Abk. Datenhaltende Stellen'!$A$2:$E$99,4),VLOOKUP(LEFT(D278,FIND(",",D278)-1),'Abk. Datenhaltende Stellen'!$A$2:$E$92,4))</f>
        <v>nein</v>
      </c>
      <c r="AC278" s="8" t="str">
        <f>IF(ISERROR(FIND(",",D278)),"",VLOOKUP(MID(D278,FIND(",",D278)+1,LEN(D278)-FIND(",",D278)),'Abk. Datenhaltende Stellen'!$A$2:$E$92,4))</f>
        <v/>
      </c>
      <c r="AD278" s="21">
        <f t="shared" si="4"/>
        <v>0</v>
      </c>
    </row>
    <row r="279" spans="1:30" ht="270" customHeight="1" x14ac:dyDescent="0.25">
      <c r="A279" s="5" t="s">
        <v>573</v>
      </c>
      <c r="B279" s="5" t="s">
        <v>574</v>
      </c>
      <c r="C279" s="5" t="s">
        <v>3345</v>
      </c>
      <c r="D279" s="5" t="s">
        <v>1886</v>
      </c>
      <c r="E279" s="5" t="s">
        <v>22</v>
      </c>
      <c r="F279" s="5" t="s">
        <v>710</v>
      </c>
      <c r="G279" s="5" t="s">
        <v>790</v>
      </c>
      <c r="H279" s="5" t="s">
        <v>567</v>
      </c>
      <c r="I279" s="5"/>
      <c r="J279" s="5"/>
      <c r="K279" s="5" t="s">
        <v>2225</v>
      </c>
      <c r="L279" s="5"/>
      <c r="M279" s="5"/>
      <c r="N279" s="5"/>
      <c r="O279" s="5"/>
      <c r="P279" s="5"/>
      <c r="Q279" s="5" t="s">
        <v>9</v>
      </c>
      <c r="R279" s="5" t="s">
        <v>363</v>
      </c>
      <c r="S279" s="5" t="s">
        <v>15</v>
      </c>
      <c r="T279" s="5" t="s">
        <v>570</v>
      </c>
      <c r="U279" s="5" t="s">
        <v>809</v>
      </c>
      <c r="V279" s="5" t="s">
        <v>791</v>
      </c>
      <c r="W279" s="9">
        <v>41130</v>
      </c>
      <c r="X279" s="5">
        <v>0</v>
      </c>
      <c r="Y279" s="5" t="str">
        <f>VLOOKUP(Q279,Lizenzen!$A$2:$B$17,2)</f>
        <v>Verordnung zur Festlegung der Nutzungsbestimmungen für die Bereitstellung von Geodaten des Bundes (GeoNutzV)</v>
      </c>
      <c r="Z279" s="5" t="str">
        <f>VLOOKUP(Q279,Lizenzen!$A$2:$D$17,4)</f>
        <v>http://www.gesetze-im-internet.de/geonutzv/index.html</v>
      </c>
      <c r="AA279" s="5" t="str">
        <f>IF(ISERROR(LEFT(D279,FIND(",",D279)-1)),VLOOKUP(D279,'Abk. Datenhaltende Stellen'!$A$2:$E$99,2),CONCATENATE(VLOOKUP(LEFT(D279,FIND(",",D279)-1),'Abk. Datenhaltende Stellen'!$A$2:$E$92,2),",",VLOOKUP(MID(D279,FIND(",",D279)+1,LEN(D279)-FIND(",",D279)),'Abk. Datenhaltende Stellen'!$A$2:$E$92,2)))</f>
        <v>Generaldirektion Wasserstraßen und Schifffahrt (GDWS)</v>
      </c>
      <c r="AB279" s="8" t="str">
        <f>IF(ISERROR(LEFT(D279,FIND(",",D279)-1)),VLOOKUP(D279,'Abk. Datenhaltende Stellen'!$A$2:$E$99,4),VLOOKUP(LEFT(D279,FIND(",",D279)-1),'Abk. Datenhaltende Stellen'!$A$2:$E$92,4))</f>
        <v>nein</v>
      </c>
      <c r="AC279" s="8" t="str">
        <f>IF(ISERROR(FIND(",",D279)),"",VLOOKUP(MID(D279,FIND(",",D279)+1,LEN(D279)-FIND(",",D279)),'Abk. Datenhaltende Stellen'!$A$2:$E$92,4))</f>
        <v/>
      </c>
      <c r="AD279" s="21">
        <f t="shared" si="4"/>
        <v>0</v>
      </c>
    </row>
    <row r="280" spans="1:30" ht="270" customHeight="1" x14ac:dyDescent="0.25">
      <c r="A280" s="5" t="s">
        <v>792</v>
      </c>
      <c r="B280" s="5" t="s">
        <v>793</v>
      </c>
      <c r="C280" s="5" t="s">
        <v>3345</v>
      </c>
      <c r="D280" s="5" t="s">
        <v>1886</v>
      </c>
      <c r="E280" s="5" t="s">
        <v>22</v>
      </c>
      <c r="F280" s="5" t="s">
        <v>710</v>
      </c>
      <c r="G280" s="5" t="s">
        <v>794</v>
      </c>
      <c r="H280" s="5" t="s">
        <v>567</v>
      </c>
      <c r="I280" s="5"/>
      <c r="J280" s="5"/>
      <c r="K280" s="5" t="s">
        <v>2225</v>
      </c>
      <c r="L280" s="5"/>
      <c r="M280" s="5"/>
      <c r="N280" s="5"/>
      <c r="O280" s="5"/>
      <c r="P280" s="5"/>
      <c r="Q280" s="5" t="s">
        <v>9</v>
      </c>
      <c r="R280" s="5" t="s">
        <v>363</v>
      </c>
      <c r="S280" s="5" t="s">
        <v>15</v>
      </c>
      <c r="T280" s="5" t="s">
        <v>570</v>
      </c>
      <c r="U280" s="5" t="s">
        <v>809</v>
      </c>
      <c r="V280" s="5" t="s">
        <v>795</v>
      </c>
      <c r="W280" s="9">
        <v>40835</v>
      </c>
      <c r="X280" s="5">
        <v>0</v>
      </c>
      <c r="Y280" s="5" t="str">
        <f>VLOOKUP(Q280,Lizenzen!$A$2:$B$17,2)</f>
        <v>Verordnung zur Festlegung der Nutzungsbestimmungen für die Bereitstellung von Geodaten des Bundes (GeoNutzV)</v>
      </c>
      <c r="Z280" s="5" t="str">
        <f>VLOOKUP(Q280,Lizenzen!$A$2:$D$17,4)</f>
        <v>http://www.gesetze-im-internet.de/geonutzv/index.html</v>
      </c>
      <c r="AA280" s="5" t="str">
        <f>IF(ISERROR(LEFT(D280,FIND(",",D280)-1)),VLOOKUP(D280,'Abk. Datenhaltende Stellen'!$A$2:$E$99,2),CONCATENATE(VLOOKUP(LEFT(D280,FIND(",",D280)-1),'Abk. Datenhaltende Stellen'!$A$2:$E$92,2),",",VLOOKUP(MID(D280,FIND(",",D280)+1,LEN(D280)-FIND(",",D280)),'Abk. Datenhaltende Stellen'!$A$2:$E$92,2)))</f>
        <v>Generaldirektion Wasserstraßen und Schifffahrt (GDWS)</v>
      </c>
      <c r="AB280" s="8" t="str">
        <f>IF(ISERROR(LEFT(D280,FIND(",",D280)-1)),VLOOKUP(D280,'Abk. Datenhaltende Stellen'!$A$2:$E$99,4),VLOOKUP(LEFT(D280,FIND(",",D280)-1),'Abk. Datenhaltende Stellen'!$A$2:$E$92,4))</f>
        <v>nein</v>
      </c>
      <c r="AC280" s="8" t="str">
        <f>IF(ISERROR(FIND(",",D280)),"",VLOOKUP(MID(D280,FIND(",",D280)+1,LEN(D280)-FIND(",",D280)),'Abk. Datenhaltende Stellen'!$A$2:$E$92,4))</f>
        <v/>
      </c>
      <c r="AD280" s="21">
        <f t="shared" si="4"/>
        <v>0</v>
      </c>
    </row>
    <row r="281" spans="1:30" ht="270" customHeight="1" x14ac:dyDescent="0.25">
      <c r="A281" s="5" t="s">
        <v>360</v>
      </c>
      <c r="B281" s="5" t="s">
        <v>360</v>
      </c>
      <c r="C281" s="5" t="s">
        <v>2069</v>
      </c>
      <c r="D281" s="5" t="s">
        <v>1886</v>
      </c>
      <c r="E281" s="5" t="s">
        <v>22</v>
      </c>
      <c r="F281" s="5" t="s">
        <v>553</v>
      </c>
      <c r="G281" s="5"/>
      <c r="H281" s="5" t="s">
        <v>1084</v>
      </c>
      <c r="I281" s="5"/>
      <c r="J281" s="5"/>
      <c r="K281" s="5"/>
      <c r="L281" s="5"/>
      <c r="M281" s="5"/>
      <c r="N281" s="5"/>
      <c r="O281" s="5"/>
      <c r="P281" s="5"/>
      <c r="Q281" s="5" t="s">
        <v>9</v>
      </c>
      <c r="R281" s="5" t="s">
        <v>363</v>
      </c>
      <c r="S281" s="5" t="s">
        <v>18</v>
      </c>
      <c r="T281" s="5" t="s">
        <v>51</v>
      </c>
      <c r="U281" s="5"/>
      <c r="V281" s="9">
        <v>42627</v>
      </c>
      <c r="W281" s="9">
        <v>42627</v>
      </c>
      <c r="X281" s="5">
        <v>0</v>
      </c>
      <c r="Y281" s="5" t="str">
        <f>VLOOKUP(Q281,Lizenzen!$A$2:$B$17,2)</f>
        <v>Verordnung zur Festlegung der Nutzungsbestimmungen für die Bereitstellung von Geodaten des Bundes (GeoNutzV)</v>
      </c>
      <c r="Z281" s="5" t="str">
        <f>VLOOKUP(Q281,Lizenzen!$A$2:$D$17,4)</f>
        <v>http://www.gesetze-im-internet.de/geonutzv/index.html</v>
      </c>
      <c r="AA281" s="5" t="str">
        <f>IF(ISERROR(LEFT(D281,FIND(",",D281)-1)),VLOOKUP(D281,'Abk. Datenhaltende Stellen'!$A$2:$E$99,2),CONCATENATE(VLOOKUP(LEFT(D281,FIND(",",D281)-1),'Abk. Datenhaltende Stellen'!$A$2:$E$92,2),",",VLOOKUP(MID(D281,FIND(",",D281)+1,LEN(D281)-FIND(",",D281)),'Abk. Datenhaltende Stellen'!$A$2:$E$92,2)))</f>
        <v>Generaldirektion Wasserstraßen und Schifffahrt (GDWS)</v>
      </c>
      <c r="AB281" s="8" t="str">
        <f>IF(ISERROR(LEFT(D281,FIND(",",D281)-1)),VLOOKUP(D281,'Abk. Datenhaltende Stellen'!$A$2:$E$99,4),VLOOKUP(LEFT(D281,FIND(",",D281)-1),'Abk. Datenhaltende Stellen'!$A$2:$E$92,4))</f>
        <v>nein</v>
      </c>
      <c r="AC281" s="8" t="str">
        <f>IF(ISERROR(FIND(",",D281)),"",VLOOKUP(MID(D281,FIND(",",D281)+1,LEN(D281)-FIND(",",D281)),'Abk. Datenhaltende Stellen'!$A$2:$E$92,4))</f>
        <v/>
      </c>
      <c r="AD281" s="21">
        <f t="shared" si="4"/>
        <v>0</v>
      </c>
    </row>
    <row r="282" spans="1:30" ht="270" customHeight="1" x14ac:dyDescent="0.25">
      <c r="A282" s="5" t="s">
        <v>2075</v>
      </c>
      <c r="B282" s="5" t="s">
        <v>3282</v>
      </c>
      <c r="C282" s="5" t="s">
        <v>2069</v>
      </c>
      <c r="D282" s="5" t="s">
        <v>2392</v>
      </c>
      <c r="E282" s="5" t="s">
        <v>22</v>
      </c>
      <c r="F282" s="5" t="s">
        <v>710</v>
      </c>
      <c r="G282" s="5" t="s">
        <v>568</v>
      </c>
      <c r="H282" s="5" t="s">
        <v>2393</v>
      </c>
      <c r="I282" s="5"/>
      <c r="J282" s="5"/>
      <c r="K282" s="5" t="s">
        <v>2077</v>
      </c>
      <c r="L282" s="5"/>
      <c r="M282" s="5"/>
      <c r="N282" s="5"/>
      <c r="O282" s="5"/>
      <c r="P282" s="5"/>
      <c r="Q282" s="5" t="s">
        <v>9</v>
      </c>
      <c r="R282" s="5" t="s">
        <v>922</v>
      </c>
      <c r="S282" s="5" t="s">
        <v>15</v>
      </c>
      <c r="T282" s="5" t="s">
        <v>570</v>
      </c>
      <c r="U282" s="5" t="s">
        <v>796</v>
      </c>
      <c r="V282" s="5" t="s">
        <v>2076</v>
      </c>
      <c r="W282" s="9">
        <v>42283</v>
      </c>
      <c r="X282" s="5">
        <v>0</v>
      </c>
      <c r="Y282" s="5" t="str">
        <f>VLOOKUP(Q282,Lizenzen!$A$2:$B$17,2)</f>
        <v>Verordnung zur Festlegung der Nutzungsbestimmungen für die Bereitstellung von Geodaten des Bundes (GeoNutzV)</v>
      </c>
      <c r="Z282" s="5" t="str">
        <f>VLOOKUP(Q282,Lizenzen!$A$2:$D$17,4)</f>
        <v>http://www.gesetze-im-internet.de/geonutzv/index.html</v>
      </c>
      <c r="AA282" s="5" t="str">
        <f>IF(ISERROR(LEFT(D282,FIND(",",D282)-1)),VLOOKUP(D282,'Abk. Datenhaltende Stellen'!$A$2:$E$99,2),CONCATENATE(VLOOKUP(LEFT(D282,FIND(",",D282)-1),'Abk. Datenhaltende Stellen'!$A$2:$E$92,2),",",VLOOKUP(MID(D282,FIND(",",D282)+1,LEN(D282)-FIND(",",D282)),'Abk. Datenhaltende Stellen'!$A$2:$E$92,2)))</f>
        <v>Informationstechnikzentrum Bund (ITZBund),Generaldirektion Wasserstraßen und Schifffahrt (GDWS)</v>
      </c>
      <c r="AB282" s="8" t="str">
        <f>IF(ISERROR(LEFT(D282,FIND(",",D282)-1)),VLOOKUP(D282,'Abk. Datenhaltende Stellen'!$A$2:$E$99,4),VLOOKUP(LEFT(D282,FIND(",",D282)-1),'Abk. Datenhaltende Stellen'!$A$2:$E$92,4))</f>
        <v>nein</v>
      </c>
      <c r="AC282" s="8" t="str">
        <f>IF(ISERROR(FIND(",",D282)),"",VLOOKUP(MID(D282,FIND(",",D282)+1,LEN(D282)-FIND(",",D282)),'Abk. Datenhaltende Stellen'!$A$2:$E$92,4))</f>
        <v>nein</v>
      </c>
      <c r="AD282" s="21">
        <f t="shared" si="4"/>
        <v>0</v>
      </c>
    </row>
    <row r="283" spans="1:30" ht="270" customHeight="1" x14ac:dyDescent="0.25">
      <c r="A283" s="5" t="s">
        <v>361</v>
      </c>
      <c r="B283" s="5" t="s">
        <v>2082</v>
      </c>
      <c r="C283" s="5" t="s">
        <v>2083</v>
      </c>
      <c r="D283" s="8" t="s">
        <v>920</v>
      </c>
      <c r="E283" s="5" t="s">
        <v>22</v>
      </c>
      <c r="F283" s="5" t="s">
        <v>553</v>
      </c>
      <c r="G283" s="5"/>
      <c r="H283" s="5" t="s">
        <v>2084</v>
      </c>
      <c r="I283" s="5"/>
      <c r="J283" s="5"/>
      <c r="K283" s="5"/>
      <c r="L283" s="5"/>
      <c r="M283" s="5"/>
      <c r="N283" s="5"/>
      <c r="O283" s="5"/>
      <c r="P283" s="5"/>
      <c r="Q283" s="5" t="s">
        <v>9</v>
      </c>
      <c r="R283" s="5" t="s">
        <v>363</v>
      </c>
      <c r="S283" s="5" t="s">
        <v>15</v>
      </c>
      <c r="T283" s="5" t="s">
        <v>51</v>
      </c>
      <c r="U283" s="5"/>
      <c r="V283" s="9">
        <v>39203</v>
      </c>
      <c r="W283" s="9">
        <v>39203</v>
      </c>
      <c r="X283" s="5">
        <v>0</v>
      </c>
      <c r="Y283" s="5" t="str">
        <f>VLOOKUP(Q283,Lizenzen!$A$2:$B$17,2)</f>
        <v>Verordnung zur Festlegung der Nutzungsbestimmungen für die Bereitstellung von Geodaten des Bundes (GeoNutzV)</v>
      </c>
      <c r="Z283" s="5" t="str">
        <f>VLOOKUP(Q283,Lizenzen!$A$2:$D$17,4)</f>
        <v>http://www.gesetze-im-internet.de/geonutzv/index.html</v>
      </c>
      <c r="AA283" s="5" t="str">
        <f>IF(ISERROR(LEFT(D283,FIND(",",D283)-1)),VLOOKUP(D283,'Abk. Datenhaltende Stellen'!$A$2:$E$99,2),CONCATENATE(VLOOKUP(LEFT(D283,FIND(",",D283)-1),'Abk. Datenhaltende Stellen'!$A$2:$E$92,2),",",VLOOKUP(MID(D283,FIND(",",D283)+1,LEN(D283)-FIND(",",D283)),'Abk. Datenhaltende Stellen'!$A$2:$E$92,2)))</f>
        <v>Informationstechnikzentrum Bund (ITZBund)</v>
      </c>
      <c r="AB283" s="8" t="str">
        <f>IF(ISERROR(LEFT(D283,FIND(",",D283)-1)),VLOOKUP(D283,'Abk. Datenhaltende Stellen'!$A$2:$E$99,4),VLOOKUP(LEFT(D283,FIND(",",D283)-1),'Abk. Datenhaltende Stellen'!$A$2:$E$92,4))</f>
        <v>nein</v>
      </c>
      <c r="AC283" s="8" t="str">
        <f>IF(ISERROR(FIND(",",D283)),"",VLOOKUP(MID(D283,FIND(",",D283)+1,LEN(D283)-FIND(",",D283)),'Abk. Datenhaltende Stellen'!$A$2:$E$92,4))</f>
        <v/>
      </c>
      <c r="AD283" s="21">
        <f t="shared" si="4"/>
        <v>0</v>
      </c>
    </row>
    <row r="284" spans="1:30" ht="141.75" customHeight="1" x14ac:dyDescent="0.25">
      <c r="A284" s="5" t="s">
        <v>578</v>
      </c>
      <c r="B284" s="5" t="s">
        <v>1687</v>
      </c>
      <c r="C284" s="5" t="s">
        <v>3346</v>
      </c>
      <c r="D284" s="5" t="s">
        <v>801</v>
      </c>
      <c r="E284" s="5" t="s">
        <v>2136</v>
      </c>
      <c r="F284" s="5" t="s">
        <v>557</v>
      </c>
      <c r="G284" s="5" t="s">
        <v>1688</v>
      </c>
      <c r="H284" s="5"/>
      <c r="I284" s="5"/>
      <c r="J284" s="5"/>
      <c r="K284" s="5" t="s">
        <v>579</v>
      </c>
      <c r="L284" s="5"/>
      <c r="M284" s="5"/>
      <c r="N284" s="5"/>
      <c r="O284" s="5"/>
      <c r="P284" s="5"/>
      <c r="Q284" s="5" t="s">
        <v>376</v>
      </c>
      <c r="R284" s="5" t="s">
        <v>580</v>
      </c>
      <c r="S284" s="5" t="s">
        <v>13</v>
      </c>
      <c r="T284" s="5" t="s">
        <v>569</v>
      </c>
      <c r="U284" s="5" t="s">
        <v>595</v>
      </c>
      <c r="V284" s="5" t="s">
        <v>584</v>
      </c>
      <c r="W284" s="9">
        <v>42278</v>
      </c>
      <c r="X284" s="5">
        <v>0</v>
      </c>
      <c r="Y284" s="5" t="str">
        <f>VLOOKUP(Q284,Lizenzen!$A$2:$B$17,2)</f>
        <v>Creative Commons Namensnennung 4.0 international</v>
      </c>
      <c r="Z284" s="5" t="str">
        <f>VLOOKUP(Q284,Lizenzen!$A$2:$D$17,4)</f>
        <v>https://creativecommons.org/licenses/by/4.0/deed.de</v>
      </c>
      <c r="AA284" s="5" t="str">
        <f>IF(ISERROR(LEFT(D284,FIND(",",D284)-1)),VLOOKUP(D284,'Abk. Datenhaltende Stellen'!$A$2:$E$99,2),CONCATENATE(VLOOKUP(LEFT(D284,FIND(",",D284)-1),'Abk. Datenhaltende Stellen'!$A$2:$E$92,2),",",VLOOKUP(MID(D284,FIND(",",D284)+1,LEN(D284)-FIND(",",D284)),'Abk. Datenhaltende Stellen'!$A$2:$E$92,2)))</f>
        <v>DB Station&amp;Service AG</v>
      </c>
      <c r="AB284" s="8" t="str">
        <f>IF(ISERROR(LEFT(D284,FIND(",",D284)-1)),VLOOKUP(D284,'Abk. Datenhaltende Stellen'!$A$2:$E$99,4),VLOOKUP(LEFT(D284,FIND(",",D284)-1),'Abk. Datenhaltende Stellen'!$A$2:$E$92,4))</f>
        <v>nein</v>
      </c>
      <c r="AC284" s="8" t="str">
        <f>IF(ISERROR(FIND(",",D284)),"",VLOOKUP(MID(D284,FIND(",",D284)+1,LEN(D284)-FIND(",",D284)),'Abk. Datenhaltende Stellen'!$A$2:$E$92,4))</f>
        <v/>
      </c>
      <c r="AD284" s="21">
        <f t="shared" si="4"/>
        <v>0</v>
      </c>
    </row>
    <row r="285" spans="1:30" ht="137.25" customHeight="1" x14ac:dyDescent="0.25">
      <c r="A285" s="5" t="s">
        <v>581</v>
      </c>
      <c r="B285" s="5" t="s">
        <v>1690</v>
      </c>
      <c r="C285" s="5" t="s">
        <v>3347</v>
      </c>
      <c r="D285" s="5" t="s">
        <v>801</v>
      </c>
      <c r="E285" s="5" t="s">
        <v>2136</v>
      </c>
      <c r="F285" s="5" t="s">
        <v>557</v>
      </c>
      <c r="G285" s="5" t="s">
        <v>2104</v>
      </c>
      <c r="H285" s="5"/>
      <c r="I285" s="5"/>
      <c r="J285" s="5"/>
      <c r="K285" s="5" t="s">
        <v>579</v>
      </c>
      <c r="L285" s="5"/>
      <c r="M285" s="5"/>
      <c r="N285" s="5"/>
      <c r="O285" s="5"/>
      <c r="P285" s="5"/>
      <c r="Q285" s="5" t="s">
        <v>376</v>
      </c>
      <c r="R285" s="5" t="s">
        <v>580</v>
      </c>
      <c r="S285" s="5" t="s">
        <v>13</v>
      </c>
      <c r="T285" s="5" t="s">
        <v>569</v>
      </c>
      <c r="U285" s="5" t="s">
        <v>595</v>
      </c>
      <c r="V285" s="5" t="s">
        <v>601</v>
      </c>
      <c r="W285" s="9">
        <v>42278</v>
      </c>
      <c r="X285" s="5">
        <v>0</v>
      </c>
      <c r="Y285" s="5" t="str">
        <f>VLOOKUP(Q285,Lizenzen!$A$2:$B$17,2)</f>
        <v>Creative Commons Namensnennung 4.0 international</v>
      </c>
      <c r="Z285" s="5" t="str">
        <f>VLOOKUP(Q285,Lizenzen!$A$2:$D$17,4)</f>
        <v>https://creativecommons.org/licenses/by/4.0/deed.de</v>
      </c>
      <c r="AA285" s="5" t="str">
        <f>IF(ISERROR(LEFT(D285,FIND(",",D285)-1)),VLOOKUP(D285,'Abk. Datenhaltende Stellen'!$A$2:$E$99,2),CONCATENATE(VLOOKUP(LEFT(D285,FIND(",",D285)-1),'Abk. Datenhaltende Stellen'!$A$2:$E$92,2),",",VLOOKUP(MID(D285,FIND(",",D285)+1,LEN(D285)-FIND(",",D285)),'Abk. Datenhaltende Stellen'!$A$2:$E$92,2)))</f>
        <v>DB Station&amp;Service AG</v>
      </c>
      <c r="AB285" s="8" t="str">
        <f>IF(ISERROR(LEFT(D285,FIND(",",D285)-1)),VLOOKUP(D285,'Abk. Datenhaltende Stellen'!$A$2:$E$99,4),VLOOKUP(LEFT(D285,FIND(",",D285)-1),'Abk. Datenhaltende Stellen'!$A$2:$E$92,4))</f>
        <v>nein</v>
      </c>
      <c r="AC285" s="8" t="str">
        <f>IF(ISERROR(FIND(",",D285)),"",VLOOKUP(MID(D285,FIND(",",D285)+1,LEN(D285)-FIND(",",D285)),'Abk. Datenhaltende Stellen'!$A$2:$E$92,4))</f>
        <v/>
      </c>
      <c r="AD285" s="21">
        <f t="shared" si="4"/>
        <v>0</v>
      </c>
    </row>
    <row r="286" spans="1:30" ht="130.5" customHeight="1" x14ac:dyDescent="0.25">
      <c r="A286" s="5" t="s">
        <v>582</v>
      </c>
      <c r="B286" s="5" t="s">
        <v>1675</v>
      </c>
      <c r="C286" s="5" t="s">
        <v>3348</v>
      </c>
      <c r="D286" s="5" t="s">
        <v>804</v>
      </c>
      <c r="E286" s="5" t="s">
        <v>2136</v>
      </c>
      <c r="F286" s="5" t="s">
        <v>557</v>
      </c>
      <c r="G286" s="5" t="s">
        <v>1676</v>
      </c>
      <c r="H286" s="5"/>
      <c r="I286" s="5"/>
      <c r="J286" s="5"/>
      <c r="K286" s="5" t="s">
        <v>579</v>
      </c>
      <c r="L286" s="5"/>
      <c r="M286" s="5"/>
      <c r="N286" s="5"/>
      <c r="O286" s="5"/>
      <c r="P286" s="5"/>
      <c r="Q286" s="5" t="s">
        <v>376</v>
      </c>
      <c r="R286" s="5" t="s">
        <v>580</v>
      </c>
      <c r="S286" s="5" t="s">
        <v>13</v>
      </c>
      <c r="T286" s="5" t="s">
        <v>569</v>
      </c>
      <c r="U286" s="5" t="s">
        <v>595</v>
      </c>
      <c r="V286" s="5" t="s">
        <v>583</v>
      </c>
      <c r="W286" s="9">
        <v>42644</v>
      </c>
      <c r="X286" s="5">
        <v>0</v>
      </c>
      <c r="Y286" s="5" t="str">
        <f>VLOOKUP(Q286,Lizenzen!$A$2:$B$17,2)</f>
        <v>Creative Commons Namensnennung 4.0 international</v>
      </c>
      <c r="Z286" s="5" t="str">
        <f>VLOOKUP(Q286,Lizenzen!$A$2:$D$17,4)</f>
        <v>https://creativecommons.org/licenses/by/4.0/deed.de</v>
      </c>
      <c r="AA286" s="5" t="str">
        <f>IF(ISERROR(LEFT(D286,FIND(",",D286)-1)),VLOOKUP(D286,'Abk. Datenhaltende Stellen'!$A$2:$E$99,2),CONCATENATE(VLOOKUP(LEFT(D286,FIND(",",D286)-1),'Abk. Datenhaltende Stellen'!$A$2:$E$92,2),",",VLOOKUP(MID(D286,FIND(",",D286)+1,LEN(D286)-FIND(",",D286)),'Abk. Datenhaltende Stellen'!$A$2:$E$92,2)))</f>
        <v>DB RegioNetz Infrastruktur GmbH</v>
      </c>
      <c r="AB286" s="8" t="str">
        <f>IF(ISERROR(LEFT(D286,FIND(",",D286)-1)),VLOOKUP(D286,'Abk. Datenhaltende Stellen'!$A$2:$E$99,4),VLOOKUP(LEFT(D286,FIND(",",D286)-1),'Abk. Datenhaltende Stellen'!$A$2:$E$92,4))</f>
        <v>nein</v>
      </c>
      <c r="AC286" s="8" t="str">
        <f>IF(ISERROR(FIND(",",D286)),"",VLOOKUP(MID(D286,FIND(",",D286)+1,LEN(D286)-FIND(",",D286)),'Abk. Datenhaltende Stellen'!$A$2:$E$92,4))</f>
        <v/>
      </c>
      <c r="AD286" s="21">
        <f t="shared" si="4"/>
        <v>0</v>
      </c>
    </row>
    <row r="287" spans="1:30" ht="132" customHeight="1" x14ac:dyDescent="0.25">
      <c r="A287" s="5" t="s">
        <v>585</v>
      </c>
      <c r="B287" s="5" t="s">
        <v>1662</v>
      </c>
      <c r="C287" s="5" t="s">
        <v>3349</v>
      </c>
      <c r="D287" s="5" t="s">
        <v>802</v>
      </c>
      <c r="E287" s="5" t="s">
        <v>2136</v>
      </c>
      <c r="F287" s="5" t="s">
        <v>2149</v>
      </c>
      <c r="G287" s="5" t="s">
        <v>1663</v>
      </c>
      <c r="H287" s="5"/>
      <c r="I287" s="5"/>
      <c r="J287" s="5"/>
      <c r="K287" s="5" t="s">
        <v>579</v>
      </c>
      <c r="L287" s="5"/>
      <c r="M287" s="5"/>
      <c r="N287" s="5"/>
      <c r="O287" s="5"/>
      <c r="P287" s="5" t="s">
        <v>2151</v>
      </c>
      <c r="Q287" s="5" t="s">
        <v>376</v>
      </c>
      <c r="R287" s="5" t="s">
        <v>580</v>
      </c>
      <c r="S287" s="5" t="s">
        <v>13</v>
      </c>
      <c r="T287" s="5" t="s">
        <v>569</v>
      </c>
      <c r="U287" s="5" t="s">
        <v>595</v>
      </c>
      <c r="V287" s="5" t="s">
        <v>1664</v>
      </c>
      <c r="W287" s="9">
        <v>42125</v>
      </c>
      <c r="X287" s="5">
        <v>0</v>
      </c>
      <c r="Y287" s="5" t="str">
        <f>VLOOKUP(Q287,Lizenzen!$A$2:$B$17,2)</f>
        <v>Creative Commons Namensnennung 4.0 international</v>
      </c>
      <c r="Z287" s="5" t="str">
        <f>VLOOKUP(Q287,Lizenzen!$A$2:$D$17,4)</f>
        <v>https://creativecommons.org/licenses/by/4.0/deed.de</v>
      </c>
      <c r="AA287" s="5" t="str">
        <f>IF(ISERROR(LEFT(D287,FIND(",",D287)-1)),VLOOKUP(D287,'Abk. Datenhaltende Stellen'!$A$2:$E$99,2),CONCATENATE(VLOOKUP(LEFT(D287,FIND(",",D287)-1),'Abk. Datenhaltende Stellen'!$A$2:$E$92,2),",",VLOOKUP(MID(D287,FIND(",",D287)+1,LEN(D287)-FIND(",",D287)),'Abk. Datenhaltende Stellen'!$A$2:$E$92,2)))</f>
        <v>DB Netz AG</v>
      </c>
      <c r="AB287" s="8" t="str">
        <f>IF(ISERROR(LEFT(D287,FIND(",",D287)-1)),VLOOKUP(D287,'Abk. Datenhaltende Stellen'!$A$2:$E$99,4),VLOOKUP(LEFT(D287,FIND(",",D287)-1),'Abk. Datenhaltende Stellen'!$A$2:$E$92,4))</f>
        <v>nein</v>
      </c>
      <c r="AC287" s="8" t="str">
        <f>IF(ISERROR(FIND(",",D287)),"",VLOOKUP(MID(D287,FIND(",",D287)+1,LEN(D287)-FIND(",",D287)),'Abk. Datenhaltende Stellen'!$A$2:$E$92,4))</f>
        <v/>
      </c>
      <c r="AD287" s="21">
        <f t="shared" si="4"/>
        <v>0</v>
      </c>
    </row>
    <row r="288" spans="1:30" ht="125.25" customHeight="1" x14ac:dyDescent="0.25">
      <c r="A288" s="5" t="s">
        <v>1691</v>
      </c>
      <c r="B288" s="5" t="s">
        <v>1692</v>
      </c>
      <c r="C288" s="5" t="s">
        <v>3350</v>
      </c>
      <c r="D288" s="5" t="s">
        <v>801</v>
      </c>
      <c r="E288" s="22" t="s">
        <v>2136</v>
      </c>
      <c r="F288" s="5" t="s">
        <v>557</v>
      </c>
      <c r="G288" s="5" t="s">
        <v>2341</v>
      </c>
      <c r="H288" s="5"/>
      <c r="I288" s="5"/>
      <c r="J288" s="5"/>
      <c r="K288" s="5" t="s">
        <v>579</v>
      </c>
      <c r="L288" s="5"/>
      <c r="M288" s="5"/>
      <c r="N288" s="5"/>
      <c r="O288" s="5"/>
      <c r="P288" s="5"/>
      <c r="Q288" s="5" t="s">
        <v>376</v>
      </c>
      <c r="R288" s="5" t="s">
        <v>580</v>
      </c>
      <c r="S288" s="5" t="s">
        <v>13</v>
      </c>
      <c r="T288" s="5" t="s">
        <v>569</v>
      </c>
      <c r="U288" s="5" t="s">
        <v>594</v>
      </c>
      <c r="V288" s="5" t="s">
        <v>587</v>
      </c>
      <c r="W288" s="9">
        <v>42370</v>
      </c>
      <c r="X288" s="5">
        <v>0</v>
      </c>
      <c r="Y288" s="5" t="str">
        <f>VLOOKUP(Q288,Lizenzen!$A$2:$B$17,2)</f>
        <v>Creative Commons Namensnennung 4.0 international</v>
      </c>
      <c r="Z288" s="5" t="str">
        <f>VLOOKUP(Q288,Lizenzen!$A$2:$D$17,4)</f>
        <v>https://creativecommons.org/licenses/by/4.0/deed.de</v>
      </c>
      <c r="AA288" s="5" t="str">
        <f>IF(ISERROR(LEFT(D288,FIND(",",D288)-1)),VLOOKUP(D288,'Abk. Datenhaltende Stellen'!$A$2:$E$99,2),CONCATENATE(VLOOKUP(LEFT(D288,FIND(",",D288)-1),'Abk. Datenhaltende Stellen'!$A$2:$E$92,2),",",VLOOKUP(MID(D288,FIND(",",D288)+1,LEN(D288)-FIND(",",D288)),'Abk. Datenhaltende Stellen'!$A$2:$E$92,2)))</f>
        <v>DB Station&amp;Service AG</v>
      </c>
      <c r="AB288" s="8" t="str">
        <f>IF(ISERROR(LEFT(D288,FIND(",",D288)-1)),VLOOKUP(D288,'Abk. Datenhaltende Stellen'!$A$2:$E$99,4),VLOOKUP(LEFT(D288,FIND(",",D288)-1),'Abk. Datenhaltende Stellen'!$A$2:$E$92,4))</f>
        <v>nein</v>
      </c>
      <c r="AC288" s="8" t="str">
        <f>IF(ISERROR(FIND(",",D288)),"",VLOOKUP(MID(D288,FIND(",",D288)+1,LEN(D288)-FIND(",",D288)),'Abk. Datenhaltende Stellen'!$A$2:$E$92,4))</f>
        <v/>
      </c>
      <c r="AD288" s="21">
        <f t="shared" si="4"/>
        <v>0</v>
      </c>
    </row>
    <row r="289" spans="1:30" ht="120" customHeight="1" x14ac:dyDescent="0.25">
      <c r="A289" s="5" t="s">
        <v>588</v>
      </c>
      <c r="B289" s="5" t="s">
        <v>1659</v>
      </c>
      <c r="C289" s="5" t="s">
        <v>3351</v>
      </c>
      <c r="D289" s="5" t="s">
        <v>803</v>
      </c>
      <c r="E289" s="5" t="s">
        <v>2136</v>
      </c>
      <c r="F289" s="5" t="s">
        <v>557</v>
      </c>
      <c r="G289" s="5" t="s">
        <v>2125</v>
      </c>
      <c r="H289" s="5"/>
      <c r="I289" s="5"/>
      <c r="J289" s="5"/>
      <c r="K289" s="5" t="s">
        <v>593</v>
      </c>
      <c r="L289" s="5"/>
      <c r="M289" s="5"/>
      <c r="N289" s="5"/>
      <c r="O289" s="5"/>
      <c r="P289" s="5"/>
      <c r="Q289" s="5" t="s">
        <v>591</v>
      </c>
      <c r="R289" s="5" t="s">
        <v>592</v>
      </c>
      <c r="S289" s="5" t="s">
        <v>15</v>
      </c>
      <c r="T289" s="5" t="s">
        <v>569</v>
      </c>
      <c r="U289" s="5" t="s">
        <v>1660</v>
      </c>
      <c r="V289" s="5" t="s">
        <v>1661</v>
      </c>
      <c r="W289" s="9">
        <v>42248</v>
      </c>
      <c r="X289" s="5">
        <v>0</v>
      </c>
      <c r="Y289" s="5" t="str">
        <f>VLOOKUP(Q289,Lizenzen!$A$2:$B$17,2)</f>
        <v>Open Data Commons Open Database License 1.0</v>
      </c>
      <c r="Z289" s="5" t="str">
        <f>VLOOKUP(Q289,Lizenzen!$A$2:$D$17,4)</f>
        <v>http://opendatacommons.org/licenses/odbl/summary/</v>
      </c>
      <c r="AA289" s="5" t="str">
        <f>IF(ISERROR(LEFT(D289,FIND(",",D289)-1)),VLOOKUP(D289,'Abk. Datenhaltende Stellen'!$A$2:$E$99,2),CONCATENATE(VLOOKUP(LEFT(D289,FIND(",",D289)-1),'Abk. Datenhaltende Stellen'!$A$2:$E$92,2),",",VLOOKUP(MID(D289,FIND(",",D289)+1,LEN(D289)-FIND(",",D289)),'Abk. Datenhaltende Stellen'!$A$2:$E$92,2)))</f>
        <v>DB Fernverkehr AG</v>
      </c>
      <c r="AB289" s="8" t="str">
        <f>IF(ISERROR(LEFT(D289,FIND(",",D289)-1)),VLOOKUP(D289,'Abk. Datenhaltende Stellen'!$A$2:$E$99,4),VLOOKUP(LEFT(D289,FIND(",",D289)-1),'Abk. Datenhaltende Stellen'!$A$2:$E$92,4))</f>
        <v>nein</v>
      </c>
      <c r="AC289" s="8" t="str">
        <f>IF(ISERROR(FIND(",",D289)),"",VLOOKUP(MID(D289,FIND(",",D289)+1,LEN(D289)-FIND(",",D289)),'Abk. Datenhaltende Stellen'!$A$2:$E$92,4))</f>
        <v/>
      </c>
      <c r="AD289" s="21">
        <f t="shared" si="4"/>
        <v>0</v>
      </c>
    </row>
    <row r="290" spans="1:30" ht="123" customHeight="1" x14ac:dyDescent="0.25">
      <c r="A290" s="5" t="s">
        <v>596</v>
      </c>
      <c r="B290" s="5" t="s">
        <v>1706</v>
      </c>
      <c r="C290" s="5" t="s">
        <v>3352</v>
      </c>
      <c r="D290" s="5" t="s">
        <v>806</v>
      </c>
      <c r="E290" s="5" t="s">
        <v>2136</v>
      </c>
      <c r="F290" s="5" t="s">
        <v>2149</v>
      </c>
      <c r="G290" s="5" t="s">
        <v>819</v>
      </c>
      <c r="H290" s="5"/>
      <c r="I290" s="5"/>
      <c r="J290" s="5"/>
      <c r="K290" s="5" t="s">
        <v>579</v>
      </c>
      <c r="L290" s="5"/>
      <c r="M290" s="5"/>
      <c r="N290" s="5"/>
      <c r="O290" s="5"/>
      <c r="P290" s="5" t="s">
        <v>2152</v>
      </c>
      <c r="Q290" s="5" t="s">
        <v>376</v>
      </c>
      <c r="R290" s="5" t="s">
        <v>580</v>
      </c>
      <c r="S290" s="5" t="s">
        <v>13</v>
      </c>
      <c r="T290" s="5" t="s">
        <v>569</v>
      </c>
      <c r="U290" s="5" t="s">
        <v>594</v>
      </c>
      <c r="V290" s="5" t="s">
        <v>1707</v>
      </c>
      <c r="W290" s="9">
        <v>42339</v>
      </c>
      <c r="X290" s="5">
        <v>1</v>
      </c>
      <c r="Y290" s="5" t="str">
        <f>VLOOKUP(Q290,Lizenzen!$A$2:$B$17,2)</f>
        <v>Creative Commons Namensnennung 4.0 international</v>
      </c>
      <c r="Z290" s="5" t="str">
        <f>VLOOKUP(Q290,Lizenzen!$A$2:$D$17,4)</f>
        <v>https://creativecommons.org/licenses/by/4.0/deed.de</v>
      </c>
      <c r="AA290" s="5" t="str">
        <f>IF(ISERROR(LEFT(D290,FIND(",",D290)-1)),VLOOKUP(D290,'Abk. Datenhaltende Stellen'!$A$2:$E$99,2),CONCATENATE(VLOOKUP(LEFT(D290,FIND(",",D290)-1),'Abk. Datenhaltende Stellen'!$A$2:$E$92,2),",",VLOOKUP(MID(D290,FIND(",",D290)+1,LEN(D290)-FIND(",",D290)),'Abk. Datenhaltende Stellen'!$A$2:$E$92,2)))</f>
        <v>DB Vertrieb GmbH</v>
      </c>
      <c r="AB290" s="8" t="str">
        <f>IF(ISERROR(LEFT(D290,FIND(",",D290)-1)),VLOOKUP(D290,'Abk. Datenhaltende Stellen'!$A$2:$E$99,4),VLOOKUP(LEFT(D290,FIND(",",D290)-1),'Abk. Datenhaltende Stellen'!$A$2:$E$92,4))</f>
        <v>nein</v>
      </c>
      <c r="AC290" s="8" t="str">
        <f>IF(ISERROR(FIND(",",D290)),"",VLOOKUP(MID(D290,FIND(",",D290)+1,LEN(D290)-FIND(",",D290)),'Abk. Datenhaltende Stellen'!$A$2:$E$92,4))</f>
        <v/>
      </c>
      <c r="AD290" s="21">
        <f t="shared" si="4"/>
        <v>0</v>
      </c>
    </row>
    <row r="291" spans="1:30" ht="122.25" customHeight="1" x14ac:dyDescent="0.25">
      <c r="A291" s="5" t="s">
        <v>597</v>
      </c>
      <c r="B291" s="5" t="s">
        <v>1665</v>
      </c>
      <c r="C291" s="5" t="s">
        <v>3353</v>
      </c>
      <c r="D291" s="5" t="s">
        <v>802</v>
      </c>
      <c r="E291" s="5" t="s">
        <v>2136</v>
      </c>
      <c r="F291" s="5" t="s">
        <v>557</v>
      </c>
      <c r="G291" s="5" t="s">
        <v>1666</v>
      </c>
      <c r="H291" s="5"/>
      <c r="I291" s="5"/>
      <c r="J291" s="5"/>
      <c r="K291" s="5" t="s">
        <v>579</v>
      </c>
      <c r="L291" s="5"/>
      <c r="M291" s="5"/>
      <c r="N291" s="5"/>
      <c r="O291" s="5"/>
      <c r="P291" s="5"/>
      <c r="Q291" s="5" t="s">
        <v>376</v>
      </c>
      <c r="R291" s="5" t="s">
        <v>580</v>
      </c>
      <c r="S291" s="5" t="s">
        <v>13</v>
      </c>
      <c r="T291" s="5" t="s">
        <v>569</v>
      </c>
      <c r="U291" s="5" t="s">
        <v>598</v>
      </c>
      <c r="V291" s="5" t="s">
        <v>599</v>
      </c>
      <c r="W291" s="9">
        <v>42339</v>
      </c>
      <c r="X291" s="5">
        <v>0</v>
      </c>
      <c r="Y291" s="5" t="str">
        <f>VLOOKUP(Q291,Lizenzen!$A$2:$B$17,2)</f>
        <v>Creative Commons Namensnennung 4.0 international</v>
      </c>
      <c r="Z291" s="5" t="str">
        <f>VLOOKUP(Q291,Lizenzen!$A$2:$D$17,4)</f>
        <v>https://creativecommons.org/licenses/by/4.0/deed.de</v>
      </c>
      <c r="AA291" s="5" t="str">
        <f>IF(ISERROR(LEFT(D291,FIND(",",D291)-1)),VLOOKUP(D291,'Abk. Datenhaltende Stellen'!$A$2:$E$99,2),CONCATENATE(VLOOKUP(LEFT(D291,FIND(",",D291)-1),'Abk. Datenhaltende Stellen'!$A$2:$E$92,2),",",VLOOKUP(MID(D291,FIND(",",D291)+1,LEN(D291)-FIND(",",D291)),'Abk. Datenhaltende Stellen'!$A$2:$E$92,2)))</f>
        <v>DB Netz AG</v>
      </c>
      <c r="AB291" s="8" t="str">
        <f>IF(ISERROR(LEFT(D291,FIND(",",D291)-1)),VLOOKUP(D291,'Abk. Datenhaltende Stellen'!$A$2:$E$99,4),VLOOKUP(LEFT(D291,FIND(",",D291)-1),'Abk. Datenhaltende Stellen'!$A$2:$E$92,4))</f>
        <v>nein</v>
      </c>
      <c r="AC291" s="8" t="str">
        <f>IF(ISERROR(FIND(",",D291)),"",VLOOKUP(MID(D291,FIND(",",D291)+1,LEN(D291)-FIND(",",D291)),'Abk. Datenhaltende Stellen'!$A$2:$E$92,4))</f>
        <v/>
      </c>
      <c r="AD291" s="21">
        <f t="shared" si="4"/>
        <v>0</v>
      </c>
    </row>
    <row r="292" spans="1:30" ht="126.75" customHeight="1" x14ac:dyDescent="0.25">
      <c r="A292" s="5" t="s">
        <v>600</v>
      </c>
      <c r="B292" s="5" t="s">
        <v>1693</v>
      </c>
      <c r="C292" s="5" t="s">
        <v>3354</v>
      </c>
      <c r="D292" s="5" t="s">
        <v>801</v>
      </c>
      <c r="E292" s="22" t="s">
        <v>2136</v>
      </c>
      <c r="F292" s="5" t="s">
        <v>557</v>
      </c>
      <c r="G292" s="5" t="s">
        <v>2131</v>
      </c>
      <c r="H292" s="5"/>
      <c r="I292" s="5"/>
      <c r="J292" s="5"/>
      <c r="K292" s="5" t="s">
        <v>579</v>
      </c>
      <c r="L292" s="5"/>
      <c r="M292" s="5"/>
      <c r="N292" s="5"/>
      <c r="O292" s="5"/>
      <c r="P292" s="5"/>
      <c r="Q292" s="5" t="s">
        <v>376</v>
      </c>
      <c r="R292" s="5" t="s">
        <v>580</v>
      </c>
      <c r="S292" s="5" t="s">
        <v>13</v>
      </c>
      <c r="T292" s="5" t="s">
        <v>569</v>
      </c>
      <c r="U292" s="5" t="s">
        <v>595</v>
      </c>
      <c r="V292" s="5" t="s">
        <v>824</v>
      </c>
      <c r="W292" s="9">
        <v>42278</v>
      </c>
      <c r="X292" s="5">
        <v>0</v>
      </c>
      <c r="Y292" s="5" t="str">
        <f>VLOOKUP(Q292,Lizenzen!$A$2:$B$17,2)</f>
        <v>Creative Commons Namensnennung 4.0 international</v>
      </c>
      <c r="Z292" s="5" t="str">
        <f>VLOOKUP(Q292,Lizenzen!$A$2:$D$17,4)</f>
        <v>https://creativecommons.org/licenses/by/4.0/deed.de</v>
      </c>
      <c r="AA292" s="5" t="str">
        <f>IF(ISERROR(LEFT(D292,FIND(",",D292)-1)),VLOOKUP(D292,'Abk. Datenhaltende Stellen'!$A$2:$E$99,2),CONCATENATE(VLOOKUP(LEFT(D292,FIND(",",D292)-1),'Abk. Datenhaltende Stellen'!$A$2:$E$92,2),",",VLOOKUP(MID(D292,FIND(",",D292)+1,LEN(D292)-FIND(",",D292)),'Abk. Datenhaltende Stellen'!$A$2:$E$92,2)))</f>
        <v>DB Station&amp;Service AG</v>
      </c>
      <c r="AB292" s="8" t="str">
        <f>IF(ISERROR(LEFT(D292,FIND(",",D292)-1)),VLOOKUP(D292,'Abk. Datenhaltende Stellen'!$A$2:$E$99,4),VLOOKUP(LEFT(D292,FIND(",",D292)-1),'Abk. Datenhaltende Stellen'!$A$2:$E$92,4))</f>
        <v>nein</v>
      </c>
      <c r="AC292" s="8" t="str">
        <f>IF(ISERROR(FIND(",",D292)),"",VLOOKUP(MID(D292,FIND(",",D292)+1,LEN(D292)-FIND(",",D292)),'Abk. Datenhaltende Stellen'!$A$2:$E$92,4))</f>
        <v/>
      </c>
      <c r="AD292" s="21">
        <f t="shared" si="4"/>
        <v>0</v>
      </c>
    </row>
    <row r="293" spans="1:30" ht="125.25" customHeight="1" x14ac:dyDescent="0.25">
      <c r="A293" s="5" t="s">
        <v>602</v>
      </c>
      <c r="B293" s="5" t="s">
        <v>1677</v>
      </c>
      <c r="C293" s="5" t="s">
        <v>3355</v>
      </c>
      <c r="D293" s="5" t="s">
        <v>804</v>
      </c>
      <c r="E293" s="22" t="s">
        <v>2136</v>
      </c>
      <c r="F293" s="5" t="s">
        <v>557</v>
      </c>
      <c r="G293" s="5" t="s">
        <v>1678</v>
      </c>
      <c r="H293" s="5"/>
      <c r="I293" s="5"/>
      <c r="J293" s="5"/>
      <c r="K293" s="5" t="s">
        <v>579</v>
      </c>
      <c r="L293" s="5"/>
      <c r="M293" s="5"/>
      <c r="N293" s="5"/>
      <c r="O293" s="5"/>
      <c r="P293" s="5"/>
      <c r="Q293" s="5" t="s">
        <v>376</v>
      </c>
      <c r="R293" s="5" t="s">
        <v>580</v>
      </c>
      <c r="S293" s="5" t="s">
        <v>13</v>
      </c>
      <c r="T293" s="5" t="s">
        <v>569</v>
      </c>
      <c r="U293" s="5" t="s">
        <v>595</v>
      </c>
      <c r="V293" s="5" t="s">
        <v>583</v>
      </c>
      <c r="W293" s="9">
        <v>42278</v>
      </c>
      <c r="X293" s="5">
        <v>0</v>
      </c>
      <c r="Y293" s="5" t="str">
        <f>VLOOKUP(Q293,Lizenzen!$A$2:$B$17,2)</f>
        <v>Creative Commons Namensnennung 4.0 international</v>
      </c>
      <c r="Z293" s="5" t="str">
        <f>VLOOKUP(Q293,Lizenzen!$A$2:$D$17,4)</f>
        <v>https://creativecommons.org/licenses/by/4.0/deed.de</v>
      </c>
      <c r="AA293" s="5" t="str">
        <f>IF(ISERROR(LEFT(D293,FIND(",",D293)-1)),VLOOKUP(D293,'Abk. Datenhaltende Stellen'!$A$2:$E$99,2),CONCATENATE(VLOOKUP(LEFT(D293,FIND(",",D293)-1),'Abk. Datenhaltende Stellen'!$A$2:$E$92,2),",",VLOOKUP(MID(D293,FIND(",",D293)+1,LEN(D293)-FIND(",",D293)),'Abk. Datenhaltende Stellen'!$A$2:$E$92,2)))</f>
        <v>DB RegioNetz Infrastruktur GmbH</v>
      </c>
      <c r="AB293" s="8" t="str">
        <f>IF(ISERROR(LEFT(D293,FIND(",",D293)-1)),VLOOKUP(D293,'Abk. Datenhaltende Stellen'!$A$2:$E$99,4),VLOOKUP(LEFT(D293,FIND(",",D293)-1),'Abk. Datenhaltende Stellen'!$A$2:$E$92,4))</f>
        <v>nein</v>
      </c>
      <c r="AC293" s="8" t="str">
        <f>IF(ISERROR(FIND(",",D293)),"",VLOOKUP(MID(D293,FIND(",",D293)+1,LEN(D293)-FIND(",",D293)),'Abk. Datenhaltende Stellen'!$A$2:$E$92,4))</f>
        <v/>
      </c>
      <c r="AD293" s="21">
        <f t="shared" si="4"/>
        <v>0</v>
      </c>
    </row>
    <row r="294" spans="1:30" ht="126.75" customHeight="1" x14ac:dyDescent="0.25">
      <c r="A294" s="5" t="s">
        <v>2132</v>
      </c>
      <c r="B294" s="5" t="s">
        <v>1667</v>
      </c>
      <c r="C294" s="5" t="s">
        <v>3356</v>
      </c>
      <c r="D294" s="5" t="s">
        <v>802</v>
      </c>
      <c r="E294" s="22" t="s">
        <v>2136</v>
      </c>
      <c r="F294" s="5" t="s">
        <v>557</v>
      </c>
      <c r="G294" s="5" t="s">
        <v>1668</v>
      </c>
      <c r="H294" s="5"/>
      <c r="I294" s="5"/>
      <c r="J294" s="5"/>
      <c r="K294" s="5" t="s">
        <v>579</v>
      </c>
      <c r="L294" s="5"/>
      <c r="M294" s="5"/>
      <c r="N294" s="5"/>
      <c r="O294" s="5"/>
      <c r="P294" s="5"/>
      <c r="Q294" s="5" t="s">
        <v>376</v>
      </c>
      <c r="R294" s="5" t="s">
        <v>580</v>
      </c>
      <c r="S294" s="5" t="s">
        <v>15</v>
      </c>
      <c r="T294" s="5" t="s">
        <v>569</v>
      </c>
      <c r="U294" s="5" t="s">
        <v>603</v>
      </c>
      <c r="V294" s="5" t="s">
        <v>1669</v>
      </c>
      <c r="W294" s="9">
        <v>42309</v>
      </c>
      <c r="X294" s="5">
        <v>0</v>
      </c>
      <c r="Y294" s="5" t="str">
        <f>VLOOKUP(Q294,Lizenzen!$A$2:$B$17,2)</f>
        <v>Creative Commons Namensnennung 4.0 international</v>
      </c>
      <c r="Z294" s="5" t="str">
        <f>VLOOKUP(Q294,Lizenzen!$A$2:$D$17,4)</f>
        <v>https://creativecommons.org/licenses/by/4.0/deed.de</v>
      </c>
      <c r="AA294" s="5" t="str">
        <f>IF(ISERROR(LEFT(D294,FIND(",",D294)-1)),VLOOKUP(D294,'Abk. Datenhaltende Stellen'!$A$2:$E$99,2),CONCATENATE(VLOOKUP(LEFT(D294,FIND(",",D294)-1),'Abk. Datenhaltende Stellen'!$A$2:$E$92,2),",",VLOOKUP(MID(D294,FIND(",",D294)+1,LEN(D294)-FIND(",",D294)),'Abk. Datenhaltende Stellen'!$A$2:$E$92,2)))</f>
        <v>DB Netz AG</v>
      </c>
      <c r="AB294" s="8" t="str">
        <f>IF(ISERROR(LEFT(D294,FIND(",",D294)-1)),VLOOKUP(D294,'Abk. Datenhaltende Stellen'!$A$2:$E$99,4),VLOOKUP(LEFT(D294,FIND(",",D294)-1),'Abk. Datenhaltende Stellen'!$A$2:$E$92,4))</f>
        <v>nein</v>
      </c>
      <c r="AC294" s="8" t="str">
        <f>IF(ISERROR(FIND(",",D294)),"",VLOOKUP(MID(D294,FIND(",",D294)+1,LEN(D294)-FIND(",",D294)),'Abk. Datenhaltende Stellen'!$A$2:$E$92,4))</f>
        <v/>
      </c>
      <c r="AD294" s="21">
        <f t="shared" si="4"/>
        <v>0</v>
      </c>
    </row>
    <row r="295" spans="1:30" ht="45" customHeight="1" x14ac:dyDescent="0.25">
      <c r="A295" s="5" t="s">
        <v>604</v>
      </c>
      <c r="B295" s="5" t="s">
        <v>1673</v>
      </c>
      <c r="C295" s="5" t="s">
        <v>3357</v>
      </c>
      <c r="D295" s="5" t="s">
        <v>805</v>
      </c>
      <c r="E295" s="5" t="s">
        <v>2136</v>
      </c>
      <c r="F295" s="5" t="s">
        <v>557</v>
      </c>
      <c r="G295" s="5" t="s">
        <v>1674</v>
      </c>
      <c r="H295" s="5"/>
      <c r="I295" s="5"/>
      <c r="J295" s="5"/>
      <c r="K295" s="5" t="s">
        <v>579</v>
      </c>
      <c r="L295" s="5"/>
      <c r="M295" s="5"/>
      <c r="N295" s="5"/>
      <c r="O295" s="5"/>
      <c r="P295" s="5"/>
      <c r="Q295" s="5" t="s">
        <v>605</v>
      </c>
      <c r="R295" s="5" t="s">
        <v>580</v>
      </c>
      <c r="S295" s="5" t="s">
        <v>15</v>
      </c>
      <c r="T295" s="5" t="s">
        <v>569</v>
      </c>
      <c r="U295" s="5" t="s">
        <v>809</v>
      </c>
      <c r="V295" s="5" t="s">
        <v>606</v>
      </c>
      <c r="W295" s="9">
        <v>42309</v>
      </c>
      <c r="X295" s="5">
        <v>0</v>
      </c>
      <c r="Y295" s="5" t="str">
        <f>VLOOKUP(Q295,Lizenzen!$A$2:$B$17,2)</f>
        <v>Creative Commons kein Copyright wenn möglich (Public domain) ("no Copyright") 1.0 international</v>
      </c>
      <c r="Z295" s="5" t="str">
        <f>VLOOKUP(Q295,Lizenzen!$A$2:$D$17,4)</f>
        <v>https://creativecommons.org/publicdomain/zero/1.0/deed.de</v>
      </c>
      <c r="AA295" s="5" t="str">
        <f>IF(ISERROR(LEFT(D295,FIND(",",D295)-1)),VLOOKUP(D295,'Abk. Datenhaltende Stellen'!$A$2:$E$99,2),CONCATENATE(VLOOKUP(LEFT(D295,FIND(",",D295)-1),'Abk. Datenhaltende Stellen'!$A$2:$E$92,2),",",VLOOKUP(MID(D295,FIND(",",D295)+1,LEN(D295)-FIND(",",D295)),'Abk. Datenhaltende Stellen'!$A$2:$E$92,2)))</f>
        <v>DB Projekt Stuttgart-Ulm GmbH</v>
      </c>
      <c r="AB295" s="8" t="str">
        <f>IF(ISERROR(LEFT(D295,FIND(",",D295)-1)),VLOOKUP(D295,'Abk. Datenhaltende Stellen'!$A$2:$E$99,4),VLOOKUP(LEFT(D295,FIND(",",D295)-1),'Abk. Datenhaltende Stellen'!$A$2:$E$92,4))</f>
        <v>nein</v>
      </c>
      <c r="AC295" s="8" t="str">
        <f>IF(ISERROR(FIND(",",D295)),"",VLOOKUP(MID(D295,FIND(",",D295)+1,LEN(D295)-FIND(",",D295)),'Abk. Datenhaltende Stellen'!$A$2:$E$92,4))</f>
        <v/>
      </c>
      <c r="AD295" s="21">
        <f t="shared" si="4"/>
        <v>0</v>
      </c>
    </row>
    <row r="296" spans="1:30" ht="133.5" customHeight="1" x14ac:dyDescent="0.25">
      <c r="A296" s="5" t="s">
        <v>1694</v>
      </c>
      <c r="B296" s="5" t="s">
        <v>820</v>
      </c>
      <c r="C296" s="5" t="s">
        <v>3358</v>
      </c>
      <c r="D296" s="5" t="s">
        <v>801</v>
      </c>
      <c r="E296" s="5" t="s">
        <v>706</v>
      </c>
      <c r="F296" s="5" t="s">
        <v>557</v>
      </c>
      <c r="G296" s="5" t="s">
        <v>2133</v>
      </c>
      <c r="H296" s="5"/>
      <c r="I296" s="5"/>
      <c r="J296" s="5"/>
      <c r="K296" s="5" t="s">
        <v>579</v>
      </c>
      <c r="L296" s="5"/>
      <c r="M296" s="5"/>
      <c r="N296" s="5"/>
      <c r="O296" s="5"/>
      <c r="P296" s="5"/>
      <c r="Q296" s="5" t="s">
        <v>376</v>
      </c>
      <c r="R296" s="5" t="s">
        <v>580</v>
      </c>
      <c r="S296" s="5" t="s">
        <v>13</v>
      </c>
      <c r="T296" s="5" t="s">
        <v>569</v>
      </c>
      <c r="U296" s="5" t="s">
        <v>598</v>
      </c>
      <c r="V296" s="5" t="s">
        <v>1695</v>
      </c>
      <c r="W296" s="9">
        <v>42537</v>
      </c>
      <c r="X296" s="5">
        <v>0</v>
      </c>
      <c r="Y296" s="5" t="str">
        <f>VLOOKUP(Q296,Lizenzen!$A$2:$B$17,2)</f>
        <v>Creative Commons Namensnennung 4.0 international</v>
      </c>
      <c r="Z296" s="5" t="str">
        <f>VLOOKUP(Q296,Lizenzen!$A$2:$D$17,4)</f>
        <v>https://creativecommons.org/licenses/by/4.0/deed.de</v>
      </c>
      <c r="AA296" s="5" t="str">
        <f>IF(ISERROR(LEFT(D296,FIND(",",D296)-1)),VLOOKUP(D296,'Abk. Datenhaltende Stellen'!$A$2:$E$99,2),CONCATENATE(VLOOKUP(LEFT(D296,FIND(",",D296)-1),'Abk. Datenhaltende Stellen'!$A$2:$E$92,2),",",VLOOKUP(MID(D296,FIND(",",D296)+1,LEN(D296)-FIND(",",D296)),'Abk. Datenhaltende Stellen'!$A$2:$E$92,2)))</f>
        <v>DB Station&amp;Service AG</v>
      </c>
      <c r="AB296" s="8" t="str">
        <f>IF(ISERROR(LEFT(D296,FIND(",",D296)-1)),VLOOKUP(D296,'Abk. Datenhaltende Stellen'!$A$2:$E$99,4),VLOOKUP(LEFT(D296,FIND(",",D296)-1),'Abk. Datenhaltende Stellen'!$A$2:$E$92,4))</f>
        <v>nein</v>
      </c>
      <c r="AC296" s="8" t="str">
        <f>IF(ISERROR(FIND(",",D296)),"",VLOOKUP(MID(D296,FIND(",",D296)+1,LEN(D296)-FIND(",",D296)),'Abk. Datenhaltende Stellen'!$A$2:$E$92,4))</f>
        <v/>
      </c>
      <c r="AD296" s="21">
        <f t="shared" si="4"/>
        <v>0</v>
      </c>
    </row>
    <row r="297" spans="1:30" ht="133.5" customHeight="1" x14ac:dyDescent="0.25">
      <c r="A297" s="5" t="s">
        <v>822</v>
      </c>
      <c r="B297" s="5" t="s">
        <v>1679</v>
      </c>
      <c r="C297" s="5" t="s">
        <v>3359</v>
      </c>
      <c r="D297" s="5" t="s">
        <v>2142</v>
      </c>
      <c r="E297" s="22" t="s">
        <v>2137</v>
      </c>
      <c r="F297" s="5" t="s">
        <v>557</v>
      </c>
      <c r="G297" s="5" t="s">
        <v>823</v>
      </c>
      <c r="H297" s="5"/>
      <c r="I297" s="5"/>
      <c r="J297" s="5"/>
      <c r="K297" s="5" t="s">
        <v>579</v>
      </c>
      <c r="L297" s="5"/>
      <c r="M297" s="5"/>
      <c r="N297" s="5"/>
      <c r="O297" s="5"/>
      <c r="P297" s="5"/>
      <c r="Q297" s="5" t="s">
        <v>376</v>
      </c>
      <c r="R297" s="5" t="s">
        <v>580</v>
      </c>
      <c r="S297" s="5" t="s">
        <v>13</v>
      </c>
      <c r="T297" s="5" t="s">
        <v>569</v>
      </c>
      <c r="U297" s="5" t="s">
        <v>594</v>
      </c>
      <c r="V297" s="5" t="s">
        <v>2356</v>
      </c>
      <c r="W297" s="9">
        <v>42536</v>
      </c>
      <c r="X297" s="5">
        <v>0</v>
      </c>
      <c r="Y297" s="5" t="str">
        <f>VLOOKUP(Q297,Lizenzen!$A$2:$B$17,2)</f>
        <v>Creative Commons Namensnennung 4.0 international</v>
      </c>
      <c r="Z297" s="5" t="str">
        <f>VLOOKUP(Q297,Lizenzen!$A$2:$D$17,4)</f>
        <v>https://creativecommons.org/licenses/by/4.0/deed.de</v>
      </c>
      <c r="AA297" s="5" t="str">
        <f>IF(ISERROR(LEFT(D297,FIND(",",D297)-1)),VLOOKUP(D297,'Abk. Datenhaltende Stellen'!$A$2:$E$99,2),CONCATENATE(VLOOKUP(LEFT(D297,FIND(",",D297)-1),'Abk. Datenhaltende Stellen'!$A$2:$E$92,2),",",VLOOKUP(MID(D297,FIND(",",D297)+1,LEN(D297)-FIND(",",D297)),'Abk. Datenhaltende Stellen'!$A$2:$E$92,2)))</f>
        <v>DB Connect GmbH</v>
      </c>
      <c r="AB297" s="8" t="str">
        <f>IF(ISERROR(LEFT(D297,FIND(",",D297)-1)),VLOOKUP(D297,'Abk. Datenhaltende Stellen'!$A$2:$E$99,4),VLOOKUP(LEFT(D297,FIND(",",D297)-1),'Abk. Datenhaltende Stellen'!$A$2:$E$92,4))</f>
        <v>nein</v>
      </c>
      <c r="AC297" s="8" t="str">
        <f>IF(ISERROR(FIND(",",D297)),"",VLOOKUP(MID(D297,FIND(",",D297)+1,LEN(D297)-FIND(",",D297)),'Abk. Datenhaltende Stellen'!$A$2:$E$92,4))</f>
        <v/>
      </c>
      <c r="AD297" s="21">
        <f t="shared" si="4"/>
        <v>0</v>
      </c>
    </row>
    <row r="298" spans="1:30" ht="179.25" customHeight="1" x14ac:dyDescent="0.25">
      <c r="A298" s="5" t="s">
        <v>1708</v>
      </c>
      <c r="B298" s="5" t="s">
        <v>1709</v>
      </c>
      <c r="C298" s="5" t="s">
        <v>3360</v>
      </c>
      <c r="D298" s="5" t="s">
        <v>806</v>
      </c>
      <c r="E298" s="22" t="s">
        <v>706</v>
      </c>
      <c r="F298" s="5" t="s">
        <v>798</v>
      </c>
      <c r="G298" s="5"/>
      <c r="H298" s="5"/>
      <c r="I298" s="5"/>
      <c r="J298" s="5"/>
      <c r="K298" s="5" t="s">
        <v>579</v>
      </c>
      <c r="L298" s="5"/>
      <c r="M298" s="5"/>
      <c r="N298" s="5"/>
      <c r="O298" s="5"/>
      <c r="P298" s="5" t="s">
        <v>2146</v>
      </c>
      <c r="Q298" s="5" t="s">
        <v>376</v>
      </c>
      <c r="R298" s="5" t="s">
        <v>580</v>
      </c>
      <c r="S298" s="5" t="s">
        <v>13</v>
      </c>
      <c r="T298" s="5" t="s">
        <v>108</v>
      </c>
      <c r="U298" s="5" t="s">
        <v>2358</v>
      </c>
      <c r="V298" s="5" t="s">
        <v>699</v>
      </c>
      <c r="W298" s="9">
        <v>42425</v>
      </c>
      <c r="X298" s="5">
        <v>1</v>
      </c>
      <c r="Y298" s="5" t="str">
        <f>VLOOKUP(Q298,Lizenzen!$A$2:$B$17,2)</f>
        <v>Creative Commons Namensnennung 4.0 international</v>
      </c>
      <c r="Z298" s="5" t="str">
        <f>VLOOKUP(Q298,Lizenzen!$A$2:$D$17,4)</f>
        <v>https://creativecommons.org/licenses/by/4.0/deed.de</v>
      </c>
      <c r="AA298" s="5" t="str">
        <f>IF(ISERROR(LEFT(D298,FIND(",",D298)-1)),VLOOKUP(D298,'Abk. Datenhaltende Stellen'!$A$2:$E$99,2),CONCATENATE(VLOOKUP(LEFT(D298,FIND(",",D298)-1),'Abk. Datenhaltende Stellen'!$A$2:$E$92,2),",",VLOOKUP(MID(D298,FIND(",",D298)+1,LEN(D298)-FIND(",",D298)),'Abk. Datenhaltende Stellen'!$A$2:$E$92,2)))</f>
        <v>DB Vertrieb GmbH</v>
      </c>
      <c r="AB298" s="8" t="str">
        <f>IF(ISERROR(LEFT(D298,FIND(",",D298)-1)),VLOOKUP(D298,'Abk. Datenhaltende Stellen'!$A$2:$E$99,4),VLOOKUP(LEFT(D298,FIND(",",D298)-1),'Abk. Datenhaltende Stellen'!$A$2:$E$92,4))</f>
        <v>nein</v>
      </c>
      <c r="AC298" s="8" t="str">
        <f>IF(ISERROR(FIND(",",D298)),"",VLOOKUP(MID(D298,FIND(",",D298)+1,LEN(D298)-FIND(",",D298)),'Abk. Datenhaltende Stellen'!$A$2:$E$92,4))</f>
        <v/>
      </c>
      <c r="AD298" s="21">
        <f t="shared" si="4"/>
        <v>0</v>
      </c>
    </row>
    <row r="299" spans="1:30" ht="179.25" customHeight="1" x14ac:dyDescent="0.25">
      <c r="A299" s="5" t="s">
        <v>2141</v>
      </c>
      <c r="B299" s="5" t="s">
        <v>2144</v>
      </c>
      <c r="C299" s="5" t="s">
        <v>3361</v>
      </c>
      <c r="D299" s="5" t="s">
        <v>807</v>
      </c>
      <c r="E299" s="22" t="s">
        <v>2136</v>
      </c>
      <c r="F299" s="5" t="s">
        <v>797</v>
      </c>
      <c r="G299" s="5"/>
      <c r="H299" s="5"/>
      <c r="I299" s="5"/>
      <c r="J299" s="5"/>
      <c r="K299" s="5" t="s">
        <v>579</v>
      </c>
      <c r="L299" s="5"/>
      <c r="M299" s="5"/>
      <c r="N299" s="5"/>
      <c r="O299" s="5"/>
      <c r="P299" s="5" t="s">
        <v>2145</v>
      </c>
      <c r="Q299" s="5" t="s">
        <v>376</v>
      </c>
      <c r="R299" s="5" t="s">
        <v>580</v>
      </c>
      <c r="S299" s="5" t="s">
        <v>13</v>
      </c>
      <c r="T299" s="5" t="s">
        <v>108</v>
      </c>
      <c r="U299" s="5"/>
      <c r="V299" s="5" t="s">
        <v>699</v>
      </c>
      <c r="W299" s="9">
        <v>42425</v>
      </c>
      <c r="X299" s="5">
        <v>1</v>
      </c>
      <c r="Y299" s="5" t="str">
        <f>VLOOKUP(Q299,Lizenzen!$A$2:$B$17,2)</f>
        <v>Creative Commons Namensnennung 4.0 international</v>
      </c>
      <c r="Z299" s="5" t="str">
        <f>VLOOKUP(Q299,Lizenzen!$A$2:$D$17,4)</f>
        <v>https://creativecommons.org/licenses/by/4.0/deed.de</v>
      </c>
      <c r="AA299" s="5" t="str">
        <f>IF(ISERROR(LEFT(D299,FIND(",",D299)-1)),VLOOKUP(D299,'Abk. Datenhaltende Stellen'!$A$2:$E$99,2),CONCATENATE(VLOOKUP(LEFT(D299,FIND(",",D299)-1),'Abk. Datenhaltende Stellen'!$A$2:$E$92,2),",",VLOOKUP(MID(D299,FIND(",",D299)+1,LEN(D299)-FIND(",",D299)),'Abk. Datenhaltende Stellen'!$A$2:$E$92,2)))</f>
        <v>DB BahnPark GmbH</v>
      </c>
      <c r="AB299" s="8" t="str">
        <f>IF(ISERROR(LEFT(D299,FIND(",",D299)-1)),VLOOKUP(D299,'Abk. Datenhaltende Stellen'!$A$2:$E$99,4),VLOOKUP(LEFT(D299,FIND(",",D299)-1),'Abk. Datenhaltende Stellen'!$A$2:$E$92,4))</f>
        <v>nein</v>
      </c>
      <c r="AC299" s="8" t="str">
        <f>IF(ISERROR(FIND(",",D299)),"",VLOOKUP(MID(D299,FIND(",",D299)+1,LEN(D299)-FIND(",",D299)),'Abk. Datenhaltende Stellen'!$A$2:$E$92,4))</f>
        <v/>
      </c>
      <c r="AD299" s="21">
        <f t="shared" si="4"/>
        <v>0</v>
      </c>
    </row>
    <row r="300" spans="1:30" ht="105" customHeight="1" x14ac:dyDescent="0.25">
      <c r="A300" s="5" t="s">
        <v>916</v>
      </c>
      <c r="B300" s="5" t="s">
        <v>1672</v>
      </c>
      <c r="C300" s="5" t="s">
        <v>3362</v>
      </c>
      <c r="D300" s="5" t="s">
        <v>917</v>
      </c>
      <c r="E300" s="5" t="s">
        <v>2136</v>
      </c>
      <c r="F300" s="5" t="s">
        <v>557</v>
      </c>
      <c r="G300" s="5" t="s">
        <v>1655</v>
      </c>
      <c r="H300" s="5"/>
      <c r="I300" s="5"/>
      <c r="J300" s="5"/>
      <c r="K300" s="5" t="s">
        <v>579</v>
      </c>
      <c r="L300" s="5"/>
      <c r="M300" s="5"/>
      <c r="N300" s="5"/>
      <c r="O300" s="5"/>
      <c r="P300" s="5"/>
      <c r="Q300" s="5" t="s">
        <v>376</v>
      </c>
      <c r="R300" s="5" t="s">
        <v>580</v>
      </c>
      <c r="S300" s="5" t="s">
        <v>13</v>
      </c>
      <c r="T300" s="5" t="s">
        <v>569</v>
      </c>
      <c r="U300" s="5" t="s">
        <v>594</v>
      </c>
      <c r="V300" s="5" t="s">
        <v>918</v>
      </c>
      <c r="W300" s="9">
        <v>42605</v>
      </c>
      <c r="X300" s="5">
        <v>0</v>
      </c>
      <c r="Y300" s="5" t="str">
        <f>VLOOKUP(Q300,Lizenzen!$A$2:$B$17,2)</f>
        <v>Creative Commons Namensnennung 4.0 international</v>
      </c>
      <c r="Z300" s="5" t="str">
        <f>VLOOKUP(Q300,Lizenzen!$A$2:$D$17,4)</f>
        <v>https://creativecommons.org/licenses/by/4.0/deed.de</v>
      </c>
      <c r="AA300" s="5" t="str">
        <f>IF(ISERROR(LEFT(D300,FIND(",",D300)-1)),VLOOKUP(D300,'Abk. Datenhaltende Stellen'!$A$2:$E$99,2),CONCATENATE(VLOOKUP(LEFT(D300,FIND(",",D300)-1),'Abk. Datenhaltende Stellen'!$A$2:$E$92,2),",",VLOOKUP(MID(D300,FIND(",",D300)+1,LEN(D300)-FIND(",",D300)),'Abk. Datenhaltende Stellen'!$A$2:$E$92,2)))</f>
        <v>DB Cargo AG</v>
      </c>
      <c r="AB300" s="8" t="str">
        <f>IF(ISERROR(LEFT(D300,FIND(",",D300)-1)),VLOOKUP(D300,'Abk. Datenhaltende Stellen'!$A$2:$E$99,4),VLOOKUP(LEFT(D300,FIND(",",D300)-1),'Abk. Datenhaltende Stellen'!$A$2:$E$92,4))</f>
        <v>nein</v>
      </c>
      <c r="AC300" s="8" t="str">
        <f>IF(ISERROR(FIND(",",D300)),"",VLOOKUP(MID(D300,FIND(",",D300)+1,LEN(D300)-FIND(",",D300)),'Abk. Datenhaltende Stellen'!$A$2:$E$92,4))</f>
        <v/>
      </c>
      <c r="AD300" s="21">
        <f t="shared" si="4"/>
        <v>0</v>
      </c>
    </row>
    <row r="301" spans="1:30" ht="105" customHeight="1" x14ac:dyDescent="0.25">
      <c r="A301" s="5" t="s">
        <v>937</v>
      </c>
      <c r="B301" s="5" t="s">
        <v>937</v>
      </c>
      <c r="C301" s="5" t="s">
        <v>366</v>
      </c>
      <c r="D301" s="5" t="s">
        <v>106</v>
      </c>
      <c r="E301" s="5" t="s">
        <v>107</v>
      </c>
      <c r="F301" s="5" t="s">
        <v>423</v>
      </c>
      <c r="G301" s="5"/>
      <c r="H301" s="5"/>
      <c r="I301" s="5" t="s">
        <v>938</v>
      </c>
      <c r="J301" s="5"/>
      <c r="K301" s="5"/>
      <c r="L301" s="5"/>
      <c r="M301" s="5"/>
      <c r="N301" s="5"/>
      <c r="O301" s="5"/>
      <c r="P301" s="5"/>
      <c r="Q301" s="5" t="s">
        <v>9</v>
      </c>
      <c r="R301" s="5" t="s">
        <v>367</v>
      </c>
      <c r="S301" s="5" t="s">
        <v>18</v>
      </c>
      <c r="T301" s="5" t="s">
        <v>108</v>
      </c>
      <c r="U301" s="5" t="s">
        <v>625</v>
      </c>
      <c r="V301" s="5" t="s">
        <v>2394</v>
      </c>
      <c r="W301" s="9">
        <v>42545</v>
      </c>
      <c r="X301" s="5">
        <v>0</v>
      </c>
      <c r="Y301" s="5" t="str">
        <f>VLOOKUP(Q301,Lizenzen!$A$2:$B$17,2)</f>
        <v>Verordnung zur Festlegung der Nutzungsbestimmungen für die Bereitstellung von Geodaten des Bundes (GeoNutzV)</v>
      </c>
      <c r="Z301" s="5" t="str">
        <f>VLOOKUP(Q301,Lizenzen!$A$2:$D$17,4)</f>
        <v>http://www.gesetze-im-internet.de/geonutzv/index.html</v>
      </c>
      <c r="AA301" s="5" t="str">
        <f>IF(ISERROR(LEFT(D301,FIND(",",D301)-1)),VLOOKUP(D301,'Abk. Datenhaltende Stellen'!$A$2:$E$99,2),CONCATENATE(VLOOKUP(LEFT(D301,FIND(",",D301)-1),'Abk. Datenhaltende Stellen'!$A$2:$E$92,2),",",VLOOKUP(MID(D301,FIND(",",D301)+1,LEN(D301)-FIND(",",D301)),'Abk. Datenhaltende Stellen'!$A$2:$E$92,2)))</f>
        <v>Deutscher Wetterdienst (DWD)</v>
      </c>
      <c r="AB301" s="8" t="str">
        <f>IF(ISERROR(LEFT(D301,FIND(",",D301)-1)),VLOOKUP(D301,'Abk. Datenhaltende Stellen'!$A$2:$E$99,4),VLOOKUP(LEFT(D301,FIND(",",D301)-1),'Abk. Datenhaltende Stellen'!$A$2:$E$92,4))</f>
        <v>nein</v>
      </c>
      <c r="AC301" s="8" t="str">
        <f>IF(ISERROR(FIND(",",D301)),"",VLOOKUP(MID(D301,FIND(",",D301)+1,LEN(D301)-FIND(",",D301)),'Abk. Datenhaltende Stellen'!$A$2:$E$92,4))</f>
        <v/>
      </c>
      <c r="AD301" s="21">
        <f t="shared" si="4"/>
        <v>0</v>
      </c>
    </row>
    <row r="302" spans="1:30" ht="105" customHeight="1" x14ac:dyDescent="0.25">
      <c r="A302" s="5" t="s">
        <v>939</v>
      </c>
      <c r="B302" s="5" t="s">
        <v>939</v>
      </c>
      <c r="C302" s="5" t="s">
        <v>366</v>
      </c>
      <c r="D302" s="5" t="s">
        <v>106</v>
      </c>
      <c r="E302" s="5" t="s">
        <v>107</v>
      </c>
      <c r="F302" s="5" t="s">
        <v>423</v>
      </c>
      <c r="G302" s="5"/>
      <c r="H302" s="5"/>
      <c r="I302" s="5" t="s">
        <v>940</v>
      </c>
      <c r="J302" s="5"/>
      <c r="K302" s="5"/>
      <c r="L302" s="5"/>
      <c r="M302" s="5"/>
      <c r="N302" s="5"/>
      <c r="O302" s="5"/>
      <c r="P302" s="5"/>
      <c r="Q302" s="5" t="s">
        <v>9</v>
      </c>
      <c r="R302" s="5" t="s">
        <v>367</v>
      </c>
      <c r="S302" s="5" t="s">
        <v>18</v>
      </c>
      <c r="T302" s="5" t="s">
        <v>108</v>
      </c>
      <c r="U302" s="5" t="s">
        <v>625</v>
      </c>
      <c r="V302" s="5" t="s">
        <v>2394</v>
      </c>
      <c r="W302" s="9">
        <v>42545</v>
      </c>
      <c r="X302" s="5">
        <v>0</v>
      </c>
      <c r="Y302" s="5" t="str">
        <f>VLOOKUP(Q302,Lizenzen!$A$2:$B$17,2)</f>
        <v>Verordnung zur Festlegung der Nutzungsbestimmungen für die Bereitstellung von Geodaten des Bundes (GeoNutzV)</v>
      </c>
      <c r="Z302" s="5" t="str">
        <f>VLOOKUP(Q302,Lizenzen!$A$2:$D$17,4)</f>
        <v>http://www.gesetze-im-internet.de/geonutzv/index.html</v>
      </c>
      <c r="AA302" s="5" t="str">
        <f>IF(ISERROR(LEFT(D302,FIND(",",D302)-1)),VLOOKUP(D302,'Abk. Datenhaltende Stellen'!$A$2:$E$99,2),CONCATENATE(VLOOKUP(LEFT(D302,FIND(",",D302)-1),'Abk. Datenhaltende Stellen'!$A$2:$E$92,2),",",VLOOKUP(MID(D302,FIND(",",D302)+1,LEN(D302)-FIND(",",D302)),'Abk. Datenhaltende Stellen'!$A$2:$E$92,2)))</f>
        <v>Deutscher Wetterdienst (DWD)</v>
      </c>
      <c r="AB302" s="8" t="str">
        <f>IF(ISERROR(LEFT(D302,FIND(",",D302)-1)),VLOOKUP(D302,'Abk. Datenhaltende Stellen'!$A$2:$E$99,4),VLOOKUP(LEFT(D302,FIND(",",D302)-1),'Abk. Datenhaltende Stellen'!$A$2:$E$92,4))</f>
        <v>nein</v>
      </c>
      <c r="AC302" s="8" t="str">
        <f>IF(ISERROR(FIND(",",D302)),"",VLOOKUP(MID(D302,FIND(",",D302)+1,LEN(D302)-FIND(",",D302)),'Abk. Datenhaltende Stellen'!$A$2:$E$92,4))</f>
        <v/>
      </c>
      <c r="AD302" s="21">
        <f t="shared" si="4"/>
        <v>0</v>
      </c>
    </row>
    <row r="303" spans="1:30" ht="105" customHeight="1" x14ac:dyDescent="0.25">
      <c r="A303" s="5" t="s">
        <v>941</v>
      </c>
      <c r="B303" s="5" t="s">
        <v>941</v>
      </c>
      <c r="C303" s="5" t="s">
        <v>366</v>
      </c>
      <c r="D303" s="5" t="s">
        <v>106</v>
      </c>
      <c r="E303" s="5" t="s">
        <v>107</v>
      </c>
      <c r="F303" s="5" t="s">
        <v>423</v>
      </c>
      <c r="G303" s="5"/>
      <c r="H303" s="5"/>
      <c r="I303" s="5" t="s">
        <v>942</v>
      </c>
      <c r="J303" s="5"/>
      <c r="K303" s="5"/>
      <c r="L303" s="5"/>
      <c r="M303" s="5"/>
      <c r="N303" s="5"/>
      <c r="O303" s="5"/>
      <c r="P303" s="5"/>
      <c r="Q303" s="5" t="s">
        <v>9</v>
      </c>
      <c r="R303" s="5" t="s">
        <v>367</v>
      </c>
      <c r="S303" s="5" t="s">
        <v>18</v>
      </c>
      <c r="T303" s="5" t="s">
        <v>108</v>
      </c>
      <c r="U303" s="5" t="s">
        <v>625</v>
      </c>
      <c r="V303" s="5" t="s">
        <v>2394</v>
      </c>
      <c r="W303" s="9">
        <v>42545</v>
      </c>
      <c r="X303" s="5">
        <v>0</v>
      </c>
      <c r="Y303" s="5" t="str">
        <f>VLOOKUP(Q303,Lizenzen!$A$2:$B$17,2)</f>
        <v>Verordnung zur Festlegung der Nutzungsbestimmungen für die Bereitstellung von Geodaten des Bundes (GeoNutzV)</v>
      </c>
      <c r="Z303" s="5" t="str">
        <f>VLOOKUP(Q303,Lizenzen!$A$2:$D$17,4)</f>
        <v>http://www.gesetze-im-internet.de/geonutzv/index.html</v>
      </c>
      <c r="AA303" s="5" t="str">
        <f>IF(ISERROR(LEFT(D303,FIND(",",D303)-1)),VLOOKUP(D303,'Abk. Datenhaltende Stellen'!$A$2:$E$99,2),CONCATENATE(VLOOKUP(LEFT(D303,FIND(",",D303)-1),'Abk. Datenhaltende Stellen'!$A$2:$E$92,2),",",VLOOKUP(MID(D303,FIND(",",D303)+1,LEN(D303)-FIND(",",D303)),'Abk. Datenhaltende Stellen'!$A$2:$E$92,2)))</f>
        <v>Deutscher Wetterdienst (DWD)</v>
      </c>
      <c r="AB303" s="8" t="str">
        <f>IF(ISERROR(LEFT(D303,FIND(",",D303)-1)),VLOOKUP(D303,'Abk. Datenhaltende Stellen'!$A$2:$E$99,4),VLOOKUP(LEFT(D303,FIND(",",D303)-1),'Abk. Datenhaltende Stellen'!$A$2:$E$92,4))</f>
        <v>nein</v>
      </c>
      <c r="AC303" s="8" t="str">
        <f>IF(ISERROR(FIND(",",D303)),"",VLOOKUP(MID(D303,FIND(",",D303)+1,LEN(D303)-FIND(",",D303)),'Abk. Datenhaltende Stellen'!$A$2:$E$92,4))</f>
        <v/>
      </c>
      <c r="AD303" s="21">
        <f t="shared" si="4"/>
        <v>0</v>
      </c>
    </row>
    <row r="304" spans="1:30" ht="105" customHeight="1" x14ac:dyDescent="0.25">
      <c r="A304" s="5" t="s">
        <v>943</v>
      </c>
      <c r="B304" s="5" t="s">
        <v>943</v>
      </c>
      <c r="C304" s="5" t="s">
        <v>366</v>
      </c>
      <c r="D304" s="5" t="s">
        <v>106</v>
      </c>
      <c r="E304" s="5" t="s">
        <v>107</v>
      </c>
      <c r="F304" s="5" t="s">
        <v>423</v>
      </c>
      <c r="G304" s="5"/>
      <c r="H304" s="5"/>
      <c r="I304" s="5" t="s">
        <v>944</v>
      </c>
      <c r="J304" s="5"/>
      <c r="K304" s="5"/>
      <c r="L304" s="5"/>
      <c r="M304" s="5"/>
      <c r="N304" s="5"/>
      <c r="O304" s="5"/>
      <c r="P304" s="5"/>
      <c r="Q304" s="5" t="s">
        <v>9</v>
      </c>
      <c r="R304" s="5" t="s">
        <v>367</v>
      </c>
      <c r="S304" s="5" t="s">
        <v>18</v>
      </c>
      <c r="T304" s="5" t="s">
        <v>108</v>
      </c>
      <c r="U304" s="5" t="s">
        <v>625</v>
      </c>
      <c r="V304" s="5" t="s">
        <v>2394</v>
      </c>
      <c r="W304" s="9">
        <v>42545</v>
      </c>
      <c r="X304" s="5">
        <v>0</v>
      </c>
      <c r="Y304" s="5" t="str">
        <f>VLOOKUP(Q304,Lizenzen!$A$2:$B$17,2)</f>
        <v>Verordnung zur Festlegung der Nutzungsbestimmungen für die Bereitstellung von Geodaten des Bundes (GeoNutzV)</v>
      </c>
      <c r="Z304" s="5" t="str">
        <f>VLOOKUP(Q304,Lizenzen!$A$2:$D$17,4)</f>
        <v>http://www.gesetze-im-internet.de/geonutzv/index.html</v>
      </c>
      <c r="AA304" s="5" t="str">
        <f>IF(ISERROR(LEFT(D304,FIND(",",D304)-1)),VLOOKUP(D304,'Abk. Datenhaltende Stellen'!$A$2:$E$99,2),CONCATENATE(VLOOKUP(LEFT(D304,FIND(",",D304)-1),'Abk. Datenhaltende Stellen'!$A$2:$E$92,2),",",VLOOKUP(MID(D304,FIND(",",D304)+1,LEN(D304)-FIND(",",D304)),'Abk. Datenhaltende Stellen'!$A$2:$E$92,2)))</f>
        <v>Deutscher Wetterdienst (DWD)</v>
      </c>
      <c r="AB304" s="8" t="str">
        <f>IF(ISERROR(LEFT(D304,FIND(",",D304)-1)),VLOOKUP(D304,'Abk. Datenhaltende Stellen'!$A$2:$E$99,4),VLOOKUP(LEFT(D304,FIND(",",D304)-1),'Abk. Datenhaltende Stellen'!$A$2:$E$92,4))</f>
        <v>nein</v>
      </c>
      <c r="AC304" s="8" t="str">
        <f>IF(ISERROR(FIND(",",D304)),"",VLOOKUP(MID(D304,FIND(",",D304)+1,LEN(D304)-FIND(",",D304)),'Abk. Datenhaltende Stellen'!$A$2:$E$92,4))</f>
        <v/>
      </c>
      <c r="AD304" s="21">
        <f t="shared" si="4"/>
        <v>0</v>
      </c>
    </row>
    <row r="305" spans="1:30" ht="105" customHeight="1" x14ac:dyDescent="0.25">
      <c r="A305" s="5" t="s">
        <v>945</v>
      </c>
      <c r="B305" s="5" t="s">
        <v>945</v>
      </c>
      <c r="C305" s="5" t="s">
        <v>366</v>
      </c>
      <c r="D305" s="5" t="s">
        <v>106</v>
      </c>
      <c r="E305" s="5" t="s">
        <v>107</v>
      </c>
      <c r="F305" s="5" t="s">
        <v>423</v>
      </c>
      <c r="G305" s="5"/>
      <c r="H305" s="5"/>
      <c r="I305" s="5" t="s">
        <v>946</v>
      </c>
      <c r="J305" s="5"/>
      <c r="K305" s="5"/>
      <c r="L305" s="5"/>
      <c r="M305" s="5"/>
      <c r="N305" s="5"/>
      <c r="O305" s="5"/>
      <c r="P305" s="5"/>
      <c r="Q305" s="5" t="s">
        <v>9</v>
      </c>
      <c r="R305" s="5" t="s">
        <v>367</v>
      </c>
      <c r="S305" s="5" t="s">
        <v>18</v>
      </c>
      <c r="T305" s="5" t="s">
        <v>108</v>
      </c>
      <c r="U305" s="5" t="s">
        <v>625</v>
      </c>
      <c r="V305" s="5" t="s">
        <v>2394</v>
      </c>
      <c r="W305" s="9">
        <v>42545</v>
      </c>
      <c r="X305" s="5">
        <v>0</v>
      </c>
      <c r="Y305" s="5" t="str">
        <f>VLOOKUP(Q305,Lizenzen!$A$2:$B$17,2)</f>
        <v>Verordnung zur Festlegung der Nutzungsbestimmungen für die Bereitstellung von Geodaten des Bundes (GeoNutzV)</v>
      </c>
      <c r="Z305" s="5" t="str">
        <f>VLOOKUP(Q305,Lizenzen!$A$2:$D$17,4)</f>
        <v>http://www.gesetze-im-internet.de/geonutzv/index.html</v>
      </c>
      <c r="AA305" s="5" t="str">
        <f>IF(ISERROR(LEFT(D305,FIND(",",D305)-1)),VLOOKUP(D305,'Abk. Datenhaltende Stellen'!$A$2:$E$99,2),CONCATENATE(VLOOKUP(LEFT(D305,FIND(",",D305)-1),'Abk. Datenhaltende Stellen'!$A$2:$E$92,2),",",VLOOKUP(MID(D305,FIND(",",D305)+1,LEN(D305)-FIND(",",D305)),'Abk. Datenhaltende Stellen'!$A$2:$E$92,2)))</f>
        <v>Deutscher Wetterdienst (DWD)</v>
      </c>
      <c r="AB305" s="8" t="str">
        <f>IF(ISERROR(LEFT(D305,FIND(",",D305)-1)),VLOOKUP(D305,'Abk. Datenhaltende Stellen'!$A$2:$E$99,4),VLOOKUP(LEFT(D305,FIND(",",D305)-1),'Abk. Datenhaltende Stellen'!$A$2:$E$92,4))</f>
        <v>nein</v>
      </c>
      <c r="AC305" s="8" t="str">
        <f>IF(ISERROR(FIND(",",D305)),"",VLOOKUP(MID(D305,FIND(",",D305)+1,LEN(D305)-FIND(",",D305)),'Abk. Datenhaltende Stellen'!$A$2:$E$92,4))</f>
        <v/>
      </c>
      <c r="AD305" s="21">
        <f t="shared" si="4"/>
        <v>0</v>
      </c>
    </row>
    <row r="306" spans="1:30" ht="105" customHeight="1" x14ac:dyDescent="0.25">
      <c r="A306" s="5" t="s">
        <v>947</v>
      </c>
      <c r="B306" s="5" t="s">
        <v>947</v>
      </c>
      <c r="C306" s="5" t="s">
        <v>366</v>
      </c>
      <c r="D306" s="5" t="s">
        <v>106</v>
      </c>
      <c r="E306" s="5" t="s">
        <v>107</v>
      </c>
      <c r="F306" s="5" t="s">
        <v>423</v>
      </c>
      <c r="G306" s="5"/>
      <c r="H306" s="5"/>
      <c r="I306" s="5" t="s">
        <v>948</v>
      </c>
      <c r="J306" s="5"/>
      <c r="K306" s="5"/>
      <c r="L306" s="5"/>
      <c r="M306" s="5"/>
      <c r="N306" s="5"/>
      <c r="O306" s="5"/>
      <c r="P306" s="5"/>
      <c r="Q306" s="5" t="s">
        <v>9</v>
      </c>
      <c r="R306" s="5" t="s">
        <v>367</v>
      </c>
      <c r="S306" s="5" t="s">
        <v>18</v>
      </c>
      <c r="T306" s="5" t="s">
        <v>108</v>
      </c>
      <c r="U306" s="5" t="s">
        <v>625</v>
      </c>
      <c r="V306" s="5" t="s">
        <v>2394</v>
      </c>
      <c r="W306" s="9">
        <v>42545</v>
      </c>
      <c r="X306" s="5">
        <v>0</v>
      </c>
      <c r="Y306" s="5" t="str">
        <f>VLOOKUP(Q306,Lizenzen!$A$2:$B$17,2)</f>
        <v>Verordnung zur Festlegung der Nutzungsbestimmungen für die Bereitstellung von Geodaten des Bundes (GeoNutzV)</v>
      </c>
      <c r="Z306" s="5" t="str">
        <f>VLOOKUP(Q306,Lizenzen!$A$2:$D$17,4)</f>
        <v>http://www.gesetze-im-internet.de/geonutzv/index.html</v>
      </c>
      <c r="AA306" s="5" t="str">
        <f>IF(ISERROR(LEFT(D306,FIND(",",D306)-1)),VLOOKUP(D306,'Abk. Datenhaltende Stellen'!$A$2:$E$99,2),CONCATENATE(VLOOKUP(LEFT(D306,FIND(",",D306)-1),'Abk. Datenhaltende Stellen'!$A$2:$E$92,2),",",VLOOKUP(MID(D306,FIND(",",D306)+1,LEN(D306)-FIND(",",D306)),'Abk. Datenhaltende Stellen'!$A$2:$E$92,2)))</f>
        <v>Deutscher Wetterdienst (DWD)</v>
      </c>
      <c r="AB306" s="8" t="str">
        <f>IF(ISERROR(LEFT(D306,FIND(",",D306)-1)),VLOOKUP(D306,'Abk. Datenhaltende Stellen'!$A$2:$E$99,4),VLOOKUP(LEFT(D306,FIND(",",D306)-1),'Abk. Datenhaltende Stellen'!$A$2:$E$92,4))</f>
        <v>nein</v>
      </c>
      <c r="AC306" s="8" t="str">
        <f>IF(ISERROR(FIND(",",D306)),"",VLOOKUP(MID(D306,FIND(",",D306)+1,LEN(D306)-FIND(",",D306)),'Abk. Datenhaltende Stellen'!$A$2:$E$92,4))</f>
        <v/>
      </c>
      <c r="AD306" s="21">
        <f t="shared" si="4"/>
        <v>0</v>
      </c>
    </row>
    <row r="307" spans="1:30" ht="105" customHeight="1" x14ac:dyDescent="0.25">
      <c r="A307" s="5" t="s">
        <v>949</v>
      </c>
      <c r="B307" s="5" t="s">
        <v>949</v>
      </c>
      <c r="C307" s="5" t="s">
        <v>366</v>
      </c>
      <c r="D307" s="5" t="s">
        <v>106</v>
      </c>
      <c r="E307" s="5" t="s">
        <v>107</v>
      </c>
      <c r="F307" s="5" t="s">
        <v>423</v>
      </c>
      <c r="G307" s="5"/>
      <c r="H307" s="5"/>
      <c r="I307" s="5" t="s">
        <v>950</v>
      </c>
      <c r="J307" s="5"/>
      <c r="K307" s="5"/>
      <c r="L307" s="5"/>
      <c r="M307" s="5"/>
      <c r="N307" s="5"/>
      <c r="O307" s="5"/>
      <c r="P307" s="5"/>
      <c r="Q307" s="5" t="s">
        <v>9</v>
      </c>
      <c r="R307" s="5" t="s">
        <v>367</v>
      </c>
      <c r="S307" s="5" t="s">
        <v>18</v>
      </c>
      <c r="T307" s="5" t="s">
        <v>108</v>
      </c>
      <c r="U307" s="5" t="s">
        <v>625</v>
      </c>
      <c r="V307" s="5" t="s">
        <v>2394</v>
      </c>
      <c r="W307" s="9">
        <v>42545</v>
      </c>
      <c r="X307" s="5">
        <v>0</v>
      </c>
      <c r="Y307" s="5" t="str">
        <f>VLOOKUP(Q307,Lizenzen!$A$2:$B$17,2)</f>
        <v>Verordnung zur Festlegung der Nutzungsbestimmungen für die Bereitstellung von Geodaten des Bundes (GeoNutzV)</v>
      </c>
      <c r="Z307" s="5" t="str">
        <f>VLOOKUP(Q307,Lizenzen!$A$2:$D$17,4)</f>
        <v>http://www.gesetze-im-internet.de/geonutzv/index.html</v>
      </c>
      <c r="AA307" s="5" t="str">
        <f>IF(ISERROR(LEFT(D307,FIND(",",D307)-1)),VLOOKUP(D307,'Abk. Datenhaltende Stellen'!$A$2:$E$99,2),CONCATENATE(VLOOKUP(LEFT(D307,FIND(",",D307)-1),'Abk. Datenhaltende Stellen'!$A$2:$E$92,2),",",VLOOKUP(MID(D307,FIND(",",D307)+1,LEN(D307)-FIND(",",D307)),'Abk. Datenhaltende Stellen'!$A$2:$E$92,2)))</f>
        <v>Deutscher Wetterdienst (DWD)</v>
      </c>
      <c r="AB307" s="8" t="str">
        <f>IF(ISERROR(LEFT(D307,FIND(",",D307)-1)),VLOOKUP(D307,'Abk. Datenhaltende Stellen'!$A$2:$E$99,4),VLOOKUP(LEFT(D307,FIND(",",D307)-1),'Abk. Datenhaltende Stellen'!$A$2:$E$92,4))</f>
        <v>nein</v>
      </c>
      <c r="AC307" s="8" t="str">
        <f>IF(ISERROR(FIND(",",D307)),"",VLOOKUP(MID(D307,FIND(",",D307)+1,LEN(D307)-FIND(",",D307)),'Abk. Datenhaltende Stellen'!$A$2:$E$92,4))</f>
        <v/>
      </c>
      <c r="AD307" s="21">
        <f t="shared" si="4"/>
        <v>0</v>
      </c>
    </row>
    <row r="308" spans="1:30" ht="105" customHeight="1" x14ac:dyDescent="0.25">
      <c r="A308" s="5" t="s">
        <v>951</v>
      </c>
      <c r="B308" s="5" t="s">
        <v>951</v>
      </c>
      <c r="C308" s="5" t="s">
        <v>366</v>
      </c>
      <c r="D308" s="5" t="s">
        <v>106</v>
      </c>
      <c r="E308" s="5" t="s">
        <v>107</v>
      </c>
      <c r="F308" s="5" t="s">
        <v>423</v>
      </c>
      <c r="G308" s="5"/>
      <c r="H308" s="5"/>
      <c r="I308" s="5" t="s">
        <v>952</v>
      </c>
      <c r="J308" s="5"/>
      <c r="K308" s="5"/>
      <c r="L308" s="5"/>
      <c r="M308" s="5"/>
      <c r="N308" s="5"/>
      <c r="O308" s="5"/>
      <c r="P308" s="5"/>
      <c r="Q308" s="5" t="s">
        <v>9</v>
      </c>
      <c r="R308" s="5" t="s">
        <v>367</v>
      </c>
      <c r="S308" s="5" t="s">
        <v>18</v>
      </c>
      <c r="T308" s="5" t="s">
        <v>108</v>
      </c>
      <c r="U308" s="5" t="s">
        <v>625</v>
      </c>
      <c r="V308" s="5" t="s">
        <v>2394</v>
      </c>
      <c r="W308" s="9">
        <v>42545</v>
      </c>
      <c r="X308" s="5">
        <v>0</v>
      </c>
      <c r="Y308" s="5" t="str">
        <f>VLOOKUP(Q308,Lizenzen!$A$2:$B$17,2)</f>
        <v>Verordnung zur Festlegung der Nutzungsbestimmungen für die Bereitstellung von Geodaten des Bundes (GeoNutzV)</v>
      </c>
      <c r="Z308" s="5" t="str">
        <f>VLOOKUP(Q308,Lizenzen!$A$2:$D$17,4)</f>
        <v>http://www.gesetze-im-internet.de/geonutzv/index.html</v>
      </c>
      <c r="AA308" s="5" t="str">
        <f>IF(ISERROR(LEFT(D308,FIND(",",D308)-1)),VLOOKUP(D308,'Abk. Datenhaltende Stellen'!$A$2:$E$99,2),CONCATENATE(VLOOKUP(LEFT(D308,FIND(",",D308)-1),'Abk. Datenhaltende Stellen'!$A$2:$E$92,2),",",VLOOKUP(MID(D308,FIND(",",D308)+1,LEN(D308)-FIND(",",D308)),'Abk. Datenhaltende Stellen'!$A$2:$E$92,2)))</f>
        <v>Deutscher Wetterdienst (DWD)</v>
      </c>
      <c r="AB308" s="8" t="str">
        <f>IF(ISERROR(LEFT(D308,FIND(",",D308)-1)),VLOOKUP(D308,'Abk. Datenhaltende Stellen'!$A$2:$E$99,4),VLOOKUP(LEFT(D308,FIND(",",D308)-1),'Abk. Datenhaltende Stellen'!$A$2:$E$92,4))</f>
        <v>nein</v>
      </c>
      <c r="AC308" s="8" t="str">
        <f>IF(ISERROR(FIND(",",D308)),"",VLOOKUP(MID(D308,FIND(",",D308)+1,LEN(D308)-FIND(",",D308)),'Abk. Datenhaltende Stellen'!$A$2:$E$92,4))</f>
        <v/>
      </c>
      <c r="AD308" s="21">
        <f t="shared" si="4"/>
        <v>0</v>
      </c>
    </row>
    <row r="309" spans="1:30" ht="105" customHeight="1" x14ac:dyDescent="0.25">
      <c r="A309" s="5" t="s">
        <v>953</v>
      </c>
      <c r="B309" s="5" t="s">
        <v>953</v>
      </c>
      <c r="C309" s="5" t="s">
        <v>366</v>
      </c>
      <c r="D309" s="5" t="s">
        <v>106</v>
      </c>
      <c r="E309" s="5" t="s">
        <v>107</v>
      </c>
      <c r="F309" s="5" t="s">
        <v>423</v>
      </c>
      <c r="G309" s="5"/>
      <c r="H309" s="5"/>
      <c r="I309" s="5" t="s">
        <v>954</v>
      </c>
      <c r="J309" s="5"/>
      <c r="K309" s="5"/>
      <c r="L309" s="5"/>
      <c r="M309" s="5"/>
      <c r="N309" s="5"/>
      <c r="O309" s="5"/>
      <c r="P309" s="5"/>
      <c r="Q309" s="5" t="s">
        <v>9</v>
      </c>
      <c r="R309" s="5" t="s">
        <v>367</v>
      </c>
      <c r="S309" s="5" t="s">
        <v>18</v>
      </c>
      <c r="T309" s="5" t="s">
        <v>108</v>
      </c>
      <c r="U309" s="5" t="s">
        <v>625</v>
      </c>
      <c r="V309" s="5" t="s">
        <v>2394</v>
      </c>
      <c r="W309" s="9">
        <v>42545</v>
      </c>
      <c r="X309" s="5">
        <v>0</v>
      </c>
      <c r="Y309" s="5" t="str">
        <f>VLOOKUP(Q309,Lizenzen!$A$2:$B$17,2)</f>
        <v>Verordnung zur Festlegung der Nutzungsbestimmungen für die Bereitstellung von Geodaten des Bundes (GeoNutzV)</v>
      </c>
      <c r="Z309" s="5" t="str">
        <f>VLOOKUP(Q309,Lizenzen!$A$2:$D$17,4)</f>
        <v>http://www.gesetze-im-internet.de/geonutzv/index.html</v>
      </c>
      <c r="AA309" s="5" t="str">
        <f>IF(ISERROR(LEFT(D309,FIND(",",D309)-1)),VLOOKUP(D309,'Abk. Datenhaltende Stellen'!$A$2:$E$99,2),CONCATENATE(VLOOKUP(LEFT(D309,FIND(",",D309)-1),'Abk. Datenhaltende Stellen'!$A$2:$E$92,2),",",VLOOKUP(MID(D309,FIND(",",D309)+1,LEN(D309)-FIND(",",D309)),'Abk. Datenhaltende Stellen'!$A$2:$E$92,2)))</f>
        <v>Deutscher Wetterdienst (DWD)</v>
      </c>
      <c r="AB309" s="8" t="str">
        <f>IF(ISERROR(LEFT(D309,FIND(",",D309)-1)),VLOOKUP(D309,'Abk. Datenhaltende Stellen'!$A$2:$E$99,4),VLOOKUP(LEFT(D309,FIND(",",D309)-1),'Abk. Datenhaltende Stellen'!$A$2:$E$92,4))</f>
        <v>nein</v>
      </c>
      <c r="AC309" s="8" t="str">
        <f>IF(ISERROR(FIND(",",D309)),"",VLOOKUP(MID(D309,FIND(",",D309)+1,LEN(D309)-FIND(",",D309)),'Abk. Datenhaltende Stellen'!$A$2:$E$92,4))</f>
        <v/>
      </c>
      <c r="AD309" s="21">
        <f t="shared" si="4"/>
        <v>0</v>
      </c>
    </row>
    <row r="310" spans="1:30" ht="105" customHeight="1" x14ac:dyDescent="0.25">
      <c r="A310" s="5" t="s">
        <v>955</v>
      </c>
      <c r="B310" s="5" t="s">
        <v>955</v>
      </c>
      <c r="C310" s="5" t="s">
        <v>366</v>
      </c>
      <c r="D310" s="5" t="s">
        <v>106</v>
      </c>
      <c r="E310" s="5" t="s">
        <v>107</v>
      </c>
      <c r="F310" s="5" t="s">
        <v>423</v>
      </c>
      <c r="G310" s="5"/>
      <c r="H310" s="5"/>
      <c r="I310" s="5" t="s">
        <v>956</v>
      </c>
      <c r="J310" s="5"/>
      <c r="K310" s="5"/>
      <c r="L310" s="5"/>
      <c r="M310" s="5"/>
      <c r="N310" s="5"/>
      <c r="O310" s="5"/>
      <c r="P310" s="5"/>
      <c r="Q310" s="5" t="s">
        <v>9</v>
      </c>
      <c r="R310" s="5" t="s">
        <v>367</v>
      </c>
      <c r="S310" s="5" t="s">
        <v>18</v>
      </c>
      <c r="T310" s="5" t="s">
        <v>108</v>
      </c>
      <c r="U310" s="5" t="s">
        <v>625</v>
      </c>
      <c r="V310" s="5" t="s">
        <v>2394</v>
      </c>
      <c r="W310" s="9">
        <v>42545</v>
      </c>
      <c r="X310" s="5">
        <v>0</v>
      </c>
      <c r="Y310" s="5" t="str">
        <f>VLOOKUP(Q310,Lizenzen!$A$2:$B$17,2)</f>
        <v>Verordnung zur Festlegung der Nutzungsbestimmungen für die Bereitstellung von Geodaten des Bundes (GeoNutzV)</v>
      </c>
      <c r="Z310" s="5" t="str">
        <f>VLOOKUP(Q310,Lizenzen!$A$2:$D$17,4)</f>
        <v>http://www.gesetze-im-internet.de/geonutzv/index.html</v>
      </c>
      <c r="AA310" s="5" t="str">
        <f>IF(ISERROR(LEFT(D310,FIND(",",D310)-1)),VLOOKUP(D310,'Abk. Datenhaltende Stellen'!$A$2:$E$99,2),CONCATENATE(VLOOKUP(LEFT(D310,FIND(",",D310)-1),'Abk. Datenhaltende Stellen'!$A$2:$E$92,2),",",VLOOKUP(MID(D310,FIND(",",D310)+1,LEN(D310)-FIND(",",D310)),'Abk. Datenhaltende Stellen'!$A$2:$E$92,2)))</f>
        <v>Deutscher Wetterdienst (DWD)</v>
      </c>
      <c r="AB310" s="8" t="str">
        <f>IF(ISERROR(LEFT(D310,FIND(",",D310)-1)),VLOOKUP(D310,'Abk. Datenhaltende Stellen'!$A$2:$E$99,4),VLOOKUP(LEFT(D310,FIND(",",D310)-1),'Abk. Datenhaltende Stellen'!$A$2:$E$92,4))</f>
        <v>nein</v>
      </c>
      <c r="AC310" s="8" t="str">
        <f>IF(ISERROR(FIND(",",D310)),"",VLOOKUP(MID(D310,FIND(",",D310)+1,LEN(D310)-FIND(",",D310)),'Abk. Datenhaltende Stellen'!$A$2:$E$92,4))</f>
        <v/>
      </c>
      <c r="AD310" s="21">
        <f t="shared" si="4"/>
        <v>0</v>
      </c>
    </row>
    <row r="311" spans="1:30" ht="105" customHeight="1" x14ac:dyDescent="0.25">
      <c r="A311" s="5" t="s">
        <v>957</v>
      </c>
      <c r="B311" s="5" t="s">
        <v>957</v>
      </c>
      <c r="C311" s="5" t="s">
        <v>366</v>
      </c>
      <c r="D311" s="5" t="s">
        <v>106</v>
      </c>
      <c r="E311" s="5" t="s">
        <v>107</v>
      </c>
      <c r="F311" s="5" t="s">
        <v>423</v>
      </c>
      <c r="G311" s="5"/>
      <c r="H311" s="5"/>
      <c r="I311" s="5" t="s">
        <v>958</v>
      </c>
      <c r="J311" s="5"/>
      <c r="K311" s="5"/>
      <c r="L311" s="5"/>
      <c r="M311" s="5"/>
      <c r="N311" s="5"/>
      <c r="O311" s="5"/>
      <c r="P311" s="5"/>
      <c r="Q311" s="5" t="s">
        <v>9</v>
      </c>
      <c r="R311" s="5" t="s">
        <v>367</v>
      </c>
      <c r="S311" s="5" t="s">
        <v>18</v>
      </c>
      <c r="T311" s="5" t="s">
        <v>108</v>
      </c>
      <c r="U311" s="5" t="s">
        <v>625</v>
      </c>
      <c r="V311" s="5" t="s">
        <v>2394</v>
      </c>
      <c r="W311" s="9">
        <v>42545</v>
      </c>
      <c r="X311" s="5">
        <v>0</v>
      </c>
      <c r="Y311" s="5" t="str">
        <f>VLOOKUP(Q311,Lizenzen!$A$2:$B$17,2)</f>
        <v>Verordnung zur Festlegung der Nutzungsbestimmungen für die Bereitstellung von Geodaten des Bundes (GeoNutzV)</v>
      </c>
      <c r="Z311" s="5" t="str">
        <f>VLOOKUP(Q311,Lizenzen!$A$2:$D$17,4)</f>
        <v>http://www.gesetze-im-internet.de/geonutzv/index.html</v>
      </c>
      <c r="AA311" s="5" t="str">
        <f>IF(ISERROR(LEFT(D311,FIND(",",D311)-1)),VLOOKUP(D311,'Abk. Datenhaltende Stellen'!$A$2:$E$99,2),CONCATENATE(VLOOKUP(LEFT(D311,FIND(",",D311)-1),'Abk. Datenhaltende Stellen'!$A$2:$E$92,2),",",VLOOKUP(MID(D311,FIND(",",D311)+1,LEN(D311)-FIND(",",D311)),'Abk. Datenhaltende Stellen'!$A$2:$E$92,2)))</f>
        <v>Deutscher Wetterdienst (DWD)</v>
      </c>
      <c r="AB311" s="8" t="str">
        <f>IF(ISERROR(LEFT(D311,FIND(",",D311)-1)),VLOOKUP(D311,'Abk. Datenhaltende Stellen'!$A$2:$E$99,4),VLOOKUP(LEFT(D311,FIND(",",D311)-1),'Abk. Datenhaltende Stellen'!$A$2:$E$92,4))</f>
        <v>nein</v>
      </c>
      <c r="AC311" s="8" t="str">
        <f>IF(ISERROR(FIND(",",D311)),"",VLOOKUP(MID(D311,FIND(",",D311)+1,LEN(D311)-FIND(",",D311)),'Abk. Datenhaltende Stellen'!$A$2:$E$92,4))</f>
        <v/>
      </c>
      <c r="AD311" s="21">
        <f t="shared" si="4"/>
        <v>0</v>
      </c>
    </row>
    <row r="312" spans="1:30" ht="105" customHeight="1" x14ac:dyDescent="0.25">
      <c r="A312" s="5" t="s">
        <v>959</v>
      </c>
      <c r="B312" s="5" t="s">
        <v>959</v>
      </c>
      <c r="C312" s="5" t="s">
        <v>366</v>
      </c>
      <c r="D312" s="5" t="s">
        <v>106</v>
      </c>
      <c r="E312" s="5" t="s">
        <v>107</v>
      </c>
      <c r="F312" s="5" t="s">
        <v>423</v>
      </c>
      <c r="G312" s="5"/>
      <c r="H312" s="5"/>
      <c r="I312" s="5" t="s">
        <v>960</v>
      </c>
      <c r="J312" s="5"/>
      <c r="K312" s="5"/>
      <c r="L312" s="5"/>
      <c r="M312" s="5"/>
      <c r="N312" s="5"/>
      <c r="O312" s="5"/>
      <c r="P312" s="5"/>
      <c r="Q312" s="5" t="s">
        <v>9</v>
      </c>
      <c r="R312" s="5" t="s">
        <v>367</v>
      </c>
      <c r="S312" s="5" t="s">
        <v>18</v>
      </c>
      <c r="T312" s="5" t="s">
        <v>108</v>
      </c>
      <c r="U312" s="5" t="s">
        <v>625</v>
      </c>
      <c r="V312" s="5" t="s">
        <v>2394</v>
      </c>
      <c r="W312" s="9">
        <v>42545</v>
      </c>
      <c r="X312" s="5">
        <v>0</v>
      </c>
      <c r="Y312" s="5" t="str">
        <f>VLOOKUP(Q312,Lizenzen!$A$2:$B$17,2)</f>
        <v>Verordnung zur Festlegung der Nutzungsbestimmungen für die Bereitstellung von Geodaten des Bundes (GeoNutzV)</v>
      </c>
      <c r="Z312" s="5" t="str">
        <f>VLOOKUP(Q312,Lizenzen!$A$2:$D$17,4)</f>
        <v>http://www.gesetze-im-internet.de/geonutzv/index.html</v>
      </c>
      <c r="AA312" s="5" t="str">
        <f>IF(ISERROR(LEFT(D312,FIND(",",D312)-1)),VLOOKUP(D312,'Abk. Datenhaltende Stellen'!$A$2:$E$99,2),CONCATENATE(VLOOKUP(LEFT(D312,FIND(",",D312)-1),'Abk. Datenhaltende Stellen'!$A$2:$E$92,2),",",VLOOKUP(MID(D312,FIND(",",D312)+1,LEN(D312)-FIND(",",D312)),'Abk. Datenhaltende Stellen'!$A$2:$E$92,2)))</f>
        <v>Deutscher Wetterdienst (DWD)</v>
      </c>
      <c r="AB312" s="8" t="str">
        <f>IF(ISERROR(LEFT(D312,FIND(",",D312)-1)),VLOOKUP(D312,'Abk. Datenhaltende Stellen'!$A$2:$E$99,4),VLOOKUP(LEFT(D312,FIND(",",D312)-1),'Abk. Datenhaltende Stellen'!$A$2:$E$92,4))</f>
        <v>nein</v>
      </c>
      <c r="AC312" s="8" t="str">
        <f>IF(ISERROR(FIND(",",D312)),"",VLOOKUP(MID(D312,FIND(",",D312)+1,LEN(D312)-FIND(",",D312)),'Abk. Datenhaltende Stellen'!$A$2:$E$92,4))</f>
        <v/>
      </c>
      <c r="AD312" s="21">
        <f t="shared" si="4"/>
        <v>0</v>
      </c>
    </row>
    <row r="313" spans="1:30" ht="105" customHeight="1" x14ac:dyDescent="0.25">
      <c r="A313" s="5" t="s">
        <v>961</v>
      </c>
      <c r="B313" s="5" t="s">
        <v>961</v>
      </c>
      <c r="C313" s="5" t="s">
        <v>366</v>
      </c>
      <c r="D313" s="5" t="s">
        <v>106</v>
      </c>
      <c r="E313" s="5" t="s">
        <v>107</v>
      </c>
      <c r="F313" s="5" t="s">
        <v>423</v>
      </c>
      <c r="G313" s="5"/>
      <c r="H313" s="5"/>
      <c r="I313" s="5" t="s">
        <v>962</v>
      </c>
      <c r="J313" s="5"/>
      <c r="K313" s="5"/>
      <c r="L313" s="5"/>
      <c r="M313" s="5"/>
      <c r="N313" s="5"/>
      <c r="O313" s="5"/>
      <c r="P313" s="5"/>
      <c r="Q313" s="5" t="s">
        <v>9</v>
      </c>
      <c r="R313" s="5" t="s">
        <v>367</v>
      </c>
      <c r="S313" s="5" t="s">
        <v>18</v>
      </c>
      <c r="T313" s="5" t="s">
        <v>108</v>
      </c>
      <c r="U313" s="5" t="s">
        <v>625</v>
      </c>
      <c r="V313" s="5" t="s">
        <v>2394</v>
      </c>
      <c r="W313" s="9">
        <v>42545</v>
      </c>
      <c r="X313" s="5">
        <v>0</v>
      </c>
      <c r="Y313" s="5" t="str">
        <f>VLOOKUP(Q313,Lizenzen!$A$2:$B$17,2)</f>
        <v>Verordnung zur Festlegung der Nutzungsbestimmungen für die Bereitstellung von Geodaten des Bundes (GeoNutzV)</v>
      </c>
      <c r="Z313" s="5" t="str">
        <f>VLOOKUP(Q313,Lizenzen!$A$2:$D$17,4)</f>
        <v>http://www.gesetze-im-internet.de/geonutzv/index.html</v>
      </c>
      <c r="AA313" s="5" t="str">
        <f>IF(ISERROR(LEFT(D313,FIND(",",D313)-1)),VLOOKUP(D313,'Abk. Datenhaltende Stellen'!$A$2:$E$99,2),CONCATENATE(VLOOKUP(LEFT(D313,FIND(",",D313)-1),'Abk. Datenhaltende Stellen'!$A$2:$E$92,2),",",VLOOKUP(MID(D313,FIND(",",D313)+1,LEN(D313)-FIND(",",D313)),'Abk. Datenhaltende Stellen'!$A$2:$E$92,2)))</f>
        <v>Deutscher Wetterdienst (DWD)</v>
      </c>
      <c r="AB313" s="8" t="str">
        <f>IF(ISERROR(LEFT(D313,FIND(",",D313)-1)),VLOOKUP(D313,'Abk. Datenhaltende Stellen'!$A$2:$E$99,4),VLOOKUP(LEFT(D313,FIND(",",D313)-1),'Abk. Datenhaltende Stellen'!$A$2:$E$92,4))</f>
        <v>nein</v>
      </c>
      <c r="AC313" s="8" t="str">
        <f>IF(ISERROR(FIND(",",D313)),"",VLOOKUP(MID(D313,FIND(",",D313)+1,LEN(D313)-FIND(",",D313)),'Abk. Datenhaltende Stellen'!$A$2:$E$92,4))</f>
        <v/>
      </c>
      <c r="AD313" s="21">
        <f t="shared" si="4"/>
        <v>0</v>
      </c>
    </row>
    <row r="314" spans="1:30" ht="105" customHeight="1" x14ac:dyDescent="0.25">
      <c r="A314" s="5" t="s">
        <v>963</v>
      </c>
      <c r="B314" s="5" t="s">
        <v>963</v>
      </c>
      <c r="C314" s="5" t="s">
        <v>366</v>
      </c>
      <c r="D314" s="5" t="s">
        <v>106</v>
      </c>
      <c r="E314" s="5" t="s">
        <v>107</v>
      </c>
      <c r="F314" s="5" t="s">
        <v>423</v>
      </c>
      <c r="G314" s="5"/>
      <c r="H314" s="5"/>
      <c r="I314" s="5" t="s">
        <v>964</v>
      </c>
      <c r="J314" s="5"/>
      <c r="K314" s="5"/>
      <c r="L314" s="5"/>
      <c r="M314" s="5"/>
      <c r="N314" s="5"/>
      <c r="O314" s="5"/>
      <c r="P314" s="5"/>
      <c r="Q314" s="5" t="s">
        <v>9</v>
      </c>
      <c r="R314" s="5" t="s">
        <v>367</v>
      </c>
      <c r="S314" s="5" t="s">
        <v>18</v>
      </c>
      <c r="T314" s="5" t="s">
        <v>108</v>
      </c>
      <c r="U314" s="5" t="s">
        <v>625</v>
      </c>
      <c r="V314" s="5" t="s">
        <v>2394</v>
      </c>
      <c r="W314" s="9">
        <v>42545</v>
      </c>
      <c r="X314" s="5">
        <v>0</v>
      </c>
      <c r="Y314" s="5" t="str">
        <f>VLOOKUP(Q314,Lizenzen!$A$2:$B$17,2)</f>
        <v>Verordnung zur Festlegung der Nutzungsbestimmungen für die Bereitstellung von Geodaten des Bundes (GeoNutzV)</v>
      </c>
      <c r="Z314" s="5" t="str">
        <f>VLOOKUP(Q314,Lizenzen!$A$2:$D$17,4)</f>
        <v>http://www.gesetze-im-internet.de/geonutzv/index.html</v>
      </c>
      <c r="AA314" s="5" t="str">
        <f>IF(ISERROR(LEFT(D314,FIND(",",D314)-1)),VLOOKUP(D314,'Abk. Datenhaltende Stellen'!$A$2:$E$99,2),CONCATENATE(VLOOKUP(LEFT(D314,FIND(",",D314)-1),'Abk. Datenhaltende Stellen'!$A$2:$E$92,2),",",VLOOKUP(MID(D314,FIND(",",D314)+1,LEN(D314)-FIND(",",D314)),'Abk. Datenhaltende Stellen'!$A$2:$E$92,2)))</f>
        <v>Deutscher Wetterdienst (DWD)</v>
      </c>
      <c r="AB314" s="8" t="str">
        <f>IF(ISERROR(LEFT(D314,FIND(",",D314)-1)),VLOOKUP(D314,'Abk. Datenhaltende Stellen'!$A$2:$E$99,4),VLOOKUP(LEFT(D314,FIND(",",D314)-1),'Abk. Datenhaltende Stellen'!$A$2:$E$92,4))</f>
        <v>nein</v>
      </c>
      <c r="AC314" s="8" t="str">
        <f>IF(ISERROR(FIND(",",D314)),"",VLOOKUP(MID(D314,FIND(",",D314)+1,LEN(D314)-FIND(",",D314)),'Abk. Datenhaltende Stellen'!$A$2:$E$92,4))</f>
        <v/>
      </c>
      <c r="AD314" s="21">
        <f t="shared" si="4"/>
        <v>0</v>
      </c>
    </row>
    <row r="315" spans="1:30" ht="105" customHeight="1" x14ac:dyDescent="0.25">
      <c r="A315" s="5" t="s">
        <v>965</v>
      </c>
      <c r="B315" s="5" t="s">
        <v>965</v>
      </c>
      <c r="C315" s="5" t="s">
        <v>366</v>
      </c>
      <c r="D315" s="5" t="s">
        <v>106</v>
      </c>
      <c r="E315" s="5" t="s">
        <v>107</v>
      </c>
      <c r="F315" s="5" t="s">
        <v>423</v>
      </c>
      <c r="G315" s="5"/>
      <c r="H315" s="5"/>
      <c r="I315" s="5" t="s">
        <v>966</v>
      </c>
      <c r="J315" s="5"/>
      <c r="K315" s="5"/>
      <c r="L315" s="5"/>
      <c r="M315" s="5"/>
      <c r="N315" s="5"/>
      <c r="O315" s="5"/>
      <c r="P315" s="5"/>
      <c r="Q315" s="5" t="s">
        <v>9</v>
      </c>
      <c r="R315" s="5" t="s">
        <v>367</v>
      </c>
      <c r="S315" s="5" t="s">
        <v>18</v>
      </c>
      <c r="T315" s="5" t="s">
        <v>108</v>
      </c>
      <c r="U315" s="5" t="s">
        <v>625</v>
      </c>
      <c r="V315" s="5" t="s">
        <v>2394</v>
      </c>
      <c r="W315" s="9">
        <v>42545</v>
      </c>
      <c r="X315" s="5">
        <v>0</v>
      </c>
      <c r="Y315" s="5" t="str">
        <f>VLOOKUP(Q315,Lizenzen!$A$2:$B$17,2)</f>
        <v>Verordnung zur Festlegung der Nutzungsbestimmungen für die Bereitstellung von Geodaten des Bundes (GeoNutzV)</v>
      </c>
      <c r="Z315" s="5" t="str">
        <f>VLOOKUP(Q315,Lizenzen!$A$2:$D$17,4)</f>
        <v>http://www.gesetze-im-internet.de/geonutzv/index.html</v>
      </c>
      <c r="AA315" s="5" t="str">
        <f>IF(ISERROR(LEFT(D315,FIND(",",D315)-1)),VLOOKUP(D315,'Abk. Datenhaltende Stellen'!$A$2:$E$99,2),CONCATENATE(VLOOKUP(LEFT(D315,FIND(",",D315)-1),'Abk. Datenhaltende Stellen'!$A$2:$E$92,2),",",VLOOKUP(MID(D315,FIND(",",D315)+1,LEN(D315)-FIND(",",D315)),'Abk. Datenhaltende Stellen'!$A$2:$E$92,2)))</f>
        <v>Deutscher Wetterdienst (DWD)</v>
      </c>
      <c r="AB315" s="8" t="str">
        <f>IF(ISERROR(LEFT(D315,FIND(",",D315)-1)),VLOOKUP(D315,'Abk. Datenhaltende Stellen'!$A$2:$E$99,4),VLOOKUP(LEFT(D315,FIND(",",D315)-1),'Abk. Datenhaltende Stellen'!$A$2:$E$92,4))</f>
        <v>nein</v>
      </c>
      <c r="AC315" s="8" t="str">
        <f>IF(ISERROR(FIND(",",D315)),"",VLOOKUP(MID(D315,FIND(",",D315)+1,LEN(D315)-FIND(",",D315)),'Abk. Datenhaltende Stellen'!$A$2:$E$92,4))</f>
        <v/>
      </c>
      <c r="AD315" s="21">
        <f t="shared" si="4"/>
        <v>0</v>
      </c>
    </row>
    <row r="316" spans="1:30" ht="105" customHeight="1" x14ac:dyDescent="0.25">
      <c r="A316" s="5" t="s">
        <v>967</v>
      </c>
      <c r="B316" s="5" t="s">
        <v>967</v>
      </c>
      <c r="C316" s="5" t="s">
        <v>366</v>
      </c>
      <c r="D316" s="5" t="s">
        <v>106</v>
      </c>
      <c r="E316" s="5" t="s">
        <v>107</v>
      </c>
      <c r="F316" s="5" t="s">
        <v>423</v>
      </c>
      <c r="G316" s="5"/>
      <c r="H316" s="5"/>
      <c r="I316" s="5" t="s">
        <v>968</v>
      </c>
      <c r="J316" s="5"/>
      <c r="K316" s="5"/>
      <c r="L316" s="5"/>
      <c r="M316" s="5"/>
      <c r="N316" s="5"/>
      <c r="O316" s="5"/>
      <c r="P316" s="5"/>
      <c r="Q316" s="5" t="s">
        <v>9</v>
      </c>
      <c r="R316" s="5" t="s">
        <v>367</v>
      </c>
      <c r="S316" s="5" t="s">
        <v>18</v>
      </c>
      <c r="T316" s="5" t="s">
        <v>108</v>
      </c>
      <c r="U316" s="5" t="s">
        <v>625</v>
      </c>
      <c r="V316" s="5" t="s">
        <v>2394</v>
      </c>
      <c r="W316" s="9">
        <v>42545</v>
      </c>
      <c r="X316" s="5">
        <v>0</v>
      </c>
      <c r="Y316" s="5" t="str">
        <f>VLOOKUP(Q316,Lizenzen!$A$2:$B$17,2)</f>
        <v>Verordnung zur Festlegung der Nutzungsbestimmungen für die Bereitstellung von Geodaten des Bundes (GeoNutzV)</v>
      </c>
      <c r="Z316" s="5" t="str">
        <f>VLOOKUP(Q316,Lizenzen!$A$2:$D$17,4)</f>
        <v>http://www.gesetze-im-internet.de/geonutzv/index.html</v>
      </c>
      <c r="AA316" s="5" t="str">
        <f>IF(ISERROR(LEFT(D316,FIND(",",D316)-1)),VLOOKUP(D316,'Abk. Datenhaltende Stellen'!$A$2:$E$99,2),CONCATENATE(VLOOKUP(LEFT(D316,FIND(",",D316)-1),'Abk. Datenhaltende Stellen'!$A$2:$E$92,2),",",VLOOKUP(MID(D316,FIND(",",D316)+1,LEN(D316)-FIND(",",D316)),'Abk. Datenhaltende Stellen'!$A$2:$E$92,2)))</f>
        <v>Deutscher Wetterdienst (DWD)</v>
      </c>
      <c r="AB316" s="8" t="str">
        <f>IF(ISERROR(LEFT(D316,FIND(",",D316)-1)),VLOOKUP(D316,'Abk. Datenhaltende Stellen'!$A$2:$E$99,4),VLOOKUP(LEFT(D316,FIND(",",D316)-1),'Abk. Datenhaltende Stellen'!$A$2:$E$92,4))</f>
        <v>nein</v>
      </c>
      <c r="AC316" s="8" t="str">
        <f>IF(ISERROR(FIND(",",D316)),"",VLOOKUP(MID(D316,FIND(",",D316)+1,LEN(D316)-FIND(",",D316)),'Abk. Datenhaltende Stellen'!$A$2:$E$92,4))</f>
        <v/>
      </c>
      <c r="AD316" s="21">
        <f t="shared" si="4"/>
        <v>0</v>
      </c>
    </row>
    <row r="317" spans="1:30" ht="105" customHeight="1" x14ac:dyDescent="0.25">
      <c r="A317" s="5" t="s">
        <v>969</v>
      </c>
      <c r="B317" s="5" t="s">
        <v>969</v>
      </c>
      <c r="C317" s="5" t="s">
        <v>366</v>
      </c>
      <c r="D317" s="5" t="s">
        <v>106</v>
      </c>
      <c r="E317" s="5" t="s">
        <v>107</v>
      </c>
      <c r="F317" s="5" t="s">
        <v>423</v>
      </c>
      <c r="G317" s="5"/>
      <c r="H317" s="5"/>
      <c r="I317" s="5" t="s">
        <v>970</v>
      </c>
      <c r="J317" s="5"/>
      <c r="K317" s="5"/>
      <c r="L317" s="5"/>
      <c r="M317" s="5"/>
      <c r="N317" s="5"/>
      <c r="O317" s="5"/>
      <c r="P317" s="5"/>
      <c r="Q317" s="5" t="s">
        <v>9</v>
      </c>
      <c r="R317" s="5" t="s">
        <v>367</v>
      </c>
      <c r="S317" s="5" t="s">
        <v>18</v>
      </c>
      <c r="T317" s="5" t="s">
        <v>108</v>
      </c>
      <c r="U317" s="5" t="s">
        <v>625</v>
      </c>
      <c r="V317" s="5" t="s">
        <v>2394</v>
      </c>
      <c r="W317" s="9">
        <v>42545</v>
      </c>
      <c r="X317" s="5">
        <v>0</v>
      </c>
      <c r="Y317" s="5" t="str">
        <f>VLOOKUP(Q317,Lizenzen!$A$2:$B$17,2)</f>
        <v>Verordnung zur Festlegung der Nutzungsbestimmungen für die Bereitstellung von Geodaten des Bundes (GeoNutzV)</v>
      </c>
      <c r="Z317" s="5" t="str">
        <f>VLOOKUP(Q317,Lizenzen!$A$2:$D$17,4)</f>
        <v>http://www.gesetze-im-internet.de/geonutzv/index.html</v>
      </c>
      <c r="AA317" s="5" t="str">
        <f>IF(ISERROR(LEFT(D317,FIND(",",D317)-1)),VLOOKUP(D317,'Abk. Datenhaltende Stellen'!$A$2:$E$99,2),CONCATENATE(VLOOKUP(LEFT(D317,FIND(",",D317)-1),'Abk. Datenhaltende Stellen'!$A$2:$E$92,2),",",VLOOKUP(MID(D317,FIND(",",D317)+1,LEN(D317)-FIND(",",D317)),'Abk. Datenhaltende Stellen'!$A$2:$E$92,2)))</f>
        <v>Deutscher Wetterdienst (DWD)</v>
      </c>
      <c r="AB317" s="8" t="str">
        <f>IF(ISERROR(LEFT(D317,FIND(",",D317)-1)),VLOOKUP(D317,'Abk. Datenhaltende Stellen'!$A$2:$E$99,4),VLOOKUP(LEFT(D317,FIND(",",D317)-1),'Abk. Datenhaltende Stellen'!$A$2:$E$92,4))</f>
        <v>nein</v>
      </c>
      <c r="AC317" s="8" t="str">
        <f>IF(ISERROR(FIND(",",D317)),"",VLOOKUP(MID(D317,FIND(",",D317)+1,LEN(D317)-FIND(",",D317)),'Abk. Datenhaltende Stellen'!$A$2:$E$92,4))</f>
        <v/>
      </c>
      <c r="AD317" s="21">
        <f t="shared" si="4"/>
        <v>0</v>
      </c>
    </row>
    <row r="318" spans="1:30" ht="105" customHeight="1" x14ac:dyDescent="0.25">
      <c r="A318" s="5" t="s">
        <v>971</v>
      </c>
      <c r="B318" s="5" t="s">
        <v>971</v>
      </c>
      <c r="C318" s="5" t="s">
        <v>366</v>
      </c>
      <c r="D318" s="5" t="s">
        <v>106</v>
      </c>
      <c r="E318" s="5" t="s">
        <v>107</v>
      </c>
      <c r="F318" s="5" t="s">
        <v>423</v>
      </c>
      <c r="G318" s="5"/>
      <c r="H318" s="5"/>
      <c r="I318" s="5" t="s">
        <v>972</v>
      </c>
      <c r="J318" s="5"/>
      <c r="K318" s="5"/>
      <c r="L318" s="5"/>
      <c r="M318" s="5"/>
      <c r="N318" s="5"/>
      <c r="O318" s="5"/>
      <c r="P318" s="5"/>
      <c r="Q318" s="5" t="s">
        <v>9</v>
      </c>
      <c r="R318" s="5" t="s">
        <v>367</v>
      </c>
      <c r="S318" s="5" t="s">
        <v>18</v>
      </c>
      <c r="T318" s="5" t="s">
        <v>108</v>
      </c>
      <c r="U318" s="5" t="s">
        <v>625</v>
      </c>
      <c r="V318" s="5" t="s">
        <v>2394</v>
      </c>
      <c r="W318" s="9">
        <v>42545</v>
      </c>
      <c r="X318" s="5">
        <v>0</v>
      </c>
      <c r="Y318" s="5" t="str">
        <f>VLOOKUP(Q318,Lizenzen!$A$2:$B$17,2)</f>
        <v>Verordnung zur Festlegung der Nutzungsbestimmungen für die Bereitstellung von Geodaten des Bundes (GeoNutzV)</v>
      </c>
      <c r="Z318" s="5" t="str">
        <f>VLOOKUP(Q318,Lizenzen!$A$2:$D$17,4)</f>
        <v>http://www.gesetze-im-internet.de/geonutzv/index.html</v>
      </c>
      <c r="AA318" s="5" t="str">
        <f>IF(ISERROR(LEFT(D318,FIND(",",D318)-1)),VLOOKUP(D318,'Abk. Datenhaltende Stellen'!$A$2:$E$99,2),CONCATENATE(VLOOKUP(LEFT(D318,FIND(",",D318)-1),'Abk. Datenhaltende Stellen'!$A$2:$E$92,2),",",VLOOKUP(MID(D318,FIND(",",D318)+1,LEN(D318)-FIND(",",D318)),'Abk. Datenhaltende Stellen'!$A$2:$E$92,2)))</f>
        <v>Deutscher Wetterdienst (DWD)</v>
      </c>
      <c r="AB318" s="8" t="str">
        <f>IF(ISERROR(LEFT(D318,FIND(",",D318)-1)),VLOOKUP(D318,'Abk. Datenhaltende Stellen'!$A$2:$E$99,4),VLOOKUP(LEFT(D318,FIND(",",D318)-1),'Abk. Datenhaltende Stellen'!$A$2:$E$92,4))</f>
        <v>nein</v>
      </c>
      <c r="AC318" s="8" t="str">
        <f>IF(ISERROR(FIND(",",D318)),"",VLOOKUP(MID(D318,FIND(",",D318)+1,LEN(D318)-FIND(",",D318)),'Abk. Datenhaltende Stellen'!$A$2:$E$92,4))</f>
        <v/>
      </c>
      <c r="AD318" s="21">
        <f t="shared" si="4"/>
        <v>0</v>
      </c>
    </row>
    <row r="319" spans="1:30" ht="105" customHeight="1" x14ac:dyDescent="0.25">
      <c r="A319" s="5" t="s">
        <v>973</v>
      </c>
      <c r="B319" s="5" t="s">
        <v>973</v>
      </c>
      <c r="C319" s="5" t="s">
        <v>366</v>
      </c>
      <c r="D319" s="5" t="s">
        <v>106</v>
      </c>
      <c r="E319" s="5" t="s">
        <v>107</v>
      </c>
      <c r="F319" s="5" t="s">
        <v>423</v>
      </c>
      <c r="G319" s="5"/>
      <c r="H319" s="5"/>
      <c r="I319" s="5" t="s">
        <v>974</v>
      </c>
      <c r="J319" s="5"/>
      <c r="K319" s="5"/>
      <c r="L319" s="5"/>
      <c r="M319" s="5"/>
      <c r="N319" s="5"/>
      <c r="O319" s="5"/>
      <c r="P319" s="5"/>
      <c r="Q319" s="5" t="s">
        <v>9</v>
      </c>
      <c r="R319" s="5" t="s">
        <v>367</v>
      </c>
      <c r="S319" s="5" t="s">
        <v>18</v>
      </c>
      <c r="T319" s="5" t="s">
        <v>108</v>
      </c>
      <c r="U319" s="5" t="s">
        <v>625</v>
      </c>
      <c r="V319" s="5" t="s">
        <v>2394</v>
      </c>
      <c r="W319" s="9">
        <v>42545</v>
      </c>
      <c r="X319" s="5">
        <v>0</v>
      </c>
      <c r="Y319" s="5" t="str">
        <f>VLOOKUP(Q319,Lizenzen!$A$2:$B$17,2)</f>
        <v>Verordnung zur Festlegung der Nutzungsbestimmungen für die Bereitstellung von Geodaten des Bundes (GeoNutzV)</v>
      </c>
      <c r="Z319" s="5" t="str">
        <f>VLOOKUP(Q319,Lizenzen!$A$2:$D$17,4)</f>
        <v>http://www.gesetze-im-internet.de/geonutzv/index.html</v>
      </c>
      <c r="AA319" s="5" t="str">
        <f>IF(ISERROR(LEFT(D319,FIND(",",D319)-1)),VLOOKUP(D319,'Abk. Datenhaltende Stellen'!$A$2:$E$99,2),CONCATENATE(VLOOKUP(LEFT(D319,FIND(",",D319)-1),'Abk. Datenhaltende Stellen'!$A$2:$E$92,2),",",VLOOKUP(MID(D319,FIND(",",D319)+1,LEN(D319)-FIND(",",D319)),'Abk. Datenhaltende Stellen'!$A$2:$E$92,2)))</f>
        <v>Deutscher Wetterdienst (DWD)</v>
      </c>
      <c r="AB319" s="8" t="str">
        <f>IF(ISERROR(LEFT(D319,FIND(",",D319)-1)),VLOOKUP(D319,'Abk. Datenhaltende Stellen'!$A$2:$E$99,4),VLOOKUP(LEFT(D319,FIND(",",D319)-1),'Abk. Datenhaltende Stellen'!$A$2:$E$92,4))</f>
        <v>nein</v>
      </c>
      <c r="AC319" s="8" t="str">
        <f>IF(ISERROR(FIND(",",D319)),"",VLOOKUP(MID(D319,FIND(",",D319)+1,LEN(D319)-FIND(",",D319)),'Abk. Datenhaltende Stellen'!$A$2:$E$92,4))</f>
        <v/>
      </c>
      <c r="AD319" s="21">
        <f t="shared" si="4"/>
        <v>0</v>
      </c>
    </row>
    <row r="320" spans="1:30" ht="105" customHeight="1" x14ac:dyDescent="0.25">
      <c r="A320" s="5" t="s">
        <v>975</v>
      </c>
      <c r="B320" s="5" t="s">
        <v>975</v>
      </c>
      <c r="C320" s="5" t="s">
        <v>366</v>
      </c>
      <c r="D320" s="5" t="s">
        <v>106</v>
      </c>
      <c r="E320" s="5" t="s">
        <v>107</v>
      </c>
      <c r="F320" s="5" t="s">
        <v>423</v>
      </c>
      <c r="G320" s="5"/>
      <c r="H320" s="5"/>
      <c r="I320" s="5" t="s">
        <v>976</v>
      </c>
      <c r="J320" s="5"/>
      <c r="K320" s="5"/>
      <c r="L320" s="5"/>
      <c r="M320" s="5"/>
      <c r="N320" s="5"/>
      <c r="O320" s="5"/>
      <c r="P320" s="5"/>
      <c r="Q320" s="5" t="s">
        <v>9</v>
      </c>
      <c r="R320" s="5" t="s">
        <v>367</v>
      </c>
      <c r="S320" s="5" t="s">
        <v>18</v>
      </c>
      <c r="T320" s="5" t="s">
        <v>108</v>
      </c>
      <c r="U320" s="5" t="s">
        <v>625</v>
      </c>
      <c r="V320" s="5" t="s">
        <v>2394</v>
      </c>
      <c r="W320" s="9">
        <v>42545</v>
      </c>
      <c r="X320" s="5">
        <v>0</v>
      </c>
      <c r="Y320" s="5" t="str">
        <f>VLOOKUP(Q320,Lizenzen!$A$2:$B$17,2)</f>
        <v>Verordnung zur Festlegung der Nutzungsbestimmungen für die Bereitstellung von Geodaten des Bundes (GeoNutzV)</v>
      </c>
      <c r="Z320" s="5" t="str">
        <f>VLOOKUP(Q320,Lizenzen!$A$2:$D$17,4)</f>
        <v>http://www.gesetze-im-internet.de/geonutzv/index.html</v>
      </c>
      <c r="AA320" s="5" t="str">
        <f>IF(ISERROR(LEFT(D320,FIND(",",D320)-1)),VLOOKUP(D320,'Abk. Datenhaltende Stellen'!$A$2:$E$99,2),CONCATENATE(VLOOKUP(LEFT(D320,FIND(",",D320)-1),'Abk. Datenhaltende Stellen'!$A$2:$E$92,2),",",VLOOKUP(MID(D320,FIND(",",D320)+1,LEN(D320)-FIND(",",D320)),'Abk. Datenhaltende Stellen'!$A$2:$E$92,2)))</f>
        <v>Deutscher Wetterdienst (DWD)</v>
      </c>
      <c r="AB320" s="8" t="str">
        <f>IF(ISERROR(LEFT(D320,FIND(",",D320)-1)),VLOOKUP(D320,'Abk. Datenhaltende Stellen'!$A$2:$E$99,4),VLOOKUP(LEFT(D320,FIND(",",D320)-1),'Abk. Datenhaltende Stellen'!$A$2:$E$92,4))</f>
        <v>nein</v>
      </c>
      <c r="AC320" s="8" t="str">
        <f>IF(ISERROR(FIND(",",D320)),"",VLOOKUP(MID(D320,FIND(",",D320)+1,LEN(D320)-FIND(",",D320)),'Abk. Datenhaltende Stellen'!$A$2:$E$92,4))</f>
        <v/>
      </c>
      <c r="AD320" s="21">
        <f t="shared" si="4"/>
        <v>0</v>
      </c>
    </row>
    <row r="321" spans="1:30" ht="105" customHeight="1" x14ac:dyDescent="0.25">
      <c r="A321" s="5" t="s">
        <v>977</v>
      </c>
      <c r="B321" s="5" t="s">
        <v>977</v>
      </c>
      <c r="C321" s="5" t="s">
        <v>366</v>
      </c>
      <c r="D321" s="5" t="s">
        <v>106</v>
      </c>
      <c r="E321" s="5" t="s">
        <v>107</v>
      </c>
      <c r="F321" s="5" t="s">
        <v>423</v>
      </c>
      <c r="G321" s="5"/>
      <c r="H321" s="5"/>
      <c r="I321" s="5" t="s">
        <v>978</v>
      </c>
      <c r="J321" s="5"/>
      <c r="K321" s="5"/>
      <c r="L321" s="5"/>
      <c r="M321" s="5"/>
      <c r="N321" s="5"/>
      <c r="O321" s="5"/>
      <c r="P321" s="5"/>
      <c r="Q321" s="5" t="s">
        <v>9</v>
      </c>
      <c r="R321" s="5" t="s">
        <v>367</v>
      </c>
      <c r="S321" s="5" t="s">
        <v>18</v>
      </c>
      <c r="T321" s="5" t="s">
        <v>108</v>
      </c>
      <c r="U321" s="5" t="s">
        <v>625</v>
      </c>
      <c r="V321" s="5" t="s">
        <v>2394</v>
      </c>
      <c r="W321" s="9">
        <v>42545</v>
      </c>
      <c r="X321" s="5">
        <v>0</v>
      </c>
      <c r="Y321" s="5" t="str">
        <f>VLOOKUP(Q321,Lizenzen!$A$2:$B$17,2)</f>
        <v>Verordnung zur Festlegung der Nutzungsbestimmungen für die Bereitstellung von Geodaten des Bundes (GeoNutzV)</v>
      </c>
      <c r="Z321" s="5" t="str">
        <f>VLOOKUP(Q321,Lizenzen!$A$2:$D$17,4)</f>
        <v>http://www.gesetze-im-internet.de/geonutzv/index.html</v>
      </c>
      <c r="AA321" s="5" t="str">
        <f>IF(ISERROR(LEFT(D321,FIND(",",D321)-1)),VLOOKUP(D321,'Abk. Datenhaltende Stellen'!$A$2:$E$99,2),CONCATENATE(VLOOKUP(LEFT(D321,FIND(",",D321)-1),'Abk. Datenhaltende Stellen'!$A$2:$E$92,2),",",VLOOKUP(MID(D321,FIND(",",D321)+1,LEN(D321)-FIND(",",D321)),'Abk. Datenhaltende Stellen'!$A$2:$E$92,2)))</f>
        <v>Deutscher Wetterdienst (DWD)</v>
      </c>
      <c r="AB321" s="8" t="str">
        <f>IF(ISERROR(LEFT(D321,FIND(",",D321)-1)),VLOOKUP(D321,'Abk. Datenhaltende Stellen'!$A$2:$E$99,4),VLOOKUP(LEFT(D321,FIND(",",D321)-1),'Abk. Datenhaltende Stellen'!$A$2:$E$92,4))</f>
        <v>nein</v>
      </c>
      <c r="AC321" s="8" t="str">
        <f>IF(ISERROR(FIND(",",D321)),"",VLOOKUP(MID(D321,FIND(",",D321)+1,LEN(D321)-FIND(",",D321)),'Abk. Datenhaltende Stellen'!$A$2:$E$92,4))</f>
        <v/>
      </c>
      <c r="AD321" s="21">
        <f t="shared" si="4"/>
        <v>0</v>
      </c>
    </row>
    <row r="322" spans="1:30" ht="105" customHeight="1" x14ac:dyDescent="0.25">
      <c r="A322" s="5" t="s">
        <v>979</v>
      </c>
      <c r="B322" s="5" t="s">
        <v>979</v>
      </c>
      <c r="C322" s="5" t="s">
        <v>366</v>
      </c>
      <c r="D322" s="5" t="s">
        <v>106</v>
      </c>
      <c r="E322" s="5" t="s">
        <v>107</v>
      </c>
      <c r="F322" s="5" t="s">
        <v>423</v>
      </c>
      <c r="G322" s="5"/>
      <c r="H322" s="5"/>
      <c r="I322" s="5" t="s">
        <v>980</v>
      </c>
      <c r="J322" s="5"/>
      <c r="K322" s="5"/>
      <c r="L322" s="5"/>
      <c r="M322" s="5"/>
      <c r="N322" s="5"/>
      <c r="O322" s="5"/>
      <c r="P322" s="5"/>
      <c r="Q322" s="5" t="s">
        <v>9</v>
      </c>
      <c r="R322" s="5" t="s">
        <v>367</v>
      </c>
      <c r="S322" s="5" t="s">
        <v>18</v>
      </c>
      <c r="T322" s="5" t="s">
        <v>108</v>
      </c>
      <c r="U322" s="5" t="s">
        <v>625</v>
      </c>
      <c r="V322" s="5" t="s">
        <v>2394</v>
      </c>
      <c r="W322" s="9">
        <v>42545</v>
      </c>
      <c r="X322" s="5">
        <v>0</v>
      </c>
      <c r="Y322" s="5" t="str">
        <f>VLOOKUP(Q322,Lizenzen!$A$2:$B$17,2)</f>
        <v>Verordnung zur Festlegung der Nutzungsbestimmungen für die Bereitstellung von Geodaten des Bundes (GeoNutzV)</v>
      </c>
      <c r="Z322" s="5" t="str">
        <f>VLOOKUP(Q322,Lizenzen!$A$2:$D$17,4)</f>
        <v>http://www.gesetze-im-internet.de/geonutzv/index.html</v>
      </c>
      <c r="AA322" s="5" t="str">
        <f>IF(ISERROR(LEFT(D322,FIND(",",D322)-1)),VLOOKUP(D322,'Abk. Datenhaltende Stellen'!$A$2:$E$99,2),CONCATENATE(VLOOKUP(LEFT(D322,FIND(",",D322)-1),'Abk. Datenhaltende Stellen'!$A$2:$E$92,2),",",VLOOKUP(MID(D322,FIND(",",D322)+1,LEN(D322)-FIND(",",D322)),'Abk. Datenhaltende Stellen'!$A$2:$E$92,2)))</f>
        <v>Deutscher Wetterdienst (DWD)</v>
      </c>
      <c r="AB322" s="8" t="str">
        <f>IF(ISERROR(LEFT(D322,FIND(",",D322)-1)),VLOOKUP(D322,'Abk. Datenhaltende Stellen'!$A$2:$E$99,4),VLOOKUP(LEFT(D322,FIND(",",D322)-1),'Abk. Datenhaltende Stellen'!$A$2:$E$92,4))</f>
        <v>nein</v>
      </c>
      <c r="AC322" s="8" t="str">
        <f>IF(ISERROR(FIND(",",D322)),"",VLOOKUP(MID(D322,FIND(",",D322)+1,LEN(D322)-FIND(",",D322)),'Abk. Datenhaltende Stellen'!$A$2:$E$92,4))</f>
        <v/>
      </c>
      <c r="AD322" s="21">
        <f t="shared" si="4"/>
        <v>0</v>
      </c>
    </row>
    <row r="323" spans="1:30" ht="105" customHeight="1" x14ac:dyDescent="0.25">
      <c r="A323" s="5" t="s">
        <v>981</v>
      </c>
      <c r="B323" s="5" t="s">
        <v>981</v>
      </c>
      <c r="C323" s="5" t="s">
        <v>366</v>
      </c>
      <c r="D323" s="5" t="s">
        <v>106</v>
      </c>
      <c r="E323" s="5" t="s">
        <v>107</v>
      </c>
      <c r="F323" s="5" t="s">
        <v>423</v>
      </c>
      <c r="G323" s="5"/>
      <c r="H323" s="5"/>
      <c r="I323" s="5" t="s">
        <v>982</v>
      </c>
      <c r="J323" s="5"/>
      <c r="K323" s="5"/>
      <c r="L323" s="5"/>
      <c r="M323" s="5"/>
      <c r="N323" s="5"/>
      <c r="O323" s="5"/>
      <c r="P323" s="5"/>
      <c r="Q323" s="5" t="s">
        <v>9</v>
      </c>
      <c r="R323" s="5" t="s">
        <v>367</v>
      </c>
      <c r="S323" s="5" t="s">
        <v>18</v>
      </c>
      <c r="T323" s="5" t="s">
        <v>108</v>
      </c>
      <c r="U323" s="5" t="s">
        <v>625</v>
      </c>
      <c r="V323" s="5" t="s">
        <v>2394</v>
      </c>
      <c r="W323" s="9">
        <v>42545</v>
      </c>
      <c r="X323" s="5">
        <v>0</v>
      </c>
      <c r="Y323" s="5" t="str">
        <f>VLOOKUP(Q323,Lizenzen!$A$2:$B$17,2)</f>
        <v>Verordnung zur Festlegung der Nutzungsbestimmungen für die Bereitstellung von Geodaten des Bundes (GeoNutzV)</v>
      </c>
      <c r="Z323" s="5" t="str">
        <f>VLOOKUP(Q323,Lizenzen!$A$2:$D$17,4)</f>
        <v>http://www.gesetze-im-internet.de/geonutzv/index.html</v>
      </c>
      <c r="AA323" s="5" t="str">
        <f>IF(ISERROR(LEFT(D323,FIND(",",D323)-1)),VLOOKUP(D323,'Abk. Datenhaltende Stellen'!$A$2:$E$99,2),CONCATENATE(VLOOKUP(LEFT(D323,FIND(",",D323)-1),'Abk. Datenhaltende Stellen'!$A$2:$E$92,2),",",VLOOKUP(MID(D323,FIND(",",D323)+1,LEN(D323)-FIND(",",D323)),'Abk. Datenhaltende Stellen'!$A$2:$E$92,2)))</f>
        <v>Deutscher Wetterdienst (DWD)</v>
      </c>
      <c r="AB323" s="8" t="str">
        <f>IF(ISERROR(LEFT(D323,FIND(",",D323)-1)),VLOOKUP(D323,'Abk. Datenhaltende Stellen'!$A$2:$E$99,4),VLOOKUP(LEFT(D323,FIND(",",D323)-1),'Abk. Datenhaltende Stellen'!$A$2:$E$92,4))</f>
        <v>nein</v>
      </c>
      <c r="AC323" s="8" t="str">
        <f>IF(ISERROR(FIND(",",D323)),"",VLOOKUP(MID(D323,FIND(",",D323)+1,LEN(D323)-FIND(",",D323)),'Abk. Datenhaltende Stellen'!$A$2:$E$92,4))</f>
        <v/>
      </c>
      <c r="AD323" s="21">
        <f t="shared" ref="AD323:AD386" si="5">IF(ISERROR(FIND("FKZ",B323)),0,MID(B323,FIND("FKZ",B323)+3,7))</f>
        <v>0</v>
      </c>
    </row>
    <row r="324" spans="1:30" ht="105" customHeight="1" x14ac:dyDescent="0.25">
      <c r="A324" s="5" t="s">
        <v>983</v>
      </c>
      <c r="B324" s="5" t="s">
        <v>983</v>
      </c>
      <c r="C324" s="5" t="s">
        <v>366</v>
      </c>
      <c r="D324" s="5" t="s">
        <v>106</v>
      </c>
      <c r="E324" s="5" t="s">
        <v>107</v>
      </c>
      <c r="F324" s="5" t="s">
        <v>423</v>
      </c>
      <c r="G324" s="5"/>
      <c r="H324" s="5"/>
      <c r="I324" s="5" t="s">
        <v>984</v>
      </c>
      <c r="J324" s="5"/>
      <c r="K324" s="5"/>
      <c r="L324" s="5"/>
      <c r="M324" s="5"/>
      <c r="N324" s="5"/>
      <c r="O324" s="5"/>
      <c r="P324" s="5"/>
      <c r="Q324" s="5" t="s">
        <v>9</v>
      </c>
      <c r="R324" s="5" t="s">
        <v>367</v>
      </c>
      <c r="S324" s="5" t="s">
        <v>18</v>
      </c>
      <c r="T324" s="5" t="s">
        <v>108</v>
      </c>
      <c r="U324" s="5" t="s">
        <v>625</v>
      </c>
      <c r="V324" s="5" t="s">
        <v>2394</v>
      </c>
      <c r="W324" s="9">
        <v>42545</v>
      </c>
      <c r="X324" s="5">
        <v>0</v>
      </c>
      <c r="Y324" s="5" t="str">
        <f>VLOOKUP(Q324,Lizenzen!$A$2:$B$17,2)</f>
        <v>Verordnung zur Festlegung der Nutzungsbestimmungen für die Bereitstellung von Geodaten des Bundes (GeoNutzV)</v>
      </c>
      <c r="Z324" s="5" t="str">
        <f>VLOOKUP(Q324,Lizenzen!$A$2:$D$17,4)</f>
        <v>http://www.gesetze-im-internet.de/geonutzv/index.html</v>
      </c>
      <c r="AA324" s="5" t="str">
        <f>IF(ISERROR(LEFT(D324,FIND(",",D324)-1)),VLOOKUP(D324,'Abk. Datenhaltende Stellen'!$A$2:$E$99,2),CONCATENATE(VLOOKUP(LEFT(D324,FIND(",",D324)-1),'Abk. Datenhaltende Stellen'!$A$2:$E$92,2),",",VLOOKUP(MID(D324,FIND(",",D324)+1,LEN(D324)-FIND(",",D324)),'Abk. Datenhaltende Stellen'!$A$2:$E$92,2)))</f>
        <v>Deutscher Wetterdienst (DWD)</v>
      </c>
      <c r="AB324" s="8" t="str">
        <f>IF(ISERROR(LEFT(D324,FIND(",",D324)-1)),VLOOKUP(D324,'Abk. Datenhaltende Stellen'!$A$2:$E$99,4),VLOOKUP(LEFT(D324,FIND(",",D324)-1),'Abk. Datenhaltende Stellen'!$A$2:$E$92,4))</f>
        <v>nein</v>
      </c>
      <c r="AC324" s="8" t="str">
        <f>IF(ISERROR(FIND(",",D324)),"",VLOOKUP(MID(D324,FIND(",",D324)+1,LEN(D324)-FIND(",",D324)),'Abk. Datenhaltende Stellen'!$A$2:$E$92,4))</f>
        <v/>
      </c>
      <c r="AD324" s="21">
        <f t="shared" si="5"/>
        <v>0</v>
      </c>
    </row>
    <row r="325" spans="1:30" ht="105" customHeight="1" x14ac:dyDescent="0.25">
      <c r="A325" s="5" t="s">
        <v>985</v>
      </c>
      <c r="B325" s="5" t="s">
        <v>985</v>
      </c>
      <c r="C325" s="5" t="s">
        <v>366</v>
      </c>
      <c r="D325" s="5" t="s">
        <v>106</v>
      </c>
      <c r="E325" s="5" t="s">
        <v>107</v>
      </c>
      <c r="F325" s="5" t="s">
        <v>423</v>
      </c>
      <c r="G325" s="5"/>
      <c r="H325" s="5"/>
      <c r="I325" s="5" t="s">
        <v>986</v>
      </c>
      <c r="J325" s="5"/>
      <c r="K325" s="5"/>
      <c r="L325" s="5"/>
      <c r="M325" s="5"/>
      <c r="N325" s="5"/>
      <c r="O325" s="5"/>
      <c r="P325" s="5"/>
      <c r="Q325" s="5" t="s">
        <v>9</v>
      </c>
      <c r="R325" s="5" t="s">
        <v>367</v>
      </c>
      <c r="S325" s="5" t="s">
        <v>18</v>
      </c>
      <c r="T325" s="5" t="s">
        <v>108</v>
      </c>
      <c r="U325" s="5" t="s">
        <v>625</v>
      </c>
      <c r="V325" s="5" t="s">
        <v>2394</v>
      </c>
      <c r="W325" s="9">
        <v>42545</v>
      </c>
      <c r="X325" s="5">
        <v>0</v>
      </c>
      <c r="Y325" s="5" t="str">
        <f>VLOOKUP(Q325,Lizenzen!$A$2:$B$17,2)</f>
        <v>Verordnung zur Festlegung der Nutzungsbestimmungen für die Bereitstellung von Geodaten des Bundes (GeoNutzV)</v>
      </c>
      <c r="Z325" s="5" t="str">
        <f>VLOOKUP(Q325,Lizenzen!$A$2:$D$17,4)</f>
        <v>http://www.gesetze-im-internet.de/geonutzv/index.html</v>
      </c>
      <c r="AA325" s="5" t="str">
        <f>IF(ISERROR(LEFT(D325,FIND(",",D325)-1)),VLOOKUP(D325,'Abk. Datenhaltende Stellen'!$A$2:$E$99,2),CONCATENATE(VLOOKUP(LEFT(D325,FIND(",",D325)-1),'Abk. Datenhaltende Stellen'!$A$2:$E$92,2),",",VLOOKUP(MID(D325,FIND(",",D325)+1,LEN(D325)-FIND(",",D325)),'Abk. Datenhaltende Stellen'!$A$2:$E$92,2)))</f>
        <v>Deutscher Wetterdienst (DWD)</v>
      </c>
      <c r="AB325" s="8" t="str">
        <f>IF(ISERROR(LEFT(D325,FIND(",",D325)-1)),VLOOKUP(D325,'Abk. Datenhaltende Stellen'!$A$2:$E$99,4),VLOOKUP(LEFT(D325,FIND(",",D325)-1),'Abk. Datenhaltende Stellen'!$A$2:$E$92,4))</f>
        <v>nein</v>
      </c>
      <c r="AC325" s="8" t="str">
        <f>IF(ISERROR(FIND(",",D325)),"",VLOOKUP(MID(D325,FIND(",",D325)+1,LEN(D325)-FIND(",",D325)),'Abk. Datenhaltende Stellen'!$A$2:$E$92,4))</f>
        <v/>
      </c>
      <c r="AD325" s="21">
        <f t="shared" si="5"/>
        <v>0</v>
      </c>
    </row>
    <row r="326" spans="1:30" ht="105" customHeight="1" x14ac:dyDescent="0.25">
      <c r="A326" s="5" t="s">
        <v>987</v>
      </c>
      <c r="B326" s="5" t="s">
        <v>987</v>
      </c>
      <c r="C326" s="5" t="s">
        <v>366</v>
      </c>
      <c r="D326" s="5" t="s">
        <v>106</v>
      </c>
      <c r="E326" s="5" t="s">
        <v>107</v>
      </c>
      <c r="F326" s="5" t="s">
        <v>423</v>
      </c>
      <c r="G326" s="5"/>
      <c r="H326" s="5"/>
      <c r="I326" s="5" t="s">
        <v>988</v>
      </c>
      <c r="J326" s="5"/>
      <c r="K326" s="5"/>
      <c r="L326" s="5"/>
      <c r="M326" s="5"/>
      <c r="N326" s="5"/>
      <c r="O326" s="5"/>
      <c r="P326" s="5"/>
      <c r="Q326" s="5" t="s">
        <v>9</v>
      </c>
      <c r="R326" s="5" t="s">
        <v>367</v>
      </c>
      <c r="S326" s="5" t="s">
        <v>18</v>
      </c>
      <c r="T326" s="5" t="s">
        <v>108</v>
      </c>
      <c r="U326" s="5" t="s">
        <v>625</v>
      </c>
      <c r="V326" s="5" t="s">
        <v>2394</v>
      </c>
      <c r="W326" s="9">
        <v>42545</v>
      </c>
      <c r="X326" s="5">
        <v>0</v>
      </c>
      <c r="Y326" s="5" t="str">
        <f>VLOOKUP(Q326,Lizenzen!$A$2:$B$17,2)</f>
        <v>Verordnung zur Festlegung der Nutzungsbestimmungen für die Bereitstellung von Geodaten des Bundes (GeoNutzV)</v>
      </c>
      <c r="Z326" s="5" t="str">
        <f>VLOOKUP(Q326,Lizenzen!$A$2:$D$17,4)</f>
        <v>http://www.gesetze-im-internet.de/geonutzv/index.html</v>
      </c>
      <c r="AA326" s="5" t="str">
        <f>IF(ISERROR(LEFT(D326,FIND(",",D326)-1)),VLOOKUP(D326,'Abk. Datenhaltende Stellen'!$A$2:$E$99,2),CONCATENATE(VLOOKUP(LEFT(D326,FIND(",",D326)-1),'Abk. Datenhaltende Stellen'!$A$2:$E$92,2),",",VLOOKUP(MID(D326,FIND(",",D326)+1,LEN(D326)-FIND(",",D326)),'Abk. Datenhaltende Stellen'!$A$2:$E$92,2)))</f>
        <v>Deutscher Wetterdienst (DWD)</v>
      </c>
      <c r="AB326" s="8" t="str">
        <f>IF(ISERROR(LEFT(D326,FIND(",",D326)-1)),VLOOKUP(D326,'Abk. Datenhaltende Stellen'!$A$2:$E$99,4),VLOOKUP(LEFT(D326,FIND(",",D326)-1),'Abk. Datenhaltende Stellen'!$A$2:$E$92,4))</f>
        <v>nein</v>
      </c>
      <c r="AC326" s="8" t="str">
        <f>IF(ISERROR(FIND(",",D326)),"",VLOOKUP(MID(D326,FIND(",",D326)+1,LEN(D326)-FIND(",",D326)),'Abk. Datenhaltende Stellen'!$A$2:$E$92,4))</f>
        <v/>
      </c>
      <c r="AD326" s="21">
        <f t="shared" si="5"/>
        <v>0</v>
      </c>
    </row>
    <row r="327" spans="1:30" ht="105" customHeight="1" x14ac:dyDescent="0.25">
      <c r="A327" s="5" t="s">
        <v>989</v>
      </c>
      <c r="B327" s="5" t="s">
        <v>989</v>
      </c>
      <c r="C327" s="5" t="s">
        <v>366</v>
      </c>
      <c r="D327" s="5" t="s">
        <v>106</v>
      </c>
      <c r="E327" s="5" t="s">
        <v>107</v>
      </c>
      <c r="F327" s="5" t="s">
        <v>423</v>
      </c>
      <c r="G327" s="5"/>
      <c r="H327" s="5"/>
      <c r="I327" s="5" t="s">
        <v>990</v>
      </c>
      <c r="J327" s="5"/>
      <c r="K327" s="5"/>
      <c r="L327" s="5"/>
      <c r="M327" s="5"/>
      <c r="N327" s="5"/>
      <c r="O327" s="5"/>
      <c r="P327" s="5"/>
      <c r="Q327" s="5" t="s">
        <v>9</v>
      </c>
      <c r="R327" s="5" t="s">
        <v>367</v>
      </c>
      <c r="S327" s="5" t="s">
        <v>18</v>
      </c>
      <c r="T327" s="5" t="s">
        <v>108</v>
      </c>
      <c r="U327" s="5" t="s">
        <v>625</v>
      </c>
      <c r="V327" s="5" t="s">
        <v>2394</v>
      </c>
      <c r="W327" s="9">
        <v>42545</v>
      </c>
      <c r="X327" s="5">
        <v>0</v>
      </c>
      <c r="Y327" s="5" t="str">
        <f>VLOOKUP(Q327,Lizenzen!$A$2:$B$17,2)</f>
        <v>Verordnung zur Festlegung der Nutzungsbestimmungen für die Bereitstellung von Geodaten des Bundes (GeoNutzV)</v>
      </c>
      <c r="Z327" s="5" t="str">
        <f>VLOOKUP(Q327,Lizenzen!$A$2:$D$17,4)</f>
        <v>http://www.gesetze-im-internet.de/geonutzv/index.html</v>
      </c>
      <c r="AA327" s="5" t="str">
        <f>IF(ISERROR(LEFT(D327,FIND(",",D327)-1)),VLOOKUP(D327,'Abk. Datenhaltende Stellen'!$A$2:$E$99,2),CONCATENATE(VLOOKUP(LEFT(D327,FIND(",",D327)-1),'Abk. Datenhaltende Stellen'!$A$2:$E$92,2),",",VLOOKUP(MID(D327,FIND(",",D327)+1,LEN(D327)-FIND(",",D327)),'Abk. Datenhaltende Stellen'!$A$2:$E$92,2)))</f>
        <v>Deutscher Wetterdienst (DWD)</v>
      </c>
      <c r="AB327" s="8" t="str">
        <f>IF(ISERROR(LEFT(D327,FIND(",",D327)-1)),VLOOKUP(D327,'Abk. Datenhaltende Stellen'!$A$2:$E$99,4),VLOOKUP(LEFT(D327,FIND(",",D327)-1),'Abk. Datenhaltende Stellen'!$A$2:$E$92,4))</f>
        <v>nein</v>
      </c>
      <c r="AC327" s="8" t="str">
        <f>IF(ISERROR(FIND(",",D327)),"",VLOOKUP(MID(D327,FIND(",",D327)+1,LEN(D327)-FIND(",",D327)),'Abk. Datenhaltende Stellen'!$A$2:$E$92,4))</f>
        <v/>
      </c>
      <c r="AD327" s="21">
        <f t="shared" si="5"/>
        <v>0</v>
      </c>
    </row>
    <row r="328" spans="1:30" ht="105" customHeight="1" x14ac:dyDescent="0.25">
      <c r="A328" s="5" t="s">
        <v>991</v>
      </c>
      <c r="B328" s="5" t="s">
        <v>991</v>
      </c>
      <c r="C328" s="5" t="s">
        <v>366</v>
      </c>
      <c r="D328" s="5" t="s">
        <v>106</v>
      </c>
      <c r="E328" s="5" t="s">
        <v>107</v>
      </c>
      <c r="F328" s="5" t="s">
        <v>423</v>
      </c>
      <c r="G328" s="5"/>
      <c r="H328" s="5"/>
      <c r="I328" s="5" t="s">
        <v>992</v>
      </c>
      <c r="J328" s="5"/>
      <c r="K328" s="5"/>
      <c r="L328" s="5"/>
      <c r="M328" s="5"/>
      <c r="N328" s="5"/>
      <c r="O328" s="5"/>
      <c r="P328" s="5"/>
      <c r="Q328" s="5" t="s">
        <v>9</v>
      </c>
      <c r="R328" s="5" t="s">
        <v>367</v>
      </c>
      <c r="S328" s="5" t="s">
        <v>18</v>
      </c>
      <c r="T328" s="5" t="s">
        <v>108</v>
      </c>
      <c r="U328" s="5" t="s">
        <v>625</v>
      </c>
      <c r="V328" s="5" t="s">
        <v>2394</v>
      </c>
      <c r="W328" s="9">
        <v>42545</v>
      </c>
      <c r="X328" s="5">
        <v>0</v>
      </c>
      <c r="Y328" s="5" t="str">
        <f>VLOOKUP(Q328,Lizenzen!$A$2:$B$17,2)</f>
        <v>Verordnung zur Festlegung der Nutzungsbestimmungen für die Bereitstellung von Geodaten des Bundes (GeoNutzV)</v>
      </c>
      <c r="Z328" s="5" t="str">
        <f>VLOOKUP(Q328,Lizenzen!$A$2:$D$17,4)</f>
        <v>http://www.gesetze-im-internet.de/geonutzv/index.html</v>
      </c>
      <c r="AA328" s="5" t="str">
        <f>IF(ISERROR(LEFT(D328,FIND(",",D328)-1)),VLOOKUP(D328,'Abk. Datenhaltende Stellen'!$A$2:$E$99,2),CONCATENATE(VLOOKUP(LEFT(D328,FIND(",",D328)-1),'Abk. Datenhaltende Stellen'!$A$2:$E$92,2),",",VLOOKUP(MID(D328,FIND(",",D328)+1,LEN(D328)-FIND(",",D328)),'Abk. Datenhaltende Stellen'!$A$2:$E$92,2)))</f>
        <v>Deutscher Wetterdienst (DWD)</v>
      </c>
      <c r="AB328" s="8" t="str">
        <f>IF(ISERROR(LEFT(D328,FIND(",",D328)-1)),VLOOKUP(D328,'Abk. Datenhaltende Stellen'!$A$2:$E$99,4),VLOOKUP(LEFT(D328,FIND(",",D328)-1),'Abk. Datenhaltende Stellen'!$A$2:$E$92,4))</f>
        <v>nein</v>
      </c>
      <c r="AC328" s="8" t="str">
        <f>IF(ISERROR(FIND(",",D328)),"",VLOOKUP(MID(D328,FIND(",",D328)+1,LEN(D328)-FIND(",",D328)),'Abk. Datenhaltende Stellen'!$A$2:$E$92,4))</f>
        <v/>
      </c>
      <c r="AD328" s="21">
        <f t="shared" si="5"/>
        <v>0</v>
      </c>
    </row>
    <row r="329" spans="1:30" ht="105" customHeight="1" x14ac:dyDescent="0.25">
      <c r="A329" s="5" t="s">
        <v>993</v>
      </c>
      <c r="B329" s="5" t="s">
        <v>993</v>
      </c>
      <c r="C329" s="5" t="s">
        <v>366</v>
      </c>
      <c r="D329" s="5" t="s">
        <v>106</v>
      </c>
      <c r="E329" s="5" t="s">
        <v>107</v>
      </c>
      <c r="F329" s="5" t="s">
        <v>423</v>
      </c>
      <c r="G329" s="5"/>
      <c r="H329" s="5"/>
      <c r="I329" s="5" t="s">
        <v>994</v>
      </c>
      <c r="J329" s="5"/>
      <c r="K329" s="5"/>
      <c r="L329" s="5"/>
      <c r="M329" s="5"/>
      <c r="N329" s="5"/>
      <c r="O329" s="5"/>
      <c r="P329" s="5"/>
      <c r="Q329" s="5" t="s">
        <v>9</v>
      </c>
      <c r="R329" s="5" t="s">
        <v>367</v>
      </c>
      <c r="S329" s="5" t="s">
        <v>18</v>
      </c>
      <c r="T329" s="5" t="s">
        <v>108</v>
      </c>
      <c r="U329" s="5" t="s">
        <v>625</v>
      </c>
      <c r="V329" s="5" t="s">
        <v>2394</v>
      </c>
      <c r="W329" s="9">
        <v>42545</v>
      </c>
      <c r="X329" s="5">
        <v>0</v>
      </c>
      <c r="Y329" s="5" t="str">
        <f>VLOOKUP(Q329,Lizenzen!$A$2:$B$17,2)</f>
        <v>Verordnung zur Festlegung der Nutzungsbestimmungen für die Bereitstellung von Geodaten des Bundes (GeoNutzV)</v>
      </c>
      <c r="Z329" s="5" t="str">
        <f>VLOOKUP(Q329,Lizenzen!$A$2:$D$17,4)</f>
        <v>http://www.gesetze-im-internet.de/geonutzv/index.html</v>
      </c>
      <c r="AA329" s="5" t="str">
        <f>IF(ISERROR(LEFT(D329,FIND(",",D329)-1)),VLOOKUP(D329,'Abk. Datenhaltende Stellen'!$A$2:$E$99,2),CONCATENATE(VLOOKUP(LEFT(D329,FIND(",",D329)-1),'Abk. Datenhaltende Stellen'!$A$2:$E$92,2),",",VLOOKUP(MID(D329,FIND(",",D329)+1,LEN(D329)-FIND(",",D329)),'Abk. Datenhaltende Stellen'!$A$2:$E$92,2)))</f>
        <v>Deutscher Wetterdienst (DWD)</v>
      </c>
      <c r="AB329" s="8" t="str">
        <f>IF(ISERROR(LEFT(D329,FIND(",",D329)-1)),VLOOKUP(D329,'Abk. Datenhaltende Stellen'!$A$2:$E$99,4),VLOOKUP(LEFT(D329,FIND(",",D329)-1),'Abk. Datenhaltende Stellen'!$A$2:$E$92,4))</f>
        <v>nein</v>
      </c>
      <c r="AC329" s="8" t="str">
        <f>IF(ISERROR(FIND(",",D329)),"",VLOOKUP(MID(D329,FIND(",",D329)+1,LEN(D329)-FIND(",",D329)),'Abk. Datenhaltende Stellen'!$A$2:$E$92,4))</f>
        <v/>
      </c>
      <c r="AD329" s="21">
        <f t="shared" si="5"/>
        <v>0</v>
      </c>
    </row>
    <row r="330" spans="1:30" ht="105" customHeight="1" x14ac:dyDescent="0.25">
      <c r="A330" s="5" t="s">
        <v>995</v>
      </c>
      <c r="B330" s="5" t="s">
        <v>995</v>
      </c>
      <c r="C330" s="5" t="s">
        <v>366</v>
      </c>
      <c r="D330" s="5" t="s">
        <v>106</v>
      </c>
      <c r="E330" s="5" t="s">
        <v>107</v>
      </c>
      <c r="F330" s="5" t="s">
        <v>423</v>
      </c>
      <c r="G330" s="5"/>
      <c r="H330" s="5"/>
      <c r="I330" s="5" t="s">
        <v>996</v>
      </c>
      <c r="J330" s="5"/>
      <c r="K330" s="5"/>
      <c r="L330" s="5"/>
      <c r="M330" s="5"/>
      <c r="N330" s="5"/>
      <c r="O330" s="5"/>
      <c r="P330" s="5"/>
      <c r="Q330" s="5" t="s">
        <v>9</v>
      </c>
      <c r="R330" s="5" t="s">
        <v>367</v>
      </c>
      <c r="S330" s="5" t="s">
        <v>18</v>
      </c>
      <c r="T330" s="5" t="s">
        <v>108</v>
      </c>
      <c r="U330" s="5" t="s">
        <v>625</v>
      </c>
      <c r="V330" s="5" t="s">
        <v>2394</v>
      </c>
      <c r="W330" s="9">
        <v>42545</v>
      </c>
      <c r="X330" s="5">
        <v>0</v>
      </c>
      <c r="Y330" s="5" t="str">
        <f>VLOOKUP(Q330,Lizenzen!$A$2:$B$17,2)</f>
        <v>Verordnung zur Festlegung der Nutzungsbestimmungen für die Bereitstellung von Geodaten des Bundes (GeoNutzV)</v>
      </c>
      <c r="Z330" s="5" t="str">
        <f>VLOOKUP(Q330,Lizenzen!$A$2:$D$17,4)</f>
        <v>http://www.gesetze-im-internet.de/geonutzv/index.html</v>
      </c>
      <c r="AA330" s="5" t="str">
        <f>IF(ISERROR(LEFT(D330,FIND(",",D330)-1)),VLOOKUP(D330,'Abk. Datenhaltende Stellen'!$A$2:$E$99,2),CONCATENATE(VLOOKUP(LEFT(D330,FIND(",",D330)-1),'Abk. Datenhaltende Stellen'!$A$2:$E$92,2),",",VLOOKUP(MID(D330,FIND(",",D330)+1,LEN(D330)-FIND(",",D330)),'Abk. Datenhaltende Stellen'!$A$2:$E$92,2)))</f>
        <v>Deutscher Wetterdienst (DWD)</v>
      </c>
      <c r="AB330" s="8" t="str">
        <f>IF(ISERROR(LEFT(D330,FIND(",",D330)-1)),VLOOKUP(D330,'Abk. Datenhaltende Stellen'!$A$2:$E$99,4),VLOOKUP(LEFT(D330,FIND(",",D330)-1),'Abk. Datenhaltende Stellen'!$A$2:$E$92,4))</f>
        <v>nein</v>
      </c>
      <c r="AC330" s="8" t="str">
        <f>IF(ISERROR(FIND(",",D330)),"",VLOOKUP(MID(D330,FIND(",",D330)+1,LEN(D330)-FIND(",",D330)),'Abk. Datenhaltende Stellen'!$A$2:$E$92,4))</f>
        <v/>
      </c>
      <c r="AD330" s="21">
        <f t="shared" si="5"/>
        <v>0</v>
      </c>
    </row>
    <row r="331" spans="1:30" ht="105" customHeight="1" x14ac:dyDescent="0.25">
      <c r="A331" s="5" t="s">
        <v>997</v>
      </c>
      <c r="B331" s="5" t="s">
        <v>997</v>
      </c>
      <c r="C331" s="5" t="s">
        <v>366</v>
      </c>
      <c r="D331" s="5" t="s">
        <v>106</v>
      </c>
      <c r="E331" s="5" t="s">
        <v>107</v>
      </c>
      <c r="F331" s="5" t="s">
        <v>423</v>
      </c>
      <c r="G331" s="5"/>
      <c r="H331" s="5"/>
      <c r="I331" s="5" t="s">
        <v>998</v>
      </c>
      <c r="J331" s="5"/>
      <c r="K331" s="5"/>
      <c r="L331" s="5"/>
      <c r="M331" s="5"/>
      <c r="N331" s="5"/>
      <c r="O331" s="5"/>
      <c r="P331" s="5"/>
      <c r="Q331" s="5" t="s">
        <v>9</v>
      </c>
      <c r="R331" s="5" t="s">
        <v>367</v>
      </c>
      <c r="S331" s="5" t="s">
        <v>18</v>
      </c>
      <c r="T331" s="5" t="s">
        <v>108</v>
      </c>
      <c r="U331" s="5" t="s">
        <v>625</v>
      </c>
      <c r="V331" s="5" t="s">
        <v>2394</v>
      </c>
      <c r="W331" s="9">
        <v>42545</v>
      </c>
      <c r="X331" s="5">
        <v>0</v>
      </c>
      <c r="Y331" s="5" t="str">
        <f>VLOOKUP(Q331,Lizenzen!$A$2:$B$17,2)</f>
        <v>Verordnung zur Festlegung der Nutzungsbestimmungen für die Bereitstellung von Geodaten des Bundes (GeoNutzV)</v>
      </c>
      <c r="Z331" s="5" t="str">
        <f>VLOOKUP(Q331,Lizenzen!$A$2:$D$17,4)</f>
        <v>http://www.gesetze-im-internet.de/geonutzv/index.html</v>
      </c>
      <c r="AA331" s="5" t="str">
        <f>IF(ISERROR(LEFT(D331,FIND(",",D331)-1)),VLOOKUP(D331,'Abk. Datenhaltende Stellen'!$A$2:$E$99,2),CONCATENATE(VLOOKUP(LEFT(D331,FIND(",",D331)-1),'Abk. Datenhaltende Stellen'!$A$2:$E$92,2),",",VLOOKUP(MID(D331,FIND(",",D331)+1,LEN(D331)-FIND(",",D331)),'Abk. Datenhaltende Stellen'!$A$2:$E$92,2)))</f>
        <v>Deutscher Wetterdienst (DWD)</v>
      </c>
      <c r="AB331" s="8" t="str">
        <f>IF(ISERROR(LEFT(D331,FIND(",",D331)-1)),VLOOKUP(D331,'Abk. Datenhaltende Stellen'!$A$2:$E$99,4),VLOOKUP(LEFT(D331,FIND(",",D331)-1),'Abk. Datenhaltende Stellen'!$A$2:$E$92,4))</f>
        <v>nein</v>
      </c>
      <c r="AC331" s="8" t="str">
        <f>IF(ISERROR(FIND(",",D331)),"",VLOOKUP(MID(D331,FIND(",",D331)+1,LEN(D331)-FIND(",",D331)),'Abk. Datenhaltende Stellen'!$A$2:$E$92,4))</f>
        <v/>
      </c>
      <c r="AD331" s="21">
        <f t="shared" si="5"/>
        <v>0</v>
      </c>
    </row>
    <row r="332" spans="1:30" ht="105" customHeight="1" x14ac:dyDescent="0.25">
      <c r="A332" s="5" t="s">
        <v>999</v>
      </c>
      <c r="B332" s="5" t="s">
        <v>999</v>
      </c>
      <c r="C332" s="5" t="s">
        <v>366</v>
      </c>
      <c r="D332" s="5" t="s">
        <v>106</v>
      </c>
      <c r="E332" s="5" t="s">
        <v>107</v>
      </c>
      <c r="F332" s="5" t="s">
        <v>423</v>
      </c>
      <c r="G332" s="5"/>
      <c r="H332" s="5"/>
      <c r="I332" s="5" t="s">
        <v>1000</v>
      </c>
      <c r="J332" s="5"/>
      <c r="K332" s="5"/>
      <c r="L332" s="5"/>
      <c r="M332" s="5"/>
      <c r="N332" s="5"/>
      <c r="O332" s="5"/>
      <c r="P332" s="5"/>
      <c r="Q332" s="5" t="s">
        <v>9</v>
      </c>
      <c r="R332" s="5" t="s">
        <v>367</v>
      </c>
      <c r="S332" s="5" t="s">
        <v>18</v>
      </c>
      <c r="T332" s="5" t="s">
        <v>108</v>
      </c>
      <c r="U332" s="5" t="s">
        <v>625</v>
      </c>
      <c r="V332" s="5" t="s">
        <v>2394</v>
      </c>
      <c r="W332" s="9">
        <v>42545</v>
      </c>
      <c r="X332" s="5">
        <v>0</v>
      </c>
      <c r="Y332" s="5" t="str">
        <f>VLOOKUP(Q332,Lizenzen!$A$2:$B$17,2)</f>
        <v>Verordnung zur Festlegung der Nutzungsbestimmungen für die Bereitstellung von Geodaten des Bundes (GeoNutzV)</v>
      </c>
      <c r="Z332" s="5" t="str">
        <f>VLOOKUP(Q332,Lizenzen!$A$2:$D$17,4)</f>
        <v>http://www.gesetze-im-internet.de/geonutzv/index.html</v>
      </c>
      <c r="AA332" s="5" t="str">
        <f>IF(ISERROR(LEFT(D332,FIND(",",D332)-1)),VLOOKUP(D332,'Abk. Datenhaltende Stellen'!$A$2:$E$99,2),CONCATENATE(VLOOKUP(LEFT(D332,FIND(",",D332)-1),'Abk. Datenhaltende Stellen'!$A$2:$E$92,2),",",VLOOKUP(MID(D332,FIND(",",D332)+1,LEN(D332)-FIND(",",D332)),'Abk. Datenhaltende Stellen'!$A$2:$E$92,2)))</f>
        <v>Deutscher Wetterdienst (DWD)</v>
      </c>
      <c r="AB332" s="8" t="str">
        <f>IF(ISERROR(LEFT(D332,FIND(",",D332)-1)),VLOOKUP(D332,'Abk. Datenhaltende Stellen'!$A$2:$E$99,4),VLOOKUP(LEFT(D332,FIND(",",D332)-1),'Abk. Datenhaltende Stellen'!$A$2:$E$92,4))</f>
        <v>nein</v>
      </c>
      <c r="AC332" s="8" t="str">
        <f>IF(ISERROR(FIND(",",D332)),"",VLOOKUP(MID(D332,FIND(",",D332)+1,LEN(D332)-FIND(",",D332)),'Abk. Datenhaltende Stellen'!$A$2:$E$92,4))</f>
        <v/>
      </c>
      <c r="AD332" s="21">
        <f t="shared" si="5"/>
        <v>0</v>
      </c>
    </row>
    <row r="333" spans="1:30" ht="105" customHeight="1" x14ac:dyDescent="0.25">
      <c r="A333" s="5" t="s">
        <v>1001</v>
      </c>
      <c r="B333" s="5" t="s">
        <v>1001</v>
      </c>
      <c r="C333" s="5" t="s">
        <v>366</v>
      </c>
      <c r="D333" s="5" t="s">
        <v>106</v>
      </c>
      <c r="E333" s="5" t="s">
        <v>107</v>
      </c>
      <c r="F333" s="5" t="s">
        <v>423</v>
      </c>
      <c r="G333" s="5"/>
      <c r="H333" s="5"/>
      <c r="I333" s="5" t="s">
        <v>1002</v>
      </c>
      <c r="J333" s="5"/>
      <c r="K333" s="5"/>
      <c r="L333" s="5"/>
      <c r="M333" s="5"/>
      <c r="N333" s="5"/>
      <c r="O333" s="5"/>
      <c r="P333" s="5"/>
      <c r="Q333" s="5" t="s">
        <v>9</v>
      </c>
      <c r="R333" s="5" t="s">
        <v>367</v>
      </c>
      <c r="S333" s="5" t="s">
        <v>18</v>
      </c>
      <c r="T333" s="5" t="s">
        <v>108</v>
      </c>
      <c r="U333" s="5" t="s">
        <v>625</v>
      </c>
      <c r="V333" s="5" t="s">
        <v>2394</v>
      </c>
      <c r="W333" s="9">
        <v>42545</v>
      </c>
      <c r="X333" s="5">
        <v>0</v>
      </c>
      <c r="Y333" s="5" t="str">
        <f>VLOOKUP(Q333,Lizenzen!$A$2:$B$17,2)</f>
        <v>Verordnung zur Festlegung der Nutzungsbestimmungen für die Bereitstellung von Geodaten des Bundes (GeoNutzV)</v>
      </c>
      <c r="Z333" s="5" t="str">
        <f>VLOOKUP(Q333,Lizenzen!$A$2:$D$17,4)</f>
        <v>http://www.gesetze-im-internet.de/geonutzv/index.html</v>
      </c>
      <c r="AA333" s="5" t="str">
        <f>IF(ISERROR(LEFT(D333,FIND(",",D333)-1)),VLOOKUP(D333,'Abk. Datenhaltende Stellen'!$A$2:$E$99,2),CONCATENATE(VLOOKUP(LEFT(D333,FIND(",",D333)-1),'Abk. Datenhaltende Stellen'!$A$2:$E$92,2),",",VLOOKUP(MID(D333,FIND(",",D333)+1,LEN(D333)-FIND(",",D333)),'Abk. Datenhaltende Stellen'!$A$2:$E$92,2)))</f>
        <v>Deutscher Wetterdienst (DWD)</v>
      </c>
      <c r="AB333" s="8" t="str">
        <f>IF(ISERROR(LEFT(D333,FIND(",",D333)-1)),VLOOKUP(D333,'Abk. Datenhaltende Stellen'!$A$2:$E$99,4),VLOOKUP(LEFT(D333,FIND(",",D333)-1),'Abk. Datenhaltende Stellen'!$A$2:$E$92,4))</f>
        <v>nein</v>
      </c>
      <c r="AC333" s="8" t="str">
        <f>IF(ISERROR(FIND(",",D333)),"",VLOOKUP(MID(D333,FIND(",",D333)+1,LEN(D333)-FIND(",",D333)),'Abk. Datenhaltende Stellen'!$A$2:$E$92,4))</f>
        <v/>
      </c>
      <c r="AD333" s="21">
        <f t="shared" si="5"/>
        <v>0</v>
      </c>
    </row>
    <row r="334" spans="1:30" ht="105" customHeight="1" x14ac:dyDescent="0.25">
      <c r="A334" s="5" t="s">
        <v>1003</v>
      </c>
      <c r="B334" s="5" t="s">
        <v>1003</v>
      </c>
      <c r="C334" s="5" t="s">
        <v>366</v>
      </c>
      <c r="D334" s="5" t="s">
        <v>106</v>
      </c>
      <c r="E334" s="5" t="s">
        <v>107</v>
      </c>
      <c r="F334" s="5" t="s">
        <v>423</v>
      </c>
      <c r="G334" s="5"/>
      <c r="H334" s="5"/>
      <c r="I334" s="5" t="s">
        <v>1004</v>
      </c>
      <c r="J334" s="5"/>
      <c r="K334" s="5"/>
      <c r="L334" s="5"/>
      <c r="M334" s="5"/>
      <c r="N334" s="5"/>
      <c r="O334" s="5"/>
      <c r="P334" s="5"/>
      <c r="Q334" s="5" t="s">
        <v>9</v>
      </c>
      <c r="R334" s="5" t="s">
        <v>367</v>
      </c>
      <c r="S334" s="5" t="s">
        <v>18</v>
      </c>
      <c r="T334" s="5" t="s">
        <v>108</v>
      </c>
      <c r="U334" s="5" t="s">
        <v>625</v>
      </c>
      <c r="V334" s="5" t="s">
        <v>2394</v>
      </c>
      <c r="W334" s="9">
        <v>42545</v>
      </c>
      <c r="X334" s="5">
        <v>0</v>
      </c>
      <c r="Y334" s="5" t="str">
        <f>VLOOKUP(Q334,Lizenzen!$A$2:$B$17,2)</f>
        <v>Verordnung zur Festlegung der Nutzungsbestimmungen für die Bereitstellung von Geodaten des Bundes (GeoNutzV)</v>
      </c>
      <c r="Z334" s="5" t="str">
        <f>VLOOKUP(Q334,Lizenzen!$A$2:$D$17,4)</f>
        <v>http://www.gesetze-im-internet.de/geonutzv/index.html</v>
      </c>
      <c r="AA334" s="5" t="str">
        <f>IF(ISERROR(LEFT(D334,FIND(",",D334)-1)),VLOOKUP(D334,'Abk. Datenhaltende Stellen'!$A$2:$E$99,2),CONCATENATE(VLOOKUP(LEFT(D334,FIND(",",D334)-1),'Abk. Datenhaltende Stellen'!$A$2:$E$92,2),",",VLOOKUP(MID(D334,FIND(",",D334)+1,LEN(D334)-FIND(",",D334)),'Abk. Datenhaltende Stellen'!$A$2:$E$92,2)))</f>
        <v>Deutscher Wetterdienst (DWD)</v>
      </c>
      <c r="AB334" s="8" t="str">
        <f>IF(ISERROR(LEFT(D334,FIND(",",D334)-1)),VLOOKUP(D334,'Abk. Datenhaltende Stellen'!$A$2:$E$99,4),VLOOKUP(LEFT(D334,FIND(",",D334)-1),'Abk. Datenhaltende Stellen'!$A$2:$E$92,4))</f>
        <v>nein</v>
      </c>
      <c r="AC334" s="8" t="str">
        <f>IF(ISERROR(FIND(",",D334)),"",VLOOKUP(MID(D334,FIND(",",D334)+1,LEN(D334)-FIND(",",D334)),'Abk. Datenhaltende Stellen'!$A$2:$E$92,4))</f>
        <v/>
      </c>
      <c r="AD334" s="21">
        <f t="shared" si="5"/>
        <v>0</v>
      </c>
    </row>
    <row r="335" spans="1:30" ht="105" customHeight="1" x14ac:dyDescent="0.25">
      <c r="A335" s="5" t="s">
        <v>1005</v>
      </c>
      <c r="B335" s="5" t="s">
        <v>1005</v>
      </c>
      <c r="C335" s="5" t="s">
        <v>366</v>
      </c>
      <c r="D335" s="5" t="s">
        <v>106</v>
      </c>
      <c r="E335" s="5" t="s">
        <v>107</v>
      </c>
      <c r="F335" s="5" t="s">
        <v>423</v>
      </c>
      <c r="G335" s="5"/>
      <c r="H335" s="5"/>
      <c r="I335" s="5" t="s">
        <v>1006</v>
      </c>
      <c r="J335" s="5"/>
      <c r="K335" s="5"/>
      <c r="L335" s="5"/>
      <c r="M335" s="5"/>
      <c r="N335" s="5"/>
      <c r="O335" s="5"/>
      <c r="P335" s="5"/>
      <c r="Q335" s="5" t="s">
        <v>9</v>
      </c>
      <c r="R335" s="5" t="s">
        <v>367</v>
      </c>
      <c r="S335" s="5" t="s">
        <v>18</v>
      </c>
      <c r="T335" s="5" t="s">
        <v>108</v>
      </c>
      <c r="U335" s="5" t="s">
        <v>625</v>
      </c>
      <c r="V335" s="5" t="s">
        <v>2394</v>
      </c>
      <c r="W335" s="9">
        <v>42545</v>
      </c>
      <c r="X335" s="5">
        <v>0</v>
      </c>
      <c r="Y335" s="5" t="str">
        <f>VLOOKUP(Q335,Lizenzen!$A$2:$B$17,2)</f>
        <v>Verordnung zur Festlegung der Nutzungsbestimmungen für die Bereitstellung von Geodaten des Bundes (GeoNutzV)</v>
      </c>
      <c r="Z335" s="5" t="str">
        <f>VLOOKUP(Q335,Lizenzen!$A$2:$D$17,4)</f>
        <v>http://www.gesetze-im-internet.de/geonutzv/index.html</v>
      </c>
      <c r="AA335" s="5" t="str">
        <f>IF(ISERROR(LEFT(D335,FIND(",",D335)-1)),VLOOKUP(D335,'Abk. Datenhaltende Stellen'!$A$2:$E$99,2),CONCATENATE(VLOOKUP(LEFT(D335,FIND(",",D335)-1),'Abk. Datenhaltende Stellen'!$A$2:$E$92,2),",",VLOOKUP(MID(D335,FIND(",",D335)+1,LEN(D335)-FIND(",",D335)),'Abk. Datenhaltende Stellen'!$A$2:$E$92,2)))</f>
        <v>Deutscher Wetterdienst (DWD)</v>
      </c>
      <c r="AB335" s="8" t="str">
        <f>IF(ISERROR(LEFT(D335,FIND(",",D335)-1)),VLOOKUP(D335,'Abk. Datenhaltende Stellen'!$A$2:$E$99,4),VLOOKUP(LEFT(D335,FIND(",",D335)-1),'Abk. Datenhaltende Stellen'!$A$2:$E$92,4))</f>
        <v>nein</v>
      </c>
      <c r="AC335" s="8" t="str">
        <f>IF(ISERROR(FIND(",",D335)),"",VLOOKUP(MID(D335,FIND(",",D335)+1,LEN(D335)-FIND(",",D335)),'Abk. Datenhaltende Stellen'!$A$2:$E$92,4))</f>
        <v/>
      </c>
      <c r="AD335" s="21">
        <f t="shared" si="5"/>
        <v>0</v>
      </c>
    </row>
    <row r="336" spans="1:30" ht="105" customHeight="1" x14ac:dyDescent="0.25">
      <c r="A336" s="5" t="s">
        <v>1007</v>
      </c>
      <c r="B336" s="5" t="s">
        <v>1007</v>
      </c>
      <c r="C336" s="5" t="s">
        <v>366</v>
      </c>
      <c r="D336" s="5" t="s">
        <v>106</v>
      </c>
      <c r="E336" s="5" t="s">
        <v>107</v>
      </c>
      <c r="F336" s="5" t="s">
        <v>423</v>
      </c>
      <c r="G336" s="5"/>
      <c r="H336" s="5"/>
      <c r="I336" s="5" t="s">
        <v>1008</v>
      </c>
      <c r="J336" s="5"/>
      <c r="K336" s="5"/>
      <c r="L336" s="5"/>
      <c r="M336" s="5"/>
      <c r="N336" s="5"/>
      <c r="O336" s="5"/>
      <c r="P336" s="5"/>
      <c r="Q336" s="5" t="s">
        <v>9</v>
      </c>
      <c r="R336" s="5" t="s">
        <v>367</v>
      </c>
      <c r="S336" s="5" t="s">
        <v>18</v>
      </c>
      <c r="T336" s="5" t="s">
        <v>108</v>
      </c>
      <c r="U336" s="5" t="s">
        <v>625</v>
      </c>
      <c r="V336" s="5" t="s">
        <v>2394</v>
      </c>
      <c r="W336" s="9">
        <v>42545</v>
      </c>
      <c r="X336" s="5">
        <v>0</v>
      </c>
      <c r="Y336" s="5" t="str">
        <f>VLOOKUP(Q336,Lizenzen!$A$2:$B$17,2)</f>
        <v>Verordnung zur Festlegung der Nutzungsbestimmungen für die Bereitstellung von Geodaten des Bundes (GeoNutzV)</v>
      </c>
      <c r="Z336" s="5" t="str">
        <f>VLOOKUP(Q336,Lizenzen!$A$2:$D$17,4)</f>
        <v>http://www.gesetze-im-internet.de/geonutzv/index.html</v>
      </c>
      <c r="AA336" s="5" t="str">
        <f>IF(ISERROR(LEFT(D336,FIND(",",D336)-1)),VLOOKUP(D336,'Abk. Datenhaltende Stellen'!$A$2:$E$99,2),CONCATENATE(VLOOKUP(LEFT(D336,FIND(",",D336)-1),'Abk. Datenhaltende Stellen'!$A$2:$E$92,2),",",VLOOKUP(MID(D336,FIND(",",D336)+1,LEN(D336)-FIND(",",D336)),'Abk. Datenhaltende Stellen'!$A$2:$E$92,2)))</f>
        <v>Deutscher Wetterdienst (DWD)</v>
      </c>
      <c r="AB336" s="8" t="str">
        <f>IF(ISERROR(LEFT(D336,FIND(",",D336)-1)),VLOOKUP(D336,'Abk. Datenhaltende Stellen'!$A$2:$E$99,4),VLOOKUP(LEFT(D336,FIND(",",D336)-1),'Abk. Datenhaltende Stellen'!$A$2:$E$92,4))</f>
        <v>nein</v>
      </c>
      <c r="AC336" s="8" t="str">
        <f>IF(ISERROR(FIND(",",D336)),"",VLOOKUP(MID(D336,FIND(",",D336)+1,LEN(D336)-FIND(",",D336)),'Abk. Datenhaltende Stellen'!$A$2:$E$92,4))</f>
        <v/>
      </c>
      <c r="AD336" s="21">
        <f t="shared" si="5"/>
        <v>0</v>
      </c>
    </row>
    <row r="337" spans="1:30" ht="105" customHeight="1" x14ac:dyDescent="0.25">
      <c r="A337" s="5" t="s">
        <v>1009</v>
      </c>
      <c r="B337" s="5" t="s">
        <v>1009</v>
      </c>
      <c r="C337" s="5" t="s">
        <v>366</v>
      </c>
      <c r="D337" s="5" t="s">
        <v>106</v>
      </c>
      <c r="E337" s="5" t="s">
        <v>107</v>
      </c>
      <c r="F337" s="5" t="s">
        <v>423</v>
      </c>
      <c r="G337" s="5"/>
      <c r="H337" s="5"/>
      <c r="I337" s="5" t="s">
        <v>1010</v>
      </c>
      <c r="J337" s="5"/>
      <c r="K337" s="5"/>
      <c r="L337" s="5"/>
      <c r="M337" s="5"/>
      <c r="N337" s="5"/>
      <c r="O337" s="5"/>
      <c r="P337" s="5"/>
      <c r="Q337" s="5" t="s">
        <v>9</v>
      </c>
      <c r="R337" s="5" t="s">
        <v>367</v>
      </c>
      <c r="S337" s="5" t="s">
        <v>18</v>
      </c>
      <c r="T337" s="5" t="s">
        <v>108</v>
      </c>
      <c r="U337" s="5" t="s">
        <v>625</v>
      </c>
      <c r="V337" s="5" t="s">
        <v>2394</v>
      </c>
      <c r="W337" s="9">
        <v>42545</v>
      </c>
      <c r="X337" s="5">
        <v>0</v>
      </c>
      <c r="Y337" s="5" t="str">
        <f>VLOOKUP(Q337,Lizenzen!$A$2:$B$17,2)</f>
        <v>Verordnung zur Festlegung der Nutzungsbestimmungen für die Bereitstellung von Geodaten des Bundes (GeoNutzV)</v>
      </c>
      <c r="Z337" s="5" t="str">
        <f>VLOOKUP(Q337,Lizenzen!$A$2:$D$17,4)</f>
        <v>http://www.gesetze-im-internet.de/geonutzv/index.html</v>
      </c>
      <c r="AA337" s="5" t="str">
        <f>IF(ISERROR(LEFT(D337,FIND(",",D337)-1)),VLOOKUP(D337,'Abk. Datenhaltende Stellen'!$A$2:$E$99,2),CONCATENATE(VLOOKUP(LEFT(D337,FIND(",",D337)-1),'Abk. Datenhaltende Stellen'!$A$2:$E$92,2),",",VLOOKUP(MID(D337,FIND(",",D337)+1,LEN(D337)-FIND(",",D337)),'Abk. Datenhaltende Stellen'!$A$2:$E$92,2)))</f>
        <v>Deutscher Wetterdienst (DWD)</v>
      </c>
      <c r="AB337" s="8" t="str">
        <f>IF(ISERROR(LEFT(D337,FIND(",",D337)-1)),VLOOKUP(D337,'Abk. Datenhaltende Stellen'!$A$2:$E$99,4),VLOOKUP(LEFT(D337,FIND(",",D337)-1),'Abk. Datenhaltende Stellen'!$A$2:$E$92,4))</f>
        <v>nein</v>
      </c>
      <c r="AC337" s="8" t="str">
        <f>IF(ISERROR(FIND(",",D337)),"",VLOOKUP(MID(D337,FIND(",",D337)+1,LEN(D337)-FIND(",",D337)),'Abk. Datenhaltende Stellen'!$A$2:$E$92,4))</f>
        <v/>
      </c>
      <c r="AD337" s="21">
        <f t="shared" si="5"/>
        <v>0</v>
      </c>
    </row>
    <row r="338" spans="1:30" ht="105" customHeight="1" x14ac:dyDescent="0.25">
      <c r="A338" s="5" t="s">
        <v>1011</v>
      </c>
      <c r="B338" s="5" t="s">
        <v>1011</v>
      </c>
      <c r="C338" s="5" t="s">
        <v>366</v>
      </c>
      <c r="D338" s="5" t="s">
        <v>106</v>
      </c>
      <c r="E338" s="5" t="s">
        <v>107</v>
      </c>
      <c r="F338" s="5" t="s">
        <v>423</v>
      </c>
      <c r="G338" s="5"/>
      <c r="H338" s="5"/>
      <c r="I338" s="5" t="s">
        <v>1012</v>
      </c>
      <c r="J338" s="5"/>
      <c r="K338" s="5"/>
      <c r="L338" s="5"/>
      <c r="M338" s="5"/>
      <c r="N338" s="5"/>
      <c r="O338" s="5"/>
      <c r="P338" s="5"/>
      <c r="Q338" s="5" t="s">
        <v>9</v>
      </c>
      <c r="R338" s="5" t="s">
        <v>367</v>
      </c>
      <c r="S338" s="5" t="s">
        <v>18</v>
      </c>
      <c r="T338" s="5" t="s">
        <v>108</v>
      </c>
      <c r="U338" s="5" t="s">
        <v>625</v>
      </c>
      <c r="V338" s="5" t="s">
        <v>2394</v>
      </c>
      <c r="W338" s="9">
        <v>42545</v>
      </c>
      <c r="X338" s="5">
        <v>0</v>
      </c>
      <c r="Y338" s="5" t="str">
        <f>VLOOKUP(Q338,Lizenzen!$A$2:$B$17,2)</f>
        <v>Verordnung zur Festlegung der Nutzungsbestimmungen für die Bereitstellung von Geodaten des Bundes (GeoNutzV)</v>
      </c>
      <c r="Z338" s="5" t="str">
        <f>VLOOKUP(Q338,Lizenzen!$A$2:$D$17,4)</f>
        <v>http://www.gesetze-im-internet.de/geonutzv/index.html</v>
      </c>
      <c r="AA338" s="5" t="str">
        <f>IF(ISERROR(LEFT(D338,FIND(",",D338)-1)),VLOOKUP(D338,'Abk. Datenhaltende Stellen'!$A$2:$E$99,2),CONCATENATE(VLOOKUP(LEFT(D338,FIND(",",D338)-1),'Abk. Datenhaltende Stellen'!$A$2:$E$92,2),",",VLOOKUP(MID(D338,FIND(",",D338)+1,LEN(D338)-FIND(",",D338)),'Abk. Datenhaltende Stellen'!$A$2:$E$92,2)))</f>
        <v>Deutscher Wetterdienst (DWD)</v>
      </c>
      <c r="AB338" s="8" t="str">
        <f>IF(ISERROR(LEFT(D338,FIND(",",D338)-1)),VLOOKUP(D338,'Abk. Datenhaltende Stellen'!$A$2:$E$99,4),VLOOKUP(LEFT(D338,FIND(",",D338)-1),'Abk. Datenhaltende Stellen'!$A$2:$E$92,4))</f>
        <v>nein</v>
      </c>
      <c r="AC338" s="8" t="str">
        <f>IF(ISERROR(FIND(",",D338)),"",VLOOKUP(MID(D338,FIND(",",D338)+1,LEN(D338)-FIND(",",D338)),'Abk. Datenhaltende Stellen'!$A$2:$E$92,4))</f>
        <v/>
      </c>
      <c r="AD338" s="21">
        <f t="shared" si="5"/>
        <v>0</v>
      </c>
    </row>
    <row r="339" spans="1:30" ht="105" customHeight="1" x14ac:dyDescent="0.25">
      <c r="A339" s="5" t="s">
        <v>1013</v>
      </c>
      <c r="B339" s="5" t="s">
        <v>1013</v>
      </c>
      <c r="C339" s="5" t="s">
        <v>366</v>
      </c>
      <c r="D339" s="5" t="s">
        <v>106</v>
      </c>
      <c r="E339" s="5" t="s">
        <v>107</v>
      </c>
      <c r="F339" s="5" t="s">
        <v>423</v>
      </c>
      <c r="G339" s="5"/>
      <c r="H339" s="5"/>
      <c r="I339" s="5" t="s">
        <v>1014</v>
      </c>
      <c r="J339" s="5"/>
      <c r="K339" s="5"/>
      <c r="L339" s="5"/>
      <c r="M339" s="5"/>
      <c r="N339" s="5"/>
      <c r="O339" s="5"/>
      <c r="P339" s="5"/>
      <c r="Q339" s="5" t="s">
        <v>9</v>
      </c>
      <c r="R339" s="5" t="s">
        <v>367</v>
      </c>
      <c r="S339" s="5" t="s">
        <v>18</v>
      </c>
      <c r="T339" s="5" t="s">
        <v>108</v>
      </c>
      <c r="U339" s="5" t="s">
        <v>625</v>
      </c>
      <c r="V339" s="5" t="s">
        <v>2394</v>
      </c>
      <c r="W339" s="9">
        <v>42545</v>
      </c>
      <c r="X339" s="5">
        <v>0</v>
      </c>
      <c r="Y339" s="5" t="str">
        <f>VLOOKUP(Q339,Lizenzen!$A$2:$B$17,2)</f>
        <v>Verordnung zur Festlegung der Nutzungsbestimmungen für die Bereitstellung von Geodaten des Bundes (GeoNutzV)</v>
      </c>
      <c r="Z339" s="5" t="str">
        <f>VLOOKUP(Q339,Lizenzen!$A$2:$D$17,4)</f>
        <v>http://www.gesetze-im-internet.de/geonutzv/index.html</v>
      </c>
      <c r="AA339" s="5" t="str">
        <f>IF(ISERROR(LEFT(D339,FIND(",",D339)-1)),VLOOKUP(D339,'Abk. Datenhaltende Stellen'!$A$2:$E$99,2),CONCATENATE(VLOOKUP(LEFT(D339,FIND(",",D339)-1),'Abk. Datenhaltende Stellen'!$A$2:$E$92,2),",",VLOOKUP(MID(D339,FIND(",",D339)+1,LEN(D339)-FIND(",",D339)),'Abk. Datenhaltende Stellen'!$A$2:$E$92,2)))</f>
        <v>Deutscher Wetterdienst (DWD)</v>
      </c>
      <c r="AB339" s="8" t="str">
        <f>IF(ISERROR(LEFT(D339,FIND(",",D339)-1)),VLOOKUP(D339,'Abk. Datenhaltende Stellen'!$A$2:$E$99,4),VLOOKUP(LEFT(D339,FIND(",",D339)-1),'Abk. Datenhaltende Stellen'!$A$2:$E$92,4))</f>
        <v>nein</v>
      </c>
      <c r="AC339" s="8" t="str">
        <f>IF(ISERROR(FIND(",",D339)),"",VLOOKUP(MID(D339,FIND(",",D339)+1,LEN(D339)-FIND(",",D339)),'Abk. Datenhaltende Stellen'!$A$2:$E$92,4))</f>
        <v/>
      </c>
      <c r="AD339" s="21">
        <f t="shared" si="5"/>
        <v>0</v>
      </c>
    </row>
    <row r="340" spans="1:30" ht="105" customHeight="1" x14ac:dyDescent="0.25">
      <c r="A340" s="5" t="s">
        <v>1015</v>
      </c>
      <c r="B340" s="5" t="s">
        <v>1015</v>
      </c>
      <c r="C340" s="5" t="s">
        <v>366</v>
      </c>
      <c r="D340" s="5" t="s">
        <v>106</v>
      </c>
      <c r="E340" s="5" t="s">
        <v>107</v>
      </c>
      <c r="F340" s="5" t="s">
        <v>423</v>
      </c>
      <c r="G340" s="5"/>
      <c r="H340" s="5"/>
      <c r="I340" s="5" t="s">
        <v>1016</v>
      </c>
      <c r="J340" s="5"/>
      <c r="K340" s="5"/>
      <c r="L340" s="5"/>
      <c r="M340" s="5"/>
      <c r="N340" s="5"/>
      <c r="O340" s="5"/>
      <c r="P340" s="5"/>
      <c r="Q340" s="5" t="s">
        <v>9</v>
      </c>
      <c r="R340" s="5" t="s">
        <v>367</v>
      </c>
      <c r="S340" s="5" t="s">
        <v>18</v>
      </c>
      <c r="T340" s="5" t="s">
        <v>108</v>
      </c>
      <c r="U340" s="5" t="s">
        <v>625</v>
      </c>
      <c r="V340" s="5" t="s">
        <v>2394</v>
      </c>
      <c r="W340" s="9">
        <v>42545</v>
      </c>
      <c r="X340" s="5">
        <v>0</v>
      </c>
      <c r="Y340" s="5" t="str">
        <f>VLOOKUP(Q340,Lizenzen!$A$2:$B$17,2)</f>
        <v>Verordnung zur Festlegung der Nutzungsbestimmungen für die Bereitstellung von Geodaten des Bundes (GeoNutzV)</v>
      </c>
      <c r="Z340" s="5" t="str">
        <f>VLOOKUP(Q340,Lizenzen!$A$2:$D$17,4)</f>
        <v>http://www.gesetze-im-internet.de/geonutzv/index.html</v>
      </c>
      <c r="AA340" s="5" t="str">
        <f>IF(ISERROR(LEFT(D340,FIND(",",D340)-1)),VLOOKUP(D340,'Abk. Datenhaltende Stellen'!$A$2:$E$99,2),CONCATENATE(VLOOKUP(LEFT(D340,FIND(",",D340)-1),'Abk. Datenhaltende Stellen'!$A$2:$E$92,2),",",VLOOKUP(MID(D340,FIND(",",D340)+1,LEN(D340)-FIND(",",D340)),'Abk. Datenhaltende Stellen'!$A$2:$E$92,2)))</f>
        <v>Deutscher Wetterdienst (DWD)</v>
      </c>
      <c r="AB340" s="8" t="str">
        <f>IF(ISERROR(LEFT(D340,FIND(",",D340)-1)),VLOOKUP(D340,'Abk. Datenhaltende Stellen'!$A$2:$E$99,4),VLOOKUP(LEFT(D340,FIND(",",D340)-1),'Abk. Datenhaltende Stellen'!$A$2:$E$92,4))</f>
        <v>nein</v>
      </c>
      <c r="AC340" s="8" t="str">
        <f>IF(ISERROR(FIND(",",D340)),"",VLOOKUP(MID(D340,FIND(",",D340)+1,LEN(D340)-FIND(",",D340)),'Abk. Datenhaltende Stellen'!$A$2:$E$92,4))</f>
        <v/>
      </c>
      <c r="AD340" s="21">
        <f t="shared" si="5"/>
        <v>0</v>
      </c>
    </row>
    <row r="341" spans="1:30" ht="105" customHeight="1" x14ac:dyDescent="0.25">
      <c r="A341" s="5" t="s">
        <v>1017</v>
      </c>
      <c r="B341" s="5" t="s">
        <v>1017</v>
      </c>
      <c r="C341" s="5" t="s">
        <v>366</v>
      </c>
      <c r="D341" s="5" t="s">
        <v>106</v>
      </c>
      <c r="E341" s="5" t="s">
        <v>107</v>
      </c>
      <c r="F341" s="5" t="s">
        <v>423</v>
      </c>
      <c r="G341" s="5"/>
      <c r="H341" s="5"/>
      <c r="I341" s="5" t="s">
        <v>1018</v>
      </c>
      <c r="J341" s="5"/>
      <c r="K341" s="5"/>
      <c r="L341" s="5"/>
      <c r="M341" s="5"/>
      <c r="N341" s="5"/>
      <c r="O341" s="5"/>
      <c r="P341" s="5"/>
      <c r="Q341" s="5" t="s">
        <v>9</v>
      </c>
      <c r="R341" s="5" t="s">
        <v>367</v>
      </c>
      <c r="S341" s="5" t="s">
        <v>18</v>
      </c>
      <c r="T341" s="5" t="s">
        <v>108</v>
      </c>
      <c r="U341" s="5" t="s">
        <v>625</v>
      </c>
      <c r="V341" s="5" t="s">
        <v>2394</v>
      </c>
      <c r="W341" s="9">
        <v>42545</v>
      </c>
      <c r="X341" s="5">
        <v>0</v>
      </c>
      <c r="Y341" s="5" t="str">
        <f>VLOOKUP(Q341,Lizenzen!$A$2:$B$17,2)</f>
        <v>Verordnung zur Festlegung der Nutzungsbestimmungen für die Bereitstellung von Geodaten des Bundes (GeoNutzV)</v>
      </c>
      <c r="Z341" s="5" t="str">
        <f>VLOOKUP(Q341,Lizenzen!$A$2:$D$17,4)</f>
        <v>http://www.gesetze-im-internet.de/geonutzv/index.html</v>
      </c>
      <c r="AA341" s="5" t="str">
        <f>IF(ISERROR(LEFT(D341,FIND(",",D341)-1)),VLOOKUP(D341,'Abk. Datenhaltende Stellen'!$A$2:$E$99,2),CONCATENATE(VLOOKUP(LEFT(D341,FIND(",",D341)-1),'Abk. Datenhaltende Stellen'!$A$2:$E$92,2),",",VLOOKUP(MID(D341,FIND(",",D341)+1,LEN(D341)-FIND(",",D341)),'Abk. Datenhaltende Stellen'!$A$2:$E$92,2)))</f>
        <v>Deutscher Wetterdienst (DWD)</v>
      </c>
      <c r="AB341" s="8" t="str">
        <f>IF(ISERROR(LEFT(D341,FIND(",",D341)-1)),VLOOKUP(D341,'Abk. Datenhaltende Stellen'!$A$2:$E$99,4),VLOOKUP(LEFT(D341,FIND(",",D341)-1),'Abk. Datenhaltende Stellen'!$A$2:$E$92,4))</f>
        <v>nein</v>
      </c>
      <c r="AC341" s="8" t="str">
        <f>IF(ISERROR(FIND(",",D341)),"",VLOOKUP(MID(D341,FIND(",",D341)+1,LEN(D341)-FIND(",",D341)),'Abk. Datenhaltende Stellen'!$A$2:$E$92,4))</f>
        <v/>
      </c>
      <c r="AD341" s="21">
        <f t="shared" si="5"/>
        <v>0</v>
      </c>
    </row>
    <row r="342" spans="1:30" ht="105" customHeight="1" x14ac:dyDescent="0.25">
      <c r="A342" s="5" t="s">
        <v>1019</v>
      </c>
      <c r="B342" s="5" t="s">
        <v>1019</v>
      </c>
      <c r="C342" s="5" t="s">
        <v>366</v>
      </c>
      <c r="D342" s="5" t="s">
        <v>106</v>
      </c>
      <c r="E342" s="5" t="s">
        <v>107</v>
      </c>
      <c r="F342" s="5" t="s">
        <v>423</v>
      </c>
      <c r="G342" s="5"/>
      <c r="H342" s="5"/>
      <c r="I342" s="5" t="s">
        <v>1020</v>
      </c>
      <c r="J342" s="5"/>
      <c r="K342" s="5"/>
      <c r="L342" s="5"/>
      <c r="M342" s="5"/>
      <c r="N342" s="5"/>
      <c r="O342" s="5"/>
      <c r="P342" s="5"/>
      <c r="Q342" s="5" t="s">
        <v>9</v>
      </c>
      <c r="R342" s="5" t="s">
        <v>367</v>
      </c>
      <c r="S342" s="5" t="s">
        <v>18</v>
      </c>
      <c r="T342" s="5" t="s">
        <v>108</v>
      </c>
      <c r="U342" s="5" t="s">
        <v>625</v>
      </c>
      <c r="V342" s="5" t="s">
        <v>2394</v>
      </c>
      <c r="W342" s="9">
        <v>42545</v>
      </c>
      <c r="X342" s="5">
        <v>0</v>
      </c>
      <c r="Y342" s="5" t="str">
        <f>VLOOKUP(Q342,Lizenzen!$A$2:$B$17,2)</f>
        <v>Verordnung zur Festlegung der Nutzungsbestimmungen für die Bereitstellung von Geodaten des Bundes (GeoNutzV)</v>
      </c>
      <c r="Z342" s="5" t="str">
        <f>VLOOKUP(Q342,Lizenzen!$A$2:$D$17,4)</f>
        <v>http://www.gesetze-im-internet.de/geonutzv/index.html</v>
      </c>
      <c r="AA342" s="5" t="str">
        <f>IF(ISERROR(LEFT(D342,FIND(",",D342)-1)),VLOOKUP(D342,'Abk. Datenhaltende Stellen'!$A$2:$E$99,2),CONCATENATE(VLOOKUP(LEFT(D342,FIND(",",D342)-1),'Abk. Datenhaltende Stellen'!$A$2:$E$92,2),",",VLOOKUP(MID(D342,FIND(",",D342)+1,LEN(D342)-FIND(",",D342)),'Abk. Datenhaltende Stellen'!$A$2:$E$92,2)))</f>
        <v>Deutscher Wetterdienst (DWD)</v>
      </c>
      <c r="AB342" s="8" t="str">
        <f>IF(ISERROR(LEFT(D342,FIND(",",D342)-1)),VLOOKUP(D342,'Abk. Datenhaltende Stellen'!$A$2:$E$99,4),VLOOKUP(LEFT(D342,FIND(",",D342)-1),'Abk. Datenhaltende Stellen'!$A$2:$E$92,4))</f>
        <v>nein</v>
      </c>
      <c r="AC342" s="8" t="str">
        <f>IF(ISERROR(FIND(",",D342)),"",VLOOKUP(MID(D342,FIND(",",D342)+1,LEN(D342)-FIND(",",D342)),'Abk. Datenhaltende Stellen'!$A$2:$E$92,4))</f>
        <v/>
      </c>
      <c r="AD342" s="21">
        <f t="shared" si="5"/>
        <v>0</v>
      </c>
    </row>
    <row r="343" spans="1:30" ht="105" customHeight="1" x14ac:dyDescent="0.25">
      <c r="A343" s="5" t="s">
        <v>1021</v>
      </c>
      <c r="B343" s="5" t="s">
        <v>1021</v>
      </c>
      <c r="C343" s="5" t="s">
        <v>366</v>
      </c>
      <c r="D343" s="5" t="s">
        <v>106</v>
      </c>
      <c r="E343" s="5" t="s">
        <v>107</v>
      </c>
      <c r="F343" s="5" t="s">
        <v>423</v>
      </c>
      <c r="G343" s="5"/>
      <c r="H343" s="5"/>
      <c r="I343" s="5" t="s">
        <v>1022</v>
      </c>
      <c r="J343" s="5"/>
      <c r="K343" s="5"/>
      <c r="L343" s="5"/>
      <c r="M343" s="5"/>
      <c r="N343" s="5"/>
      <c r="O343" s="5"/>
      <c r="P343" s="5"/>
      <c r="Q343" s="5" t="s">
        <v>9</v>
      </c>
      <c r="R343" s="5" t="s">
        <v>367</v>
      </c>
      <c r="S343" s="5" t="s">
        <v>18</v>
      </c>
      <c r="T343" s="5" t="s">
        <v>108</v>
      </c>
      <c r="U343" s="5" t="s">
        <v>625</v>
      </c>
      <c r="V343" s="5" t="s">
        <v>2394</v>
      </c>
      <c r="W343" s="9">
        <v>42545</v>
      </c>
      <c r="X343" s="5">
        <v>0</v>
      </c>
      <c r="Y343" s="5" t="str">
        <f>VLOOKUP(Q343,Lizenzen!$A$2:$B$17,2)</f>
        <v>Verordnung zur Festlegung der Nutzungsbestimmungen für die Bereitstellung von Geodaten des Bundes (GeoNutzV)</v>
      </c>
      <c r="Z343" s="5" t="str">
        <f>VLOOKUP(Q343,Lizenzen!$A$2:$D$17,4)</f>
        <v>http://www.gesetze-im-internet.de/geonutzv/index.html</v>
      </c>
      <c r="AA343" s="5" t="str">
        <f>IF(ISERROR(LEFT(D343,FIND(",",D343)-1)),VLOOKUP(D343,'Abk. Datenhaltende Stellen'!$A$2:$E$99,2),CONCATENATE(VLOOKUP(LEFT(D343,FIND(",",D343)-1),'Abk. Datenhaltende Stellen'!$A$2:$E$92,2),",",VLOOKUP(MID(D343,FIND(",",D343)+1,LEN(D343)-FIND(",",D343)),'Abk. Datenhaltende Stellen'!$A$2:$E$92,2)))</f>
        <v>Deutscher Wetterdienst (DWD)</v>
      </c>
      <c r="AB343" s="8" t="str">
        <f>IF(ISERROR(LEFT(D343,FIND(",",D343)-1)),VLOOKUP(D343,'Abk. Datenhaltende Stellen'!$A$2:$E$99,4),VLOOKUP(LEFT(D343,FIND(",",D343)-1),'Abk. Datenhaltende Stellen'!$A$2:$E$92,4))</f>
        <v>nein</v>
      </c>
      <c r="AC343" s="8" t="str">
        <f>IF(ISERROR(FIND(",",D343)),"",VLOOKUP(MID(D343,FIND(",",D343)+1,LEN(D343)-FIND(",",D343)),'Abk. Datenhaltende Stellen'!$A$2:$E$92,4))</f>
        <v/>
      </c>
      <c r="AD343" s="21">
        <f t="shared" si="5"/>
        <v>0</v>
      </c>
    </row>
    <row r="344" spans="1:30" ht="105" customHeight="1" x14ac:dyDescent="0.25">
      <c r="A344" s="5" t="s">
        <v>1023</v>
      </c>
      <c r="B344" s="5" t="s">
        <v>1023</v>
      </c>
      <c r="C344" s="5" t="s">
        <v>366</v>
      </c>
      <c r="D344" s="5" t="s">
        <v>106</v>
      </c>
      <c r="E344" s="5" t="s">
        <v>107</v>
      </c>
      <c r="F344" s="5" t="s">
        <v>423</v>
      </c>
      <c r="G344" s="5"/>
      <c r="H344" s="5"/>
      <c r="I344" s="5" t="s">
        <v>1024</v>
      </c>
      <c r="J344" s="5"/>
      <c r="K344" s="5"/>
      <c r="L344" s="5"/>
      <c r="M344" s="5"/>
      <c r="N344" s="5"/>
      <c r="O344" s="5"/>
      <c r="P344" s="5"/>
      <c r="Q344" s="5" t="s">
        <v>9</v>
      </c>
      <c r="R344" s="5" t="s">
        <v>367</v>
      </c>
      <c r="S344" s="5" t="s">
        <v>18</v>
      </c>
      <c r="T344" s="5" t="s">
        <v>108</v>
      </c>
      <c r="U344" s="5" t="s">
        <v>625</v>
      </c>
      <c r="V344" s="5" t="s">
        <v>2394</v>
      </c>
      <c r="W344" s="9">
        <v>42545</v>
      </c>
      <c r="X344" s="5">
        <v>0</v>
      </c>
      <c r="Y344" s="5" t="str">
        <f>VLOOKUP(Q344,Lizenzen!$A$2:$B$17,2)</f>
        <v>Verordnung zur Festlegung der Nutzungsbestimmungen für die Bereitstellung von Geodaten des Bundes (GeoNutzV)</v>
      </c>
      <c r="Z344" s="5" t="str">
        <f>VLOOKUP(Q344,Lizenzen!$A$2:$D$17,4)</f>
        <v>http://www.gesetze-im-internet.de/geonutzv/index.html</v>
      </c>
      <c r="AA344" s="5" t="str">
        <f>IF(ISERROR(LEFT(D344,FIND(",",D344)-1)),VLOOKUP(D344,'Abk. Datenhaltende Stellen'!$A$2:$E$99,2),CONCATENATE(VLOOKUP(LEFT(D344,FIND(",",D344)-1),'Abk. Datenhaltende Stellen'!$A$2:$E$92,2),",",VLOOKUP(MID(D344,FIND(",",D344)+1,LEN(D344)-FIND(",",D344)),'Abk. Datenhaltende Stellen'!$A$2:$E$92,2)))</f>
        <v>Deutscher Wetterdienst (DWD)</v>
      </c>
      <c r="AB344" s="8" t="str">
        <f>IF(ISERROR(LEFT(D344,FIND(",",D344)-1)),VLOOKUP(D344,'Abk. Datenhaltende Stellen'!$A$2:$E$99,4),VLOOKUP(LEFT(D344,FIND(",",D344)-1),'Abk. Datenhaltende Stellen'!$A$2:$E$92,4))</f>
        <v>nein</v>
      </c>
      <c r="AC344" s="8" t="str">
        <f>IF(ISERROR(FIND(",",D344)),"",VLOOKUP(MID(D344,FIND(",",D344)+1,LEN(D344)-FIND(",",D344)),'Abk. Datenhaltende Stellen'!$A$2:$E$92,4))</f>
        <v/>
      </c>
      <c r="AD344" s="21">
        <f t="shared" si="5"/>
        <v>0</v>
      </c>
    </row>
    <row r="345" spans="1:30" ht="105" customHeight="1" x14ac:dyDescent="0.25">
      <c r="A345" s="5" t="s">
        <v>1025</v>
      </c>
      <c r="B345" s="5" t="s">
        <v>1026</v>
      </c>
      <c r="C345" s="5" t="s">
        <v>1028</v>
      </c>
      <c r="D345" s="5" t="s">
        <v>49</v>
      </c>
      <c r="E345" s="5" t="s">
        <v>22</v>
      </c>
      <c r="F345" s="5" t="s">
        <v>553</v>
      </c>
      <c r="G345" s="5"/>
      <c r="H345" s="5" t="s">
        <v>1027</v>
      </c>
      <c r="I345" s="5"/>
      <c r="J345" s="5"/>
      <c r="K345" s="5"/>
      <c r="L345" s="5"/>
      <c r="M345" s="5"/>
      <c r="N345" s="5"/>
      <c r="O345" s="5"/>
      <c r="P345" s="5"/>
      <c r="Q345" s="5" t="s">
        <v>9</v>
      </c>
      <c r="R345" s="5" t="s">
        <v>365</v>
      </c>
      <c r="S345" s="5" t="s">
        <v>15</v>
      </c>
      <c r="T345" s="5" t="s">
        <v>51</v>
      </c>
      <c r="U345" s="5"/>
      <c r="V345" s="5" t="s">
        <v>1029</v>
      </c>
      <c r="W345" s="9">
        <v>42083</v>
      </c>
      <c r="X345" s="5">
        <v>0</v>
      </c>
      <c r="Y345" s="5" t="str">
        <f>VLOOKUP(Q345,Lizenzen!$A$2:$B$17,2)</f>
        <v>Verordnung zur Festlegung der Nutzungsbestimmungen für die Bereitstellung von Geodaten des Bundes (GeoNutzV)</v>
      </c>
      <c r="Z345" s="5" t="str">
        <f>VLOOKUP(Q345,Lizenzen!$A$2:$D$17,4)</f>
        <v>http://www.gesetze-im-internet.de/geonutzv/index.html</v>
      </c>
      <c r="AA345" s="5" t="str">
        <f>IF(ISERROR(LEFT(D345,FIND(",",D345)-1)),VLOOKUP(D345,'Abk. Datenhaltende Stellen'!$A$2:$E$99,2),CONCATENATE(VLOOKUP(LEFT(D345,FIND(",",D345)-1),'Abk. Datenhaltende Stellen'!$A$2:$E$92,2),",",VLOOKUP(MID(D345,FIND(",",D345)+1,LEN(D345)-FIND(",",D345)),'Abk. Datenhaltende Stellen'!$A$2:$E$92,2)))</f>
        <v>Bundesamt für Seeschifffahrt und Hydrographie (BSH)</v>
      </c>
      <c r="AB345" s="8" t="str">
        <f>IF(ISERROR(LEFT(D345,FIND(",",D345)-1)),VLOOKUP(D345,'Abk. Datenhaltende Stellen'!$A$2:$E$99,4),VLOOKUP(LEFT(D345,FIND(",",D345)-1),'Abk. Datenhaltende Stellen'!$A$2:$E$92,4))</f>
        <v>nein</v>
      </c>
      <c r="AC345" s="8" t="str">
        <f>IF(ISERROR(FIND(",",D345)),"",VLOOKUP(MID(D345,FIND(",",D345)+1,LEN(D345)-FIND(",",D345)),'Abk. Datenhaltende Stellen'!$A$2:$E$92,4))</f>
        <v/>
      </c>
      <c r="AD345" s="21">
        <f t="shared" si="5"/>
        <v>0</v>
      </c>
    </row>
    <row r="346" spans="1:30" ht="105" customHeight="1" x14ac:dyDescent="0.25">
      <c r="A346" s="5" t="s">
        <v>1030</v>
      </c>
      <c r="B346" s="5" t="s">
        <v>1031</v>
      </c>
      <c r="C346" s="5"/>
      <c r="D346" s="5" t="s">
        <v>49</v>
      </c>
      <c r="E346" s="5" t="s">
        <v>22</v>
      </c>
      <c r="F346" s="5" t="s">
        <v>553</v>
      </c>
      <c r="G346" s="5"/>
      <c r="H346" s="5" t="s">
        <v>1032</v>
      </c>
      <c r="I346" s="5"/>
      <c r="J346" s="5"/>
      <c r="K346" s="5"/>
      <c r="L346" s="5"/>
      <c r="M346" s="5"/>
      <c r="N346" s="5"/>
      <c r="O346" s="5"/>
      <c r="P346" s="5"/>
      <c r="Q346" s="5" t="s">
        <v>9</v>
      </c>
      <c r="R346" s="5" t="s">
        <v>365</v>
      </c>
      <c r="S346" s="5" t="s">
        <v>15</v>
      </c>
      <c r="T346" s="5" t="s">
        <v>51</v>
      </c>
      <c r="U346" s="5"/>
      <c r="V346" s="5" t="s">
        <v>1029</v>
      </c>
      <c r="W346" s="9">
        <v>42083</v>
      </c>
      <c r="X346" s="5">
        <v>0</v>
      </c>
      <c r="Y346" s="5" t="str">
        <f>VLOOKUP(Q346,Lizenzen!$A$2:$B$17,2)</f>
        <v>Verordnung zur Festlegung der Nutzungsbestimmungen für die Bereitstellung von Geodaten des Bundes (GeoNutzV)</v>
      </c>
      <c r="Z346" s="5" t="str">
        <f>VLOOKUP(Q346,Lizenzen!$A$2:$D$17,4)</f>
        <v>http://www.gesetze-im-internet.de/geonutzv/index.html</v>
      </c>
      <c r="AA346" s="5" t="str">
        <f>IF(ISERROR(LEFT(D346,FIND(",",D346)-1)),VLOOKUP(D346,'Abk. Datenhaltende Stellen'!$A$2:$E$99,2),CONCATENATE(VLOOKUP(LEFT(D346,FIND(",",D346)-1),'Abk. Datenhaltende Stellen'!$A$2:$E$92,2),",",VLOOKUP(MID(D346,FIND(",",D346)+1,LEN(D346)-FIND(",",D346)),'Abk. Datenhaltende Stellen'!$A$2:$E$92,2)))</f>
        <v>Bundesamt für Seeschifffahrt und Hydrographie (BSH)</v>
      </c>
      <c r="AB346" s="8" t="str">
        <f>IF(ISERROR(LEFT(D346,FIND(",",D346)-1)),VLOOKUP(D346,'Abk. Datenhaltende Stellen'!$A$2:$E$99,4),VLOOKUP(LEFT(D346,FIND(",",D346)-1),'Abk. Datenhaltende Stellen'!$A$2:$E$92,4))</f>
        <v>nein</v>
      </c>
      <c r="AC346" s="8" t="str">
        <f>IF(ISERROR(FIND(",",D346)),"",VLOOKUP(MID(D346,FIND(",",D346)+1,LEN(D346)-FIND(",",D346)),'Abk. Datenhaltende Stellen'!$A$2:$E$92,4))</f>
        <v/>
      </c>
      <c r="AD346" s="21">
        <f t="shared" si="5"/>
        <v>0</v>
      </c>
    </row>
    <row r="347" spans="1:30" ht="405" customHeight="1" x14ac:dyDescent="0.25">
      <c r="A347" s="5" t="s">
        <v>1036</v>
      </c>
      <c r="B347" s="5" t="s">
        <v>3283</v>
      </c>
      <c r="C347" s="5"/>
      <c r="D347" s="5" t="s">
        <v>49</v>
      </c>
      <c r="E347" s="5" t="s">
        <v>22</v>
      </c>
      <c r="F347" s="5" t="s">
        <v>553</v>
      </c>
      <c r="G347" s="5"/>
      <c r="H347" s="5" t="s">
        <v>1037</v>
      </c>
      <c r="I347" s="5"/>
      <c r="J347" s="5"/>
      <c r="K347" s="5"/>
      <c r="L347" s="5"/>
      <c r="M347" s="5"/>
      <c r="N347" s="5"/>
      <c r="O347" s="5"/>
      <c r="P347" s="5"/>
      <c r="Q347" s="5" t="s">
        <v>9</v>
      </c>
      <c r="R347" s="5" t="s">
        <v>365</v>
      </c>
      <c r="S347" s="5" t="s">
        <v>15</v>
      </c>
      <c r="T347" s="5" t="s">
        <v>51</v>
      </c>
      <c r="U347" s="5"/>
      <c r="V347" s="5" t="s">
        <v>923</v>
      </c>
      <c r="W347" s="9">
        <v>42174</v>
      </c>
      <c r="X347" s="5">
        <v>0</v>
      </c>
      <c r="Y347" s="5" t="str">
        <f>VLOOKUP(Q347,Lizenzen!$A$2:$B$17,2)</f>
        <v>Verordnung zur Festlegung der Nutzungsbestimmungen für die Bereitstellung von Geodaten des Bundes (GeoNutzV)</v>
      </c>
      <c r="Z347" s="5" t="str">
        <f>VLOOKUP(Q347,Lizenzen!$A$2:$D$17,4)</f>
        <v>http://www.gesetze-im-internet.de/geonutzv/index.html</v>
      </c>
      <c r="AA347" s="5" t="str">
        <f>IF(ISERROR(LEFT(D347,FIND(",",D347)-1)),VLOOKUP(D347,'Abk. Datenhaltende Stellen'!$A$2:$E$99,2),CONCATENATE(VLOOKUP(LEFT(D347,FIND(",",D347)-1),'Abk. Datenhaltende Stellen'!$A$2:$E$92,2),",",VLOOKUP(MID(D347,FIND(",",D347)+1,LEN(D347)-FIND(",",D347)),'Abk. Datenhaltende Stellen'!$A$2:$E$92,2)))</f>
        <v>Bundesamt für Seeschifffahrt und Hydrographie (BSH)</v>
      </c>
      <c r="AB347" s="8" t="str">
        <f>IF(ISERROR(LEFT(D347,FIND(",",D347)-1)),VLOOKUP(D347,'Abk. Datenhaltende Stellen'!$A$2:$E$99,4),VLOOKUP(LEFT(D347,FIND(",",D347)-1),'Abk. Datenhaltende Stellen'!$A$2:$E$92,4))</f>
        <v>nein</v>
      </c>
      <c r="AC347" s="8" t="str">
        <f>IF(ISERROR(FIND(",",D347)),"",VLOOKUP(MID(D347,FIND(",",D347)+1,LEN(D347)-FIND(",",D347)),'Abk. Datenhaltende Stellen'!$A$2:$E$92,4))</f>
        <v/>
      </c>
      <c r="AD347" s="21">
        <f t="shared" si="5"/>
        <v>0</v>
      </c>
    </row>
    <row r="348" spans="1:30" ht="105" customHeight="1" x14ac:dyDescent="0.25">
      <c r="A348" s="5" t="s">
        <v>2395</v>
      </c>
      <c r="B348" s="5" t="s">
        <v>2396</v>
      </c>
      <c r="C348" s="5"/>
      <c r="D348" s="5" t="s">
        <v>49</v>
      </c>
      <c r="E348" s="5" t="s">
        <v>22</v>
      </c>
      <c r="F348" s="5" t="s">
        <v>553</v>
      </c>
      <c r="G348" s="5"/>
      <c r="H348" s="5" t="s">
        <v>1038</v>
      </c>
      <c r="I348" s="5"/>
      <c r="J348" s="5"/>
      <c r="K348" s="5"/>
      <c r="L348" s="5"/>
      <c r="M348" s="5"/>
      <c r="N348" s="5"/>
      <c r="O348" s="5"/>
      <c r="P348" s="5"/>
      <c r="Q348" s="5" t="s">
        <v>9</v>
      </c>
      <c r="R348" s="5" t="s">
        <v>365</v>
      </c>
      <c r="S348" s="5" t="s">
        <v>15</v>
      </c>
      <c r="T348" s="5" t="s">
        <v>51</v>
      </c>
      <c r="U348" s="5"/>
      <c r="V348" s="5" t="s">
        <v>927</v>
      </c>
      <c r="W348" s="9">
        <v>42515</v>
      </c>
      <c r="X348" s="5">
        <v>0</v>
      </c>
      <c r="Y348" s="5" t="str">
        <f>VLOOKUP(Q348,Lizenzen!$A$2:$B$17,2)</f>
        <v>Verordnung zur Festlegung der Nutzungsbestimmungen für die Bereitstellung von Geodaten des Bundes (GeoNutzV)</v>
      </c>
      <c r="Z348" s="5" t="str">
        <f>VLOOKUP(Q348,Lizenzen!$A$2:$D$17,4)</f>
        <v>http://www.gesetze-im-internet.de/geonutzv/index.html</v>
      </c>
      <c r="AA348" s="5" t="str">
        <f>IF(ISERROR(LEFT(D348,FIND(",",D348)-1)),VLOOKUP(D348,'Abk. Datenhaltende Stellen'!$A$2:$E$99,2),CONCATENATE(VLOOKUP(LEFT(D348,FIND(",",D348)-1),'Abk. Datenhaltende Stellen'!$A$2:$E$92,2),",",VLOOKUP(MID(D348,FIND(",",D348)+1,LEN(D348)-FIND(",",D348)),'Abk. Datenhaltende Stellen'!$A$2:$E$92,2)))</f>
        <v>Bundesamt für Seeschifffahrt und Hydrographie (BSH)</v>
      </c>
      <c r="AB348" s="8" t="str">
        <f>IF(ISERROR(LEFT(D348,FIND(",",D348)-1)),VLOOKUP(D348,'Abk. Datenhaltende Stellen'!$A$2:$E$99,4),VLOOKUP(LEFT(D348,FIND(",",D348)-1),'Abk. Datenhaltende Stellen'!$A$2:$E$92,4))</f>
        <v>nein</v>
      </c>
      <c r="AC348" s="8" t="str">
        <f>IF(ISERROR(FIND(",",D348)),"",VLOOKUP(MID(D348,FIND(",",D348)+1,LEN(D348)-FIND(",",D348)),'Abk. Datenhaltende Stellen'!$A$2:$E$92,4))</f>
        <v/>
      </c>
      <c r="AD348" s="21">
        <f t="shared" si="5"/>
        <v>0</v>
      </c>
    </row>
    <row r="349" spans="1:30" ht="105" customHeight="1" x14ac:dyDescent="0.25">
      <c r="A349" s="5" t="s">
        <v>2397</v>
      </c>
      <c r="B349" s="5" t="s">
        <v>2398</v>
      </c>
      <c r="C349" s="5"/>
      <c r="D349" s="5" t="s">
        <v>49</v>
      </c>
      <c r="E349" s="5" t="s">
        <v>22</v>
      </c>
      <c r="F349" s="5" t="s">
        <v>553</v>
      </c>
      <c r="G349" s="5"/>
      <c r="H349" s="5" t="s">
        <v>1039</v>
      </c>
      <c r="I349" s="5"/>
      <c r="J349" s="5"/>
      <c r="K349" s="5"/>
      <c r="L349" s="5"/>
      <c r="M349" s="5"/>
      <c r="N349" s="5"/>
      <c r="O349" s="5"/>
      <c r="P349" s="5"/>
      <c r="Q349" s="5" t="s">
        <v>9</v>
      </c>
      <c r="R349" s="5" t="s">
        <v>365</v>
      </c>
      <c r="S349" s="5" t="s">
        <v>15</v>
      </c>
      <c r="T349" s="5" t="s">
        <v>51</v>
      </c>
      <c r="U349" s="5"/>
      <c r="V349" s="5" t="s">
        <v>1040</v>
      </c>
      <c r="W349" s="9">
        <v>42328</v>
      </c>
      <c r="X349" s="5">
        <v>0</v>
      </c>
      <c r="Y349" s="5" t="str">
        <f>VLOOKUP(Q349,Lizenzen!$A$2:$B$17,2)</f>
        <v>Verordnung zur Festlegung der Nutzungsbestimmungen für die Bereitstellung von Geodaten des Bundes (GeoNutzV)</v>
      </c>
      <c r="Z349" s="5" t="str">
        <f>VLOOKUP(Q349,Lizenzen!$A$2:$D$17,4)</f>
        <v>http://www.gesetze-im-internet.de/geonutzv/index.html</v>
      </c>
      <c r="AA349" s="5" t="str">
        <f>IF(ISERROR(LEFT(D349,FIND(",",D349)-1)),VLOOKUP(D349,'Abk. Datenhaltende Stellen'!$A$2:$E$99,2),CONCATENATE(VLOOKUP(LEFT(D349,FIND(",",D349)-1),'Abk. Datenhaltende Stellen'!$A$2:$E$92,2),",",VLOOKUP(MID(D349,FIND(",",D349)+1,LEN(D349)-FIND(",",D349)),'Abk. Datenhaltende Stellen'!$A$2:$E$92,2)))</f>
        <v>Bundesamt für Seeschifffahrt und Hydrographie (BSH)</v>
      </c>
      <c r="AB349" s="8" t="str">
        <f>IF(ISERROR(LEFT(D349,FIND(",",D349)-1)),VLOOKUP(D349,'Abk. Datenhaltende Stellen'!$A$2:$E$99,4),VLOOKUP(LEFT(D349,FIND(",",D349)-1),'Abk. Datenhaltende Stellen'!$A$2:$E$92,4))</f>
        <v>nein</v>
      </c>
      <c r="AC349" s="8" t="str">
        <f>IF(ISERROR(FIND(",",D349)),"",VLOOKUP(MID(D349,FIND(",",D349)+1,LEN(D349)-FIND(",",D349)),'Abk. Datenhaltende Stellen'!$A$2:$E$92,4))</f>
        <v/>
      </c>
      <c r="AD349" s="21">
        <f t="shared" si="5"/>
        <v>0</v>
      </c>
    </row>
    <row r="350" spans="1:30" ht="105" customHeight="1" x14ac:dyDescent="0.25">
      <c r="A350" s="5" t="s">
        <v>1041</v>
      </c>
      <c r="B350" s="5" t="s">
        <v>2399</v>
      </c>
      <c r="C350" s="5"/>
      <c r="D350" s="5" t="s">
        <v>49</v>
      </c>
      <c r="E350" s="5" t="s">
        <v>22</v>
      </c>
      <c r="F350" s="5" t="s">
        <v>553</v>
      </c>
      <c r="G350" s="5"/>
      <c r="H350" s="5" t="s">
        <v>1042</v>
      </c>
      <c r="I350" s="5"/>
      <c r="J350" s="5"/>
      <c r="K350" s="5"/>
      <c r="L350" s="5"/>
      <c r="M350" s="5"/>
      <c r="N350" s="5"/>
      <c r="O350" s="5"/>
      <c r="P350" s="5"/>
      <c r="Q350" s="5" t="s">
        <v>9</v>
      </c>
      <c r="R350" s="5" t="s">
        <v>365</v>
      </c>
      <c r="S350" s="5" t="s">
        <v>15</v>
      </c>
      <c r="T350" s="5" t="s">
        <v>51</v>
      </c>
      <c r="U350" s="5"/>
      <c r="V350" s="5" t="s">
        <v>814</v>
      </c>
      <c r="W350" s="9">
        <v>41845</v>
      </c>
      <c r="X350" s="5">
        <v>0</v>
      </c>
      <c r="Y350" s="5" t="str">
        <f>VLOOKUP(Q350,Lizenzen!$A$2:$B$17,2)</f>
        <v>Verordnung zur Festlegung der Nutzungsbestimmungen für die Bereitstellung von Geodaten des Bundes (GeoNutzV)</v>
      </c>
      <c r="Z350" s="5" t="str">
        <f>VLOOKUP(Q350,Lizenzen!$A$2:$D$17,4)</f>
        <v>http://www.gesetze-im-internet.de/geonutzv/index.html</v>
      </c>
      <c r="AA350" s="5" t="str">
        <f>IF(ISERROR(LEFT(D350,FIND(",",D350)-1)),VLOOKUP(D350,'Abk. Datenhaltende Stellen'!$A$2:$E$99,2),CONCATENATE(VLOOKUP(LEFT(D350,FIND(",",D350)-1),'Abk. Datenhaltende Stellen'!$A$2:$E$92,2),",",VLOOKUP(MID(D350,FIND(",",D350)+1,LEN(D350)-FIND(",",D350)),'Abk. Datenhaltende Stellen'!$A$2:$E$92,2)))</f>
        <v>Bundesamt für Seeschifffahrt und Hydrographie (BSH)</v>
      </c>
      <c r="AB350" s="8" t="str">
        <f>IF(ISERROR(LEFT(D350,FIND(",",D350)-1)),VLOOKUP(D350,'Abk. Datenhaltende Stellen'!$A$2:$E$99,4),VLOOKUP(LEFT(D350,FIND(",",D350)-1),'Abk. Datenhaltende Stellen'!$A$2:$E$92,4))</f>
        <v>nein</v>
      </c>
      <c r="AC350" s="8" t="str">
        <f>IF(ISERROR(FIND(",",D350)),"",VLOOKUP(MID(D350,FIND(",",D350)+1,LEN(D350)-FIND(",",D350)),'Abk. Datenhaltende Stellen'!$A$2:$E$92,4))</f>
        <v/>
      </c>
      <c r="AD350" s="21">
        <f t="shared" si="5"/>
        <v>0</v>
      </c>
    </row>
    <row r="351" spans="1:30" ht="105" customHeight="1" x14ac:dyDescent="0.25">
      <c r="A351" s="5" t="s">
        <v>1085</v>
      </c>
      <c r="B351" s="5" t="s">
        <v>1086</v>
      </c>
      <c r="C351" s="5" t="s">
        <v>1914</v>
      </c>
      <c r="D351" s="5" t="s">
        <v>1087</v>
      </c>
      <c r="E351" s="5" t="s">
        <v>705</v>
      </c>
      <c r="F351" s="5" t="s">
        <v>561</v>
      </c>
      <c r="G351" s="5" t="s">
        <v>1947</v>
      </c>
      <c r="H351" s="5" t="s">
        <v>1088</v>
      </c>
      <c r="I351" s="5" t="s">
        <v>1089</v>
      </c>
      <c r="J351" s="5" t="s">
        <v>1090</v>
      </c>
      <c r="K351" s="5" t="s">
        <v>1089</v>
      </c>
      <c r="L351" s="5" t="s">
        <v>1089</v>
      </c>
      <c r="M351" s="5" t="s">
        <v>1089</v>
      </c>
      <c r="N351" s="5" t="s">
        <v>1089</v>
      </c>
      <c r="O351" s="5"/>
      <c r="P351" s="5" t="s">
        <v>1089</v>
      </c>
      <c r="Q351" s="5" t="s">
        <v>376</v>
      </c>
      <c r="R351" s="5" t="s">
        <v>1087</v>
      </c>
      <c r="S351" s="5" t="s">
        <v>15</v>
      </c>
      <c r="T351" s="5" t="s">
        <v>571</v>
      </c>
      <c r="U351" s="5" t="s">
        <v>1948</v>
      </c>
      <c r="V351" s="9">
        <v>43056</v>
      </c>
      <c r="W351" s="9">
        <v>43056</v>
      </c>
      <c r="X351" s="18">
        <v>0</v>
      </c>
      <c r="Y351" s="5" t="str">
        <f>VLOOKUP(Q351,Lizenzen!$A$2:$B$17,2)</f>
        <v>Creative Commons Namensnennung 4.0 international</v>
      </c>
      <c r="Z351" s="5" t="str">
        <f>VLOOKUP(Q351,Lizenzen!$A$2:$D$17,4)</f>
        <v>https://creativecommons.org/licenses/by/4.0/deed.de</v>
      </c>
      <c r="AA351" s="5" t="str">
        <f>IF(ISERROR(LEFT(D351,FIND(",",D351)-1)),VLOOKUP(D351,'Abk. Datenhaltende Stellen'!$A$2:$E$99,2),CONCATENATE(VLOOKUP(LEFT(D351,FIND(",",D351)-1),'Abk. Datenhaltende Stellen'!$A$2:$E$92,2),",",VLOOKUP(MID(D351,FIND(",",D351)+1,LEN(D351)-FIND(",",D351)),'Abk. Datenhaltende Stellen'!$A$2:$E$92,2)))</f>
        <v>Stadt Wuppertal</v>
      </c>
      <c r="AB351" s="8" t="str">
        <f>IF(ISERROR(LEFT(D351,FIND(",",D351)-1)),VLOOKUP(D351,'Abk. Datenhaltende Stellen'!$A$2:$E$99,4),VLOOKUP(LEFT(D351,FIND(",",D351)-1),'Abk. Datenhaltende Stellen'!$A$2:$E$92,4))</f>
        <v>nein</v>
      </c>
      <c r="AC351" s="8" t="str">
        <f>IF(ISERROR(FIND(",",D351)),"",VLOOKUP(MID(D351,FIND(",",D351)+1,LEN(D351)-FIND(",",D351)),'Abk. Datenhaltende Stellen'!$A$2:$E$92,4))</f>
        <v/>
      </c>
      <c r="AD351" s="21">
        <f t="shared" si="5"/>
        <v>0</v>
      </c>
    </row>
    <row r="352" spans="1:30" ht="105" customHeight="1" x14ac:dyDescent="0.25">
      <c r="A352" s="5" t="s">
        <v>1091</v>
      </c>
      <c r="B352" s="5" t="s">
        <v>1092</v>
      </c>
      <c r="C352" s="5" t="s">
        <v>1914</v>
      </c>
      <c r="D352" s="5" t="s">
        <v>1087</v>
      </c>
      <c r="E352" s="5" t="s">
        <v>705</v>
      </c>
      <c r="F352" s="5" t="s">
        <v>561</v>
      </c>
      <c r="G352" s="5" t="s">
        <v>1949</v>
      </c>
      <c r="H352" s="5" t="s">
        <v>1088</v>
      </c>
      <c r="I352" s="5" t="s">
        <v>1089</v>
      </c>
      <c r="J352" s="5" t="s">
        <v>1093</v>
      </c>
      <c r="K352" s="5" t="s">
        <v>1089</v>
      </c>
      <c r="L352" s="5" t="s">
        <v>1089</v>
      </c>
      <c r="M352" s="5" t="s">
        <v>1089</v>
      </c>
      <c r="N352" s="5" t="s">
        <v>1089</v>
      </c>
      <c r="O352" s="5"/>
      <c r="P352" s="5" t="s">
        <v>1089</v>
      </c>
      <c r="Q352" s="5" t="s">
        <v>376</v>
      </c>
      <c r="R352" s="5" t="s">
        <v>1087</v>
      </c>
      <c r="S352" s="5" t="s">
        <v>15</v>
      </c>
      <c r="T352" s="5" t="s">
        <v>571</v>
      </c>
      <c r="U352" s="5" t="s">
        <v>1948</v>
      </c>
      <c r="V352" s="9">
        <v>43056</v>
      </c>
      <c r="W352" s="9">
        <v>43056</v>
      </c>
      <c r="X352" s="18">
        <v>0</v>
      </c>
      <c r="Y352" s="5" t="str">
        <f>VLOOKUP(Q352,Lizenzen!$A$2:$B$17,2)</f>
        <v>Creative Commons Namensnennung 4.0 international</v>
      </c>
      <c r="Z352" s="5" t="str">
        <f>VLOOKUP(Q352,Lizenzen!$A$2:$D$17,4)</f>
        <v>https://creativecommons.org/licenses/by/4.0/deed.de</v>
      </c>
      <c r="AA352" s="5" t="str">
        <f>IF(ISERROR(LEFT(D352,FIND(",",D352)-1)),VLOOKUP(D352,'Abk. Datenhaltende Stellen'!$A$2:$E$99,2),CONCATENATE(VLOOKUP(LEFT(D352,FIND(",",D352)-1),'Abk. Datenhaltende Stellen'!$A$2:$E$92,2),",",VLOOKUP(MID(D352,FIND(",",D352)+1,LEN(D352)-FIND(",",D352)),'Abk. Datenhaltende Stellen'!$A$2:$E$92,2)))</f>
        <v>Stadt Wuppertal</v>
      </c>
      <c r="AB352" s="8" t="str">
        <f>IF(ISERROR(LEFT(D352,FIND(",",D352)-1)),VLOOKUP(D352,'Abk. Datenhaltende Stellen'!$A$2:$E$99,4),VLOOKUP(LEFT(D352,FIND(",",D352)-1),'Abk. Datenhaltende Stellen'!$A$2:$E$92,4))</f>
        <v>nein</v>
      </c>
      <c r="AC352" s="8" t="str">
        <f>IF(ISERROR(FIND(",",D352)),"",VLOOKUP(MID(D352,FIND(",",D352)+1,LEN(D352)-FIND(",",D352)),'Abk. Datenhaltende Stellen'!$A$2:$E$92,4))</f>
        <v/>
      </c>
      <c r="AD352" s="21">
        <f t="shared" si="5"/>
        <v>0</v>
      </c>
    </row>
    <row r="353" spans="1:30" ht="105" customHeight="1" x14ac:dyDescent="0.25">
      <c r="A353" s="5" t="s">
        <v>1094</v>
      </c>
      <c r="B353" s="5" t="s">
        <v>2035</v>
      </c>
      <c r="C353" s="5" t="s">
        <v>1914</v>
      </c>
      <c r="D353" s="5" t="s">
        <v>1087</v>
      </c>
      <c r="E353" s="5" t="s">
        <v>705</v>
      </c>
      <c r="F353" s="5" t="s">
        <v>561</v>
      </c>
      <c r="G353" s="5" t="s">
        <v>1950</v>
      </c>
      <c r="H353" s="5" t="s">
        <v>1088</v>
      </c>
      <c r="I353" s="5" t="s">
        <v>1089</v>
      </c>
      <c r="J353" s="5" t="s">
        <v>1095</v>
      </c>
      <c r="K353" s="5" t="s">
        <v>1089</v>
      </c>
      <c r="L353" s="5" t="s">
        <v>1089</v>
      </c>
      <c r="M353" s="5" t="s">
        <v>1089</v>
      </c>
      <c r="N353" s="5" t="s">
        <v>1089</v>
      </c>
      <c r="O353" s="5"/>
      <c r="P353" s="5" t="s">
        <v>1089</v>
      </c>
      <c r="Q353" s="5" t="s">
        <v>376</v>
      </c>
      <c r="R353" s="5" t="s">
        <v>1087</v>
      </c>
      <c r="S353" s="5" t="s">
        <v>15</v>
      </c>
      <c r="T353" s="5" t="s">
        <v>571</v>
      </c>
      <c r="U353" s="5" t="s">
        <v>1948</v>
      </c>
      <c r="V353" s="9">
        <v>43056</v>
      </c>
      <c r="W353" s="9">
        <v>43056</v>
      </c>
      <c r="X353" s="18">
        <v>0</v>
      </c>
      <c r="Y353" s="5" t="str">
        <f>VLOOKUP(Q353,Lizenzen!$A$2:$B$17,2)</f>
        <v>Creative Commons Namensnennung 4.0 international</v>
      </c>
      <c r="Z353" s="5" t="str">
        <f>VLOOKUP(Q353,Lizenzen!$A$2:$D$17,4)</f>
        <v>https://creativecommons.org/licenses/by/4.0/deed.de</v>
      </c>
      <c r="AA353" s="5" t="str">
        <f>IF(ISERROR(LEFT(D353,FIND(",",D353)-1)),VLOOKUP(D353,'Abk. Datenhaltende Stellen'!$A$2:$E$99,2),CONCATENATE(VLOOKUP(LEFT(D353,FIND(",",D353)-1),'Abk. Datenhaltende Stellen'!$A$2:$E$92,2),",",VLOOKUP(MID(D353,FIND(",",D353)+1,LEN(D353)-FIND(",",D353)),'Abk. Datenhaltende Stellen'!$A$2:$E$92,2)))</f>
        <v>Stadt Wuppertal</v>
      </c>
      <c r="AB353" s="8" t="str">
        <f>IF(ISERROR(LEFT(D353,FIND(",",D353)-1)),VLOOKUP(D353,'Abk. Datenhaltende Stellen'!$A$2:$E$99,4),VLOOKUP(LEFT(D353,FIND(",",D353)-1),'Abk. Datenhaltende Stellen'!$A$2:$E$92,4))</f>
        <v>nein</v>
      </c>
      <c r="AC353" s="8" t="str">
        <f>IF(ISERROR(FIND(",",D353)),"",VLOOKUP(MID(D353,FIND(",",D353)+1,LEN(D353)-FIND(",",D353)),'Abk. Datenhaltende Stellen'!$A$2:$E$92,4))</f>
        <v/>
      </c>
      <c r="AD353" s="21">
        <f t="shared" si="5"/>
        <v>0</v>
      </c>
    </row>
    <row r="354" spans="1:30" ht="105" customHeight="1" x14ac:dyDescent="0.25">
      <c r="A354" s="5" t="s">
        <v>1096</v>
      </c>
      <c r="B354" s="5" t="s">
        <v>1097</v>
      </c>
      <c r="C354" s="5" t="s">
        <v>1914</v>
      </c>
      <c r="D354" s="5" t="s">
        <v>1087</v>
      </c>
      <c r="E354" s="5" t="s">
        <v>705</v>
      </c>
      <c r="F354" s="5" t="s">
        <v>561</v>
      </c>
      <c r="G354" s="10" t="s">
        <v>1951</v>
      </c>
      <c r="H354" s="5" t="s">
        <v>1088</v>
      </c>
      <c r="I354" s="5" t="s">
        <v>1089</v>
      </c>
      <c r="J354" s="5" t="s">
        <v>1098</v>
      </c>
      <c r="K354" s="5" t="s">
        <v>1089</v>
      </c>
      <c r="L354" s="5" t="s">
        <v>1089</v>
      </c>
      <c r="M354" s="5" t="s">
        <v>1089</v>
      </c>
      <c r="N354" s="5" t="s">
        <v>1089</v>
      </c>
      <c r="O354" s="5"/>
      <c r="P354" s="5" t="s">
        <v>1089</v>
      </c>
      <c r="Q354" s="5" t="s">
        <v>376</v>
      </c>
      <c r="R354" s="5" t="s">
        <v>1087</v>
      </c>
      <c r="S354" s="5" t="s">
        <v>15</v>
      </c>
      <c r="T354" s="5" t="s">
        <v>571</v>
      </c>
      <c r="U354" s="5" t="s">
        <v>1948</v>
      </c>
      <c r="V354" s="9">
        <v>43056</v>
      </c>
      <c r="W354" s="9">
        <v>43056</v>
      </c>
      <c r="X354" s="18">
        <v>0</v>
      </c>
      <c r="Y354" s="5" t="str">
        <f>VLOOKUP(Q354,Lizenzen!$A$2:$B$17,2)</f>
        <v>Creative Commons Namensnennung 4.0 international</v>
      </c>
      <c r="Z354" s="5" t="str">
        <f>VLOOKUP(Q354,Lizenzen!$A$2:$D$17,4)</f>
        <v>https://creativecommons.org/licenses/by/4.0/deed.de</v>
      </c>
      <c r="AA354" s="5" t="str">
        <f>IF(ISERROR(LEFT(D354,FIND(",",D354)-1)),VLOOKUP(D354,'Abk. Datenhaltende Stellen'!$A$2:$E$99,2),CONCATENATE(VLOOKUP(LEFT(D354,FIND(",",D354)-1),'Abk. Datenhaltende Stellen'!$A$2:$E$92,2),",",VLOOKUP(MID(D354,FIND(",",D354)+1,LEN(D354)-FIND(",",D354)),'Abk. Datenhaltende Stellen'!$A$2:$E$92,2)))</f>
        <v>Stadt Wuppertal</v>
      </c>
      <c r="AB354" s="8" t="str">
        <f>IF(ISERROR(LEFT(D354,FIND(",",D354)-1)),VLOOKUP(D354,'Abk. Datenhaltende Stellen'!$A$2:$E$99,4),VLOOKUP(LEFT(D354,FIND(",",D354)-1),'Abk. Datenhaltende Stellen'!$A$2:$E$92,4))</f>
        <v>nein</v>
      </c>
      <c r="AC354" s="8" t="str">
        <f>IF(ISERROR(FIND(",",D354)),"",VLOOKUP(MID(D354,FIND(",",D354)+1,LEN(D354)-FIND(",",D354)),'Abk. Datenhaltende Stellen'!$A$2:$E$92,4))</f>
        <v/>
      </c>
      <c r="AD354" s="21">
        <f t="shared" si="5"/>
        <v>0</v>
      </c>
    </row>
    <row r="355" spans="1:30" ht="105" customHeight="1" x14ac:dyDescent="0.25">
      <c r="A355" s="5" t="s">
        <v>1099</v>
      </c>
      <c r="B355" s="5" t="s">
        <v>1100</v>
      </c>
      <c r="C355" s="5" t="s">
        <v>1914</v>
      </c>
      <c r="D355" s="5" t="s">
        <v>1087</v>
      </c>
      <c r="E355" s="5" t="s">
        <v>705</v>
      </c>
      <c r="F355" s="5" t="s">
        <v>561</v>
      </c>
      <c r="G355" s="5" t="s">
        <v>1952</v>
      </c>
      <c r="H355" s="5" t="s">
        <v>1088</v>
      </c>
      <c r="I355" s="5" t="s">
        <v>1089</v>
      </c>
      <c r="J355" s="5" t="s">
        <v>1101</v>
      </c>
      <c r="K355" s="5" t="s">
        <v>1089</v>
      </c>
      <c r="L355" s="5" t="s">
        <v>1089</v>
      </c>
      <c r="M355" s="5" t="s">
        <v>1089</v>
      </c>
      <c r="N355" s="5" t="s">
        <v>1089</v>
      </c>
      <c r="O355" s="5"/>
      <c r="P355" s="5" t="s">
        <v>1089</v>
      </c>
      <c r="Q355" s="5" t="s">
        <v>376</v>
      </c>
      <c r="R355" s="5" t="s">
        <v>1087</v>
      </c>
      <c r="S355" s="5" t="s">
        <v>15</v>
      </c>
      <c r="T355" s="5" t="s">
        <v>571</v>
      </c>
      <c r="U355" s="5" t="s">
        <v>1948</v>
      </c>
      <c r="V355" s="9">
        <v>43056</v>
      </c>
      <c r="W355" s="9">
        <v>43056</v>
      </c>
      <c r="X355" s="18">
        <v>0</v>
      </c>
      <c r="Y355" s="5" t="str">
        <f>VLOOKUP(Q355,Lizenzen!$A$2:$B$17,2)</f>
        <v>Creative Commons Namensnennung 4.0 international</v>
      </c>
      <c r="Z355" s="5" t="str">
        <f>VLOOKUP(Q355,Lizenzen!$A$2:$D$17,4)</f>
        <v>https://creativecommons.org/licenses/by/4.0/deed.de</v>
      </c>
      <c r="AA355" s="5" t="str">
        <f>IF(ISERROR(LEFT(D355,FIND(",",D355)-1)),VLOOKUP(D355,'Abk. Datenhaltende Stellen'!$A$2:$E$99,2),CONCATENATE(VLOOKUP(LEFT(D355,FIND(",",D355)-1),'Abk. Datenhaltende Stellen'!$A$2:$E$92,2),",",VLOOKUP(MID(D355,FIND(",",D355)+1,LEN(D355)-FIND(",",D355)),'Abk. Datenhaltende Stellen'!$A$2:$E$92,2)))</f>
        <v>Stadt Wuppertal</v>
      </c>
      <c r="AB355" s="8" t="str">
        <f>IF(ISERROR(LEFT(D355,FIND(",",D355)-1)),VLOOKUP(D355,'Abk. Datenhaltende Stellen'!$A$2:$E$99,4),VLOOKUP(LEFT(D355,FIND(",",D355)-1),'Abk. Datenhaltende Stellen'!$A$2:$E$92,4))</f>
        <v>nein</v>
      </c>
      <c r="AC355" s="8" t="str">
        <f>IF(ISERROR(FIND(",",D355)),"",VLOOKUP(MID(D355,FIND(",",D355)+1,LEN(D355)-FIND(",",D355)),'Abk. Datenhaltende Stellen'!$A$2:$E$92,4))</f>
        <v/>
      </c>
      <c r="AD355" s="21">
        <f t="shared" si="5"/>
        <v>0</v>
      </c>
    </row>
    <row r="356" spans="1:30" ht="105" customHeight="1" x14ac:dyDescent="0.25">
      <c r="A356" s="5" t="s">
        <v>1102</v>
      </c>
      <c r="B356" s="5" t="s">
        <v>1103</v>
      </c>
      <c r="C356" s="5" t="s">
        <v>1914</v>
      </c>
      <c r="D356" s="5" t="s">
        <v>1087</v>
      </c>
      <c r="E356" s="5" t="s">
        <v>705</v>
      </c>
      <c r="F356" s="5" t="s">
        <v>561</v>
      </c>
      <c r="G356" s="5" t="s">
        <v>1953</v>
      </c>
      <c r="H356" s="5" t="s">
        <v>1088</v>
      </c>
      <c r="I356" s="5" t="s">
        <v>1089</v>
      </c>
      <c r="J356" s="5" t="s">
        <v>1104</v>
      </c>
      <c r="K356" s="5" t="s">
        <v>1089</v>
      </c>
      <c r="L356" s="5" t="s">
        <v>1089</v>
      </c>
      <c r="M356" s="5" t="s">
        <v>1089</v>
      </c>
      <c r="N356" s="5" t="s">
        <v>1089</v>
      </c>
      <c r="O356" s="5"/>
      <c r="P356" s="5" t="s">
        <v>1089</v>
      </c>
      <c r="Q356" s="5" t="s">
        <v>376</v>
      </c>
      <c r="R356" s="5" t="s">
        <v>1087</v>
      </c>
      <c r="S356" s="5" t="s">
        <v>15</v>
      </c>
      <c r="T356" s="5" t="s">
        <v>571</v>
      </c>
      <c r="U356" s="5" t="s">
        <v>1948</v>
      </c>
      <c r="V356" s="9">
        <v>43056</v>
      </c>
      <c r="W356" s="9">
        <v>43056</v>
      </c>
      <c r="X356" s="18">
        <v>0</v>
      </c>
      <c r="Y356" s="5" t="str">
        <f>VLOOKUP(Q356,Lizenzen!$A$2:$B$17,2)</f>
        <v>Creative Commons Namensnennung 4.0 international</v>
      </c>
      <c r="Z356" s="5" t="str">
        <f>VLOOKUP(Q356,Lizenzen!$A$2:$D$17,4)</f>
        <v>https://creativecommons.org/licenses/by/4.0/deed.de</v>
      </c>
      <c r="AA356" s="5" t="str">
        <f>IF(ISERROR(LEFT(D356,FIND(",",D356)-1)),VLOOKUP(D356,'Abk. Datenhaltende Stellen'!$A$2:$E$99,2),CONCATENATE(VLOOKUP(LEFT(D356,FIND(",",D356)-1),'Abk. Datenhaltende Stellen'!$A$2:$E$92,2),",",VLOOKUP(MID(D356,FIND(",",D356)+1,LEN(D356)-FIND(",",D356)),'Abk. Datenhaltende Stellen'!$A$2:$E$92,2)))</f>
        <v>Stadt Wuppertal</v>
      </c>
      <c r="AB356" s="8" t="str">
        <f>IF(ISERROR(LEFT(D356,FIND(",",D356)-1)),VLOOKUP(D356,'Abk. Datenhaltende Stellen'!$A$2:$E$99,4),VLOOKUP(LEFT(D356,FIND(",",D356)-1),'Abk. Datenhaltende Stellen'!$A$2:$E$92,4))</f>
        <v>nein</v>
      </c>
      <c r="AC356" s="8" t="str">
        <f>IF(ISERROR(FIND(",",D356)),"",VLOOKUP(MID(D356,FIND(",",D356)+1,LEN(D356)-FIND(",",D356)),'Abk. Datenhaltende Stellen'!$A$2:$E$92,4))</f>
        <v/>
      </c>
      <c r="AD356" s="21">
        <f t="shared" si="5"/>
        <v>0</v>
      </c>
    </row>
    <row r="357" spans="1:30" ht="105" customHeight="1" x14ac:dyDescent="0.25">
      <c r="A357" s="5" t="s">
        <v>1105</v>
      </c>
      <c r="B357" s="5" t="s">
        <v>1106</v>
      </c>
      <c r="C357" s="5" t="s">
        <v>1914</v>
      </c>
      <c r="D357" s="5" t="s">
        <v>1087</v>
      </c>
      <c r="E357" s="5" t="s">
        <v>705</v>
      </c>
      <c r="F357" s="5" t="s">
        <v>561</v>
      </c>
      <c r="G357" s="5" t="s">
        <v>1954</v>
      </c>
      <c r="H357" s="5" t="s">
        <v>1088</v>
      </c>
      <c r="I357" s="5" t="s">
        <v>1089</v>
      </c>
      <c r="J357" s="5" t="s">
        <v>1107</v>
      </c>
      <c r="K357" s="5" t="s">
        <v>1089</v>
      </c>
      <c r="L357" s="5" t="s">
        <v>1089</v>
      </c>
      <c r="M357" s="5" t="s">
        <v>1089</v>
      </c>
      <c r="N357" s="5" t="s">
        <v>1089</v>
      </c>
      <c r="O357" s="5"/>
      <c r="P357" s="5" t="s">
        <v>1089</v>
      </c>
      <c r="Q357" s="5" t="s">
        <v>376</v>
      </c>
      <c r="R357" s="5" t="s">
        <v>1087</v>
      </c>
      <c r="S357" s="5" t="s">
        <v>15</v>
      </c>
      <c r="T357" s="5" t="s">
        <v>571</v>
      </c>
      <c r="U357" s="5" t="s">
        <v>1948</v>
      </c>
      <c r="V357" s="9">
        <v>43056</v>
      </c>
      <c r="W357" s="9">
        <v>43056</v>
      </c>
      <c r="X357" s="18">
        <v>0</v>
      </c>
      <c r="Y357" s="5" t="str">
        <f>VLOOKUP(Q357,Lizenzen!$A$2:$B$17,2)</f>
        <v>Creative Commons Namensnennung 4.0 international</v>
      </c>
      <c r="Z357" s="5" t="str">
        <f>VLOOKUP(Q357,Lizenzen!$A$2:$D$17,4)</f>
        <v>https://creativecommons.org/licenses/by/4.0/deed.de</v>
      </c>
      <c r="AA357" s="5" t="str">
        <f>IF(ISERROR(LEFT(D357,FIND(",",D357)-1)),VLOOKUP(D357,'Abk. Datenhaltende Stellen'!$A$2:$E$99,2),CONCATENATE(VLOOKUP(LEFT(D357,FIND(",",D357)-1),'Abk. Datenhaltende Stellen'!$A$2:$E$92,2),",",VLOOKUP(MID(D357,FIND(",",D357)+1,LEN(D357)-FIND(",",D357)),'Abk. Datenhaltende Stellen'!$A$2:$E$92,2)))</f>
        <v>Stadt Wuppertal</v>
      </c>
      <c r="AB357" s="8" t="str">
        <f>IF(ISERROR(LEFT(D357,FIND(",",D357)-1)),VLOOKUP(D357,'Abk. Datenhaltende Stellen'!$A$2:$E$99,4),VLOOKUP(LEFT(D357,FIND(",",D357)-1),'Abk. Datenhaltende Stellen'!$A$2:$E$92,4))</f>
        <v>nein</v>
      </c>
      <c r="AC357" s="8" t="str">
        <f>IF(ISERROR(FIND(",",D357)),"",VLOOKUP(MID(D357,FIND(",",D357)+1,LEN(D357)-FIND(",",D357)),'Abk. Datenhaltende Stellen'!$A$2:$E$92,4))</f>
        <v/>
      </c>
      <c r="AD357" s="21">
        <f t="shared" si="5"/>
        <v>0</v>
      </c>
    </row>
    <row r="358" spans="1:30" ht="105" customHeight="1" x14ac:dyDescent="0.25">
      <c r="A358" s="5" t="s">
        <v>1108</v>
      </c>
      <c r="B358" s="5" t="s">
        <v>1109</v>
      </c>
      <c r="C358" s="5" t="s">
        <v>1670</v>
      </c>
      <c r="D358" s="5" t="s">
        <v>802</v>
      </c>
      <c r="E358" s="22" t="s">
        <v>2136</v>
      </c>
      <c r="F358" s="5" t="s">
        <v>1110</v>
      </c>
      <c r="G358" s="5"/>
      <c r="H358" s="5" t="s">
        <v>1111</v>
      </c>
      <c r="I358" s="5" t="s">
        <v>1089</v>
      </c>
      <c r="J358" s="5" t="s">
        <v>1112</v>
      </c>
      <c r="K358" s="5" t="s">
        <v>1089</v>
      </c>
      <c r="L358" s="5" t="s">
        <v>1089</v>
      </c>
      <c r="M358" s="5" t="s">
        <v>1113</v>
      </c>
      <c r="N358" s="5" t="s">
        <v>1089</v>
      </c>
      <c r="O358" s="5"/>
      <c r="P358" s="5" t="s">
        <v>1089</v>
      </c>
      <c r="Q358" s="5" t="s">
        <v>376</v>
      </c>
      <c r="R358" s="5" t="s">
        <v>802</v>
      </c>
      <c r="S358" s="5" t="s">
        <v>15</v>
      </c>
      <c r="T358" s="5" t="s">
        <v>571</v>
      </c>
      <c r="U358" s="5" t="s">
        <v>833</v>
      </c>
      <c r="V358" s="9">
        <v>42627</v>
      </c>
      <c r="W358" s="9">
        <v>42627</v>
      </c>
      <c r="X358" s="5">
        <v>0</v>
      </c>
      <c r="Y358" s="5" t="str">
        <f>VLOOKUP(Q358,Lizenzen!$A$2:$B$17,2)</f>
        <v>Creative Commons Namensnennung 4.0 international</v>
      </c>
      <c r="Z358" s="5" t="str">
        <f>VLOOKUP(Q358,Lizenzen!$A$2:$D$17,4)</f>
        <v>https://creativecommons.org/licenses/by/4.0/deed.de</v>
      </c>
      <c r="AA358" s="5" t="str">
        <f>IF(ISERROR(LEFT(D358,FIND(",",D358)-1)),VLOOKUP(D358,'Abk. Datenhaltende Stellen'!$A$2:$E$99,2),CONCATENATE(VLOOKUP(LEFT(D358,FIND(",",D358)-1),'Abk. Datenhaltende Stellen'!$A$2:$E$92,2),",",VLOOKUP(MID(D358,FIND(",",D358)+1,LEN(D358)-FIND(",",D358)),'Abk. Datenhaltende Stellen'!$A$2:$E$92,2)))</f>
        <v>DB Netz AG</v>
      </c>
      <c r="AB358" s="8" t="str">
        <f>IF(ISERROR(LEFT(D358,FIND(",",D358)-1)),VLOOKUP(D358,'Abk. Datenhaltende Stellen'!$A$2:$E$99,4),VLOOKUP(LEFT(D358,FIND(",",D358)-1),'Abk. Datenhaltende Stellen'!$A$2:$E$92,4))</f>
        <v>nein</v>
      </c>
      <c r="AC358" s="8" t="str">
        <f>IF(ISERROR(FIND(",",D358)),"",VLOOKUP(MID(D358,FIND(",",D358)+1,LEN(D358)-FIND(",",D358)),'Abk. Datenhaltende Stellen'!$A$2:$E$92,4))</f>
        <v/>
      </c>
      <c r="AD358" s="21">
        <f t="shared" si="5"/>
        <v>0</v>
      </c>
    </row>
    <row r="359" spans="1:30" ht="105" customHeight="1" x14ac:dyDescent="0.25">
      <c r="A359" s="5" t="s">
        <v>2999</v>
      </c>
      <c r="B359" s="5" t="s">
        <v>3000</v>
      </c>
      <c r="C359" s="5" t="s">
        <v>898</v>
      </c>
      <c r="D359" s="5" t="s">
        <v>1114</v>
      </c>
      <c r="E359" s="22" t="s">
        <v>2138</v>
      </c>
      <c r="F359" s="5" t="s">
        <v>552</v>
      </c>
      <c r="G359" s="5"/>
      <c r="H359" s="5" t="s">
        <v>3002</v>
      </c>
      <c r="I359" s="5" t="s">
        <v>1089</v>
      </c>
      <c r="J359" s="5" t="s">
        <v>1089</v>
      </c>
      <c r="K359" s="5" t="s">
        <v>1089</v>
      </c>
      <c r="L359" s="5" t="s">
        <v>1089</v>
      </c>
      <c r="M359" s="5" t="s">
        <v>3001</v>
      </c>
      <c r="N359" s="5" t="s">
        <v>1089</v>
      </c>
      <c r="O359" s="5"/>
      <c r="P359" s="5" t="s">
        <v>1089</v>
      </c>
      <c r="Q359" s="5" t="s">
        <v>832</v>
      </c>
      <c r="R359" s="5" t="s">
        <v>1114</v>
      </c>
      <c r="S359" s="5" t="s">
        <v>15</v>
      </c>
      <c r="T359" s="5" t="s">
        <v>571</v>
      </c>
      <c r="U359" s="5" t="s">
        <v>833</v>
      </c>
      <c r="V359" s="9">
        <v>42984</v>
      </c>
      <c r="W359" s="9">
        <v>42984</v>
      </c>
      <c r="X359" s="5">
        <v>0</v>
      </c>
      <c r="Y359" s="5" t="str">
        <f>VLOOKUP(Q359,Lizenzen!$A$2:$B$17,2)</f>
        <v>Datenlizenz Deutschland – Namensnennung – Version 2.0</v>
      </c>
      <c r="Z359" s="5" t="str">
        <f>VLOOKUP(Q359,Lizenzen!$A$2:$D$17,4)</f>
        <v>https://www.govdata.de/dl-de/by-2-0</v>
      </c>
      <c r="AA359" s="5" t="str">
        <f>IF(ISERROR(LEFT(D359,FIND(",",D359)-1)),VLOOKUP(D359,'Abk. Datenhaltende Stellen'!$A$2:$E$99,2),CONCATENATE(VLOOKUP(LEFT(D359,FIND(",",D359)-1),'Abk. Datenhaltende Stellen'!$A$2:$E$92,2),",",VLOOKUP(MID(D359,FIND(",",D359)+1,LEN(D359)-FIND(",",D359)),'Abk. Datenhaltende Stellen'!$A$2:$E$92,2)))</f>
        <v>Geobasis NRW</v>
      </c>
      <c r="AB359" s="8" t="str">
        <f>IF(ISERROR(LEFT(D359,FIND(",",D359)-1)),VLOOKUP(D359,'Abk. Datenhaltende Stellen'!$A$2:$E$99,4),VLOOKUP(LEFT(D359,FIND(",",D359)-1),'Abk. Datenhaltende Stellen'!$A$2:$E$92,4))</f>
        <v>nein</v>
      </c>
      <c r="AC359" s="8" t="str">
        <f>IF(ISERROR(FIND(",",D359)),"",VLOOKUP(MID(D359,FIND(",",D359)+1,LEN(D359)-FIND(",",D359)),'Abk. Datenhaltende Stellen'!$A$2:$E$92,4))</f>
        <v/>
      </c>
      <c r="AD359" s="21">
        <f t="shared" si="5"/>
        <v>0</v>
      </c>
    </row>
    <row r="360" spans="1:30" ht="105" customHeight="1" x14ac:dyDescent="0.25">
      <c r="A360" s="5" t="s">
        <v>1115</v>
      </c>
      <c r="B360" s="5" t="s">
        <v>1116</v>
      </c>
      <c r="C360" s="5" t="s">
        <v>1914</v>
      </c>
      <c r="D360" s="5" t="s">
        <v>1087</v>
      </c>
      <c r="E360" s="5" t="s">
        <v>705</v>
      </c>
      <c r="F360" s="5" t="s">
        <v>1955</v>
      </c>
      <c r="G360" s="5" t="s">
        <v>1956</v>
      </c>
      <c r="H360" s="5" t="s">
        <v>1089</v>
      </c>
      <c r="I360" s="5" t="s">
        <v>1089</v>
      </c>
      <c r="J360" s="5" t="s">
        <v>1117</v>
      </c>
      <c r="K360" s="5" t="s">
        <v>1089</v>
      </c>
      <c r="L360" s="5" t="s">
        <v>1089</v>
      </c>
      <c r="M360" s="5" t="s">
        <v>1089</v>
      </c>
      <c r="N360" s="5" t="s">
        <v>1089</v>
      </c>
      <c r="O360" s="5"/>
      <c r="P360" s="5" t="s">
        <v>1089</v>
      </c>
      <c r="Q360" s="5" t="s">
        <v>376</v>
      </c>
      <c r="R360" s="5" t="s">
        <v>1087</v>
      </c>
      <c r="S360" s="5" t="s">
        <v>15</v>
      </c>
      <c r="T360" s="5" t="s">
        <v>1118</v>
      </c>
      <c r="U360" s="5" t="s">
        <v>1948</v>
      </c>
      <c r="V360" s="9">
        <v>43056</v>
      </c>
      <c r="W360" s="9">
        <v>43056</v>
      </c>
      <c r="X360" s="18">
        <v>0</v>
      </c>
      <c r="Y360" s="5" t="str">
        <f>VLOOKUP(Q360,Lizenzen!$A$2:$B$17,2)</f>
        <v>Creative Commons Namensnennung 4.0 international</v>
      </c>
      <c r="Z360" s="5" t="str">
        <f>VLOOKUP(Q360,Lizenzen!$A$2:$D$17,4)</f>
        <v>https://creativecommons.org/licenses/by/4.0/deed.de</v>
      </c>
      <c r="AA360" s="5" t="str">
        <f>IF(ISERROR(LEFT(D360,FIND(",",D360)-1)),VLOOKUP(D360,'Abk. Datenhaltende Stellen'!$A$2:$E$99,2),CONCATENATE(VLOOKUP(LEFT(D360,FIND(",",D360)-1),'Abk. Datenhaltende Stellen'!$A$2:$E$92,2),",",VLOOKUP(MID(D360,FIND(",",D360)+1,LEN(D360)-FIND(",",D360)),'Abk. Datenhaltende Stellen'!$A$2:$E$92,2)))</f>
        <v>Stadt Wuppertal</v>
      </c>
      <c r="AB360" s="8" t="str">
        <f>IF(ISERROR(LEFT(D360,FIND(",",D360)-1)),VLOOKUP(D360,'Abk. Datenhaltende Stellen'!$A$2:$E$99,4),VLOOKUP(LEFT(D360,FIND(",",D360)-1),'Abk. Datenhaltende Stellen'!$A$2:$E$92,4))</f>
        <v>nein</v>
      </c>
      <c r="AC360" s="8" t="str">
        <f>IF(ISERROR(FIND(",",D360)),"",VLOOKUP(MID(D360,FIND(",",D360)+1,LEN(D360)-FIND(",",D360)),'Abk. Datenhaltende Stellen'!$A$2:$E$92,4))</f>
        <v/>
      </c>
      <c r="AD360" s="21">
        <f t="shared" si="5"/>
        <v>0</v>
      </c>
    </row>
    <row r="361" spans="1:30" ht="105" customHeight="1" x14ac:dyDescent="0.25">
      <c r="A361" s="5" t="s">
        <v>1119</v>
      </c>
      <c r="B361" s="5" t="s">
        <v>1120</v>
      </c>
      <c r="C361" s="5" t="s">
        <v>1914</v>
      </c>
      <c r="D361" s="5" t="s">
        <v>1087</v>
      </c>
      <c r="E361" s="5" t="s">
        <v>705</v>
      </c>
      <c r="F361" s="5" t="s">
        <v>1955</v>
      </c>
      <c r="G361" s="5" t="s">
        <v>1963</v>
      </c>
      <c r="H361" s="5" t="s">
        <v>1089</v>
      </c>
      <c r="I361" s="5" t="s">
        <v>1089</v>
      </c>
      <c r="J361" s="5" t="s">
        <v>1121</v>
      </c>
      <c r="K361" s="5" t="s">
        <v>1089</v>
      </c>
      <c r="L361" s="5" t="s">
        <v>1089</v>
      </c>
      <c r="M361" s="5" t="s">
        <v>1089</v>
      </c>
      <c r="N361" s="5" t="s">
        <v>1089</v>
      </c>
      <c r="O361" s="5"/>
      <c r="P361" s="5" t="s">
        <v>1089</v>
      </c>
      <c r="Q361" s="5" t="s">
        <v>376</v>
      </c>
      <c r="R361" s="5" t="s">
        <v>1087</v>
      </c>
      <c r="S361" s="5" t="s">
        <v>15</v>
      </c>
      <c r="T361" s="5" t="s">
        <v>1118</v>
      </c>
      <c r="U361" s="5" t="s">
        <v>1948</v>
      </c>
      <c r="V361" s="9">
        <v>43056</v>
      </c>
      <c r="W361" s="9">
        <v>43056</v>
      </c>
      <c r="X361" s="18">
        <v>0</v>
      </c>
      <c r="Y361" s="5" t="str">
        <f>VLOOKUP(Q361,Lizenzen!$A$2:$B$17,2)</f>
        <v>Creative Commons Namensnennung 4.0 international</v>
      </c>
      <c r="Z361" s="5" t="str">
        <f>VLOOKUP(Q361,Lizenzen!$A$2:$D$17,4)</f>
        <v>https://creativecommons.org/licenses/by/4.0/deed.de</v>
      </c>
      <c r="AA361" s="5" t="str">
        <f>IF(ISERROR(LEFT(D361,FIND(",",D361)-1)),VLOOKUP(D361,'Abk. Datenhaltende Stellen'!$A$2:$E$99,2),CONCATENATE(VLOOKUP(LEFT(D361,FIND(",",D361)-1),'Abk. Datenhaltende Stellen'!$A$2:$E$92,2),",",VLOOKUP(MID(D361,FIND(",",D361)+1,LEN(D361)-FIND(",",D361)),'Abk. Datenhaltende Stellen'!$A$2:$E$92,2)))</f>
        <v>Stadt Wuppertal</v>
      </c>
      <c r="AB361" s="8" t="str">
        <f>IF(ISERROR(LEFT(D361,FIND(",",D361)-1)),VLOOKUP(D361,'Abk. Datenhaltende Stellen'!$A$2:$E$99,4),VLOOKUP(LEFT(D361,FIND(",",D361)-1),'Abk. Datenhaltende Stellen'!$A$2:$E$92,4))</f>
        <v>nein</v>
      </c>
      <c r="AC361" s="8" t="str">
        <f>IF(ISERROR(FIND(",",D361)),"",VLOOKUP(MID(D361,FIND(",",D361)+1,LEN(D361)-FIND(",",D361)),'Abk. Datenhaltende Stellen'!$A$2:$E$92,4))</f>
        <v/>
      </c>
      <c r="AD361" s="21">
        <f t="shared" si="5"/>
        <v>0</v>
      </c>
    </row>
    <row r="362" spans="1:30" ht="105" customHeight="1" x14ac:dyDescent="0.25">
      <c r="A362" s="5" t="s">
        <v>1122</v>
      </c>
      <c r="B362" s="5" t="s">
        <v>1123</v>
      </c>
      <c r="C362" s="5" t="s">
        <v>1914</v>
      </c>
      <c r="D362" s="5" t="s">
        <v>1087</v>
      </c>
      <c r="E362" s="5" t="s">
        <v>705</v>
      </c>
      <c r="F362" s="5" t="s">
        <v>561</v>
      </c>
      <c r="G362" s="5" t="s">
        <v>1957</v>
      </c>
      <c r="H362" s="5" t="s">
        <v>1088</v>
      </c>
      <c r="I362" s="5" t="s">
        <v>1089</v>
      </c>
      <c r="J362" s="5" t="s">
        <v>1124</v>
      </c>
      <c r="K362" s="5" t="s">
        <v>1089</v>
      </c>
      <c r="L362" s="5" t="s">
        <v>1089</v>
      </c>
      <c r="M362" s="5" t="s">
        <v>1089</v>
      </c>
      <c r="N362" s="5" t="s">
        <v>1089</v>
      </c>
      <c r="O362" s="5"/>
      <c r="P362" s="5" t="s">
        <v>1089</v>
      </c>
      <c r="Q362" s="5" t="s">
        <v>376</v>
      </c>
      <c r="R362" s="5" t="s">
        <v>1087</v>
      </c>
      <c r="S362" s="5" t="s">
        <v>15</v>
      </c>
      <c r="T362" s="5" t="s">
        <v>571</v>
      </c>
      <c r="U362" s="5" t="s">
        <v>1948</v>
      </c>
      <c r="V362" s="9">
        <v>43056</v>
      </c>
      <c r="W362" s="9">
        <v>43056</v>
      </c>
      <c r="X362" s="18">
        <v>0</v>
      </c>
      <c r="Y362" s="5" t="str">
        <f>VLOOKUP(Q362,Lizenzen!$A$2:$B$17,2)</f>
        <v>Creative Commons Namensnennung 4.0 international</v>
      </c>
      <c r="Z362" s="5" t="str">
        <f>VLOOKUP(Q362,Lizenzen!$A$2:$D$17,4)</f>
        <v>https://creativecommons.org/licenses/by/4.0/deed.de</v>
      </c>
      <c r="AA362" s="5" t="str">
        <f>IF(ISERROR(LEFT(D362,FIND(",",D362)-1)),VLOOKUP(D362,'Abk. Datenhaltende Stellen'!$A$2:$E$99,2),CONCATENATE(VLOOKUP(LEFT(D362,FIND(",",D362)-1),'Abk. Datenhaltende Stellen'!$A$2:$E$92,2),",",VLOOKUP(MID(D362,FIND(",",D362)+1,LEN(D362)-FIND(",",D362)),'Abk. Datenhaltende Stellen'!$A$2:$E$92,2)))</f>
        <v>Stadt Wuppertal</v>
      </c>
      <c r="AB362" s="8" t="str">
        <f>IF(ISERROR(LEFT(D362,FIND(",",D362)-1)),VLOOKUP(D362,'Abk. Datenhaltende Stellen'!$A$2:$E$99,4),VLOOKUP(LEFT(D362,FIND(",",D362)-1),'Abk. Datenhaltende Stellen'!$A$2:$E$92,4))</f>
        <v>nein</v>
      </c>
      <c r="AC362" s="8" t="str">
        <f>IF(ISERROR(FIND(",",D362)),"",VLOOKUP(MID(D362,FIND(",",D362)+1,LEN(D362)-FIND(",",D362)),'Abk. Datenhaltende Stellen'!$A$2:$E$92,4))</f>
        <v/>
      </c>
      <c r="AD362" s="21">
        <f t="shared" si="5"/>
        <v>0</v>
      </c>
    </row>
    <row r="363" spans="1:30" ht="105" customHeight="1" x14ac:dyDescent="0.25">
      <c r="A363" s="5" t="s">
        <v>1125</v>
      </c>
      <c r="B363" s="5" t="s">
        <v>1126</v>
      </c>
      <c r="C363" s="5" t="s">
        <v>1914</v>
      </c>
      <c r="D363" s="5" t="s">
        <v>1087</v>
      </c>
      <c r="E363" s="5" t="s">
        <v>705</v>
      </c>
      <c r="F363" s="5" t="s">
        <v>561</v>
      </c>
      <c r="G363" s="5" t="s">
        <v>1958</v>
      </c>
      <c r="H363" s="5" t="s">
        <v>1088</v>
      </c>
      <c r="I363" s="5" t="s">
        <v>1089</v>
      </c>
      <c r="J363" s="5" t="s">
        <v>1127</v>
      </c>
      <c r="K363" s="5" t="s">
        <v>1089</v>
      </c>
      <c r="L363" s="5" t="s">
        <v>1089</v>
      </c>
      <c r="M363" s="5" t="s">
        <v>1089</v>
      </c>
      <c r="N363" s="5" t="s">
        <v>1089</v>
      </c>
      <c r="O363" s="5"/>
      <c r="P363" s="5" t="s">
        <v>1089</v>
      </c>
      <c r="Q363" s="5" t="s">
        <v>376</v>
      </c>
      <c r="R363" s="5" t="s">
        <v>1087</v>
      </c>
      <c r="S363" s="5" t="s">
        <v>15</v>
      </c>
      <c r="T363" s="5" t="s">
        <v>571</v>
      </c>
      <c r="U363" s="5" t="s">
        <v>1948</v>
      </c>
      <c r="V363" s="9">
        <v>43056</v>
      </c>
      <c r="W363" s="9">
        <v>43056</v>
      </c>
      <c r="X363" s="18">
        <v>0</v>
      </c>
      <c r="Y363" s="5" t="str">
        <f>VLOOKUP(Q363,Lizenzen!$A$2:$B$17,2)</f>
        <v>Creative Commons Namensnennung 4.0 international</v>
      </c>
      <c r="Z363" s="5" t="str">
        <f>VLOOKUP(Q363,Lizenzen!$A$2:$D$17,4)</f>
        <v>https://creativecommons.org/licenses/by/4.0/deed.de</v>
      </c>
      <c r="AA363" s="5" t="str">
        <f>IF(ISERROR(LEFT(D363,FIND(",",D363)-1)),VLOOKUP(D363,'Abk. Datenhaltende Stellen'!$A$2:$E$99,2),CONCATENATE(VLOOKUP(LEFT(D363,FIND(",",D363)-1),'Abk. Datenhaltende Stellen'!$A$2:$E$92,2),",",VLOOKUP(MID(D363,FIND(",",D363)+1,LEN(D363)-FIND(",",D363)),'Abk. Datenhaltende Stellen'!$A$2:$E$92,2)))</f>
        <v>Stadt Wuppertal</v>
      </c>
      <c r="AB363" s="8" t="str">
        <f>IF(ISERROR(LEFT(D363,FIND(",",D363)-1)),VLOOKUP(D363,'Abk. Datenhaltende Stellen'!$A$2:$E$99,4),VLOOKUP(LEFT(D363,FIND(",",D363)-1),'Abk. Datenhaltende Stellen'!$A$2:$E$92,4))</f>
        <v>nein</v>
      </c>
      <c r="AC363" s="8" t="str">
        <f>IF(ISERROR(FIND(",",D363)),"",VLOOKUP(MID(D363,FIND(",",D363)+1,LEN(D363)-FIND(",",D363)),'Abk. Datenhaltende Stellen'!$A$2:$E$92,4))</f>
        <v/>
      </c>
      <c r="AD363" s="21">
        <f t="shared" si="5"/>
        <v>0</v>
      </c>
    </row>
    <row r="364" spans="1:30" ht="105" customHeight="1" x14ac:dyDescent="0.25">
      <c r="A364" s="5" t="s">
        <v>1128</v>
      </c>
      <c r="B364" s="5" t="s">
        <v>1129</v>
      </c>
      <c r="C364" s="5" t="s">
        <v>1914</v>
      </c>
      <c r="D364" s="5" t="s">
        <v>1087</v>
      </c>
      <c r="E364" s="5" t="s">
        <v>705</v>
      </c>
      <c r="F364" s="5" t="s">
        <v>561</v>
      </c>
      <c r="G364" s="5" t="s">
        <v>1959</v>
      </c>
      <c r="H364" s="5" t="s">
        <v>1088</v>
      </c>
      <c r="I364" s="5" t="s">
        <v>1089</v>
      </c>
      <c r="J364" s="5" t="s">
        <v>1130</v>
      </c>
      <c r="K364" s="5" t="s">
        <v>1089</v>
      </c>
      <c r="L364" s="5" t="s">
        <v>1089</v>
      </c>
      <c r="M364" s="5" t="s">
        <v>1089</v>
      </c>
      <c r="N364" s="5" t="s">
        <v>1089</v>
      </c>
      <c r="O364" s="5"/>
      <c r="P364" s="5" t="s">
        <v>1089</v>
      </c>
      <c r="Q364" s="5" t="s">
        <v>376</v>
      </c>
      <c r="R364" s="5" t="s">
        <v>1087</v>
      </c>
      <c r="S364" s="5" t="s">
        <v>15</v>
      </c>
      <c r="T364" s="5" t="s">
        <v>571</v>
      </c>
      <c r="U364" s="5" t="s">
        <v>1948</v>
      </c>
      <c r="V364" s="9">
        <v>43056</v>
      </c>
      <c r="W364" s="9">
        <v>43056</v>
      </c>
      <c r="X364" s="18">
        <v>0</v>
      </c>
      <c r="Y364" s="5" t="str">
        <f>VLOOKUP(Q364,Lizenzen!$A$2:$B$17,2)</f>
        <v>Creative Commons Namensnennung 4.0 international</v>
      </c>
      <c r="Z364" s="5" t="str">
        <f>VLOOKUP(Q364,Lizenzen!$A$2:$D$17,4)</f>
        <v>https://creativecommons.org/licenses/by/4.0/deed.de</v>
      </c>
      <c r="AA364" s="5" t="str">
        <f>IF(ISERROR(LEFT(D364,FIND(",",D364)-1)),VLOOKUP(D364,'Abk. Datenhaltende Stellen'!$A$2:$E$99,2),CONCATENATE(VLOOKUP(LEFT(D364,FIND(",",D364)-1),'Abk. Datenhaltende Stellen'!$A$2:$E$92,2),",",VLOOKUP(MID(D364,FIND(",",D364)+1,LEN(D364)-FIND(",",D364)),'Abk. Datenhaltende Stellen'!$A$2:$E$92,2)))</f>
        <v>Stadt Wuppertal</v>
      </c>
      <c r="AB364" s="8" t="str">
        <f>IF(ISERROR(LEFT(D364,FIND(",",D364)-1)),VLOOKUP(D364,'Abk. Datenhaltende Stellen'!$A$2:$E$99,4),VLOOKUP(LEFT(D364,FIND(",",D364)-1),'Abk. Datenhaltende Stellen'!$A$2:$E$92,4))</f>
        <v>nein</v>
      </c>
      <c r="AC364" s="8" t="str">
        <f>IF(ISERROR(FIND(",",D364)),"",VLOOKUP(MID(D364,FIND(",",D364)+1,LEN(D364)-FIND(",",D364)),'Abk. Datenhaltende Stellen'!$A$2:$E$92,4))</f>
        <v/>
      </c>
      <c r="AD364" s="21">
        <f t="shared" si="5"/>
        <v>0</v>
      </c>
    </row>
    <row r="365" spans="1:30" ht="105" customHeight="1" x14ac:dyDescent="0.25">
      <c r="A365" s="5" t="s">
        <v>1131</v>
      </c>
      <c r="B365" s="5" t="s">
        <v>1132</v>
      </c>
      <c r="C365" s="5" t="s">
        <v>1914</v>
      </c>
      <c r="D365" s="5" t="s">
        <v>1087</v>
      </c>
      <c r="E365" s="5" t="s">
        <v>705</v>
      </c>
      <c r="F365" s="5" t="s">
        <v>561</v>
      </c>
      <c r="G365" s="5" t="s">
        <v>1960</v>
      </c>
      <c r="H365" s="5" t="s">
        <v>1088</v>
      </c>
      <c r="I365" s="5" t="s">
        <v>1089</v>
      </c>
      <c r="J365" s="5" t="s">
        <v>1133</v>
      </c>
      <c r="K365" s="5" t="s">
        <v>1089</v>
      </c>
      <c r="L365" s="5" t="s">
        <v>1089</v>
      </c>
      <c r="M365" s="5" t="s">
        <v>1089</v>
      </c>
      <c r="N365" s="5" t="s">
        <v>1089</v>
      </c>
      <c r="O365" s="5"/>
      <c r="P365" s="5" t="s">
        <v>1089</v>
      </c>
      <c r="Q365" s="5" t="s">
        <v>376</v>
      </c>
      <c r="R365" s="5" t="s">
        <v>1087</v>
      </c>
      <c r="S365" s="5" t="s">
        <v>15</v>
      </c>
      <c r="T365" s="5" t="s">
        <v>571</v>
      </c>
      <c r="U365" s="5" t="s">
        <v>1948</v>
      </c>
      <c r="V365" s="9">
        <v>43056</v>
      </c>
      <c r="W365" s="9">
        <v>43056</v>
      </c>
      <c r="X365" s="18">
        <v>0</v>
      </c>
      <c r="Y365" s="5" t="str">
        <f>VLOOKUP(Q365,Lizenzen!$A$2:$B$17,2)</f>
        <v>Creative Commons Namensnennung 4.0 international</v>
      </c>
      <c r="Z365" s="5" t="str">
        <f>VLOOKUP(Q365,Lizenzen!$A$2:$D$17,4)</f>
        <v>https://creativecommons.org/licenses/by/4.0/deed.de</v>
      </c>
      <c r="AA365" s="5" t="str">
        <f>IF(ISERROR(LEFT(D365,FIND(",",D365)-1)),VLOOKUP(D365,'Abk. Datenhaltende Stellen'!$A$2:$E$99,2),CONCATENATE(VLOOKUP(LEFT(D365,FIND(",",D365)-1),'Abk. Datenhaltende Stellen'!$A$2:$E$92,2),",",VLOOKUP(MID(D365,FIND(",",D365)+1,LEN(D365)-FIND(",",D365)),'Abk. Datenhaltende Stellen'!$A$2:$E$92,2)))</f>
        <v>Stadt Wuppertal</v>
      </c>
      <c r="AB365" s="8" t="str">
        <f>IF(ISERROR(LEFT(D365,FIND(",",D365)-1)),VLOOKUP(D365,'Abk. Datenhaltende Stellen'!$A$2:$E$99,4),VLOOKUP(LEFT(D365,FIND(",",D365)-1),'Abk. Datenhaltende Stellen'!$A$2:$E$92,4))</f>
        <v>nein</v>
      </c>
      <c r="AC365" s="8" t="str">
        <f>IF(ISERROR(FIND(",",D365)),"",VLOOKUP(MID(D365,FIND(",",D365)+1,LEN(D365)-FIND(",",D365)),'Abk. Datenhaltende Stellen'!$A$2:$E$92,4))</f>
        <v/>
      </c>
      <c r="AD365" s="21">
        <f t="shared" si="5"/>
        <v>0</v>
      </c>
    </row>
    <row r="366" spans="1:30" ht="105" customHeight="1" x14ac:dyDescent="0.25">
      <c r="A366" s="5" t="s">
        <v>1134</v>
      </c>
      <c r="B366" s="5" t="s">
        <v>1135</v>
      </c>
      <c r="C366" s="5" t="s">
        <v>1914</v>
      </c>
      <c r="D366" s="5" t="s">
        <v>1087</v>
      </c>
      <c r="E366" s="5" t="s">
        <v>705</v>
      </c>
      <c r="F366" s="5" t="s">
        <v>561</v>
      </c>
      <c r="G366" s="5" t="s">
        <v>1962</v>
      </c>
      <c r="H366" s="5" t="s">
        <v>1088</v>
      </c>
      <c r="I366" s="5" t="s">
        <v>1089</v>
      </c>
      <c r="J366" s="5" t="s">
        <v>1136</v>
      </c>
      <c r="K366" s="5" t="s">
        <v>1089</v>
      </c>
      <c r="L366" s="5" t="s">
        <v>1089</v>
      </c>
      <c r="M366" s="5" t="s">
        <v>1089</v>
      </c>
      <c r="N366" s="5" t="s">
        <v>1089</v>
      </c>
      <c r="O366" s="5"/>
      <c r="P366" s="5" t="s">
        <v>1089</v>
      </c>
      <c r="Q366" s="5" t="s">
        <v>376</v>
      </c>
      <c r="R366" s="5" t="s">
        <v>1087</v>
      </c>
      <c r="S366" s="5" t="s">
        <v>15</v>
      </c>
      <c r="T366" s="5" t="s">
        <v>571</v>
      </c>
      <c r="U366" s="5" t="s">
        <v>1948</v>
      </c>
      <c r="V366" s="9">
        <v>43056</v>
      </c>
      <c r="W366" s="9">
        <v>43056</v>
      </c>
      <c r="X366" s="18">
        <v>0</v>
      </c>
      <c r="Y366" s="5" t="str">
        <f>VLOOKUP(Q366,Lizenzen!$A$2:$B$17,2)</f>
        <v>Creative Commons Namensnennung 4.0 international</v>
      </c>
      <c r="Z366" s="5" t="str">
        <f>VLOOKUP(Q366,Lizenzen!$A$2:$D$17,4)</f>
        <v>https://creativecommons.org/licenses/by/4.0/deed.de</v>
      </c>
      <c r="AA366" s="5" t="str">
        <f>IF(ISERROR(LEFT(D366,FIND(",",D366)-1)),VLOOKUP(D366,'Abk. Datenhaltende Stellen'!$A$2:$E$99,2),CONCATENATE(VLOOKUP(LEFT(D366,FIND(",",D366)-1),'Abk. Datenhaltende Stellen'!$A$2:$E$92,2),",",VLOOKUP(MID(D366,FIND(",",D366)+1,LEN(D366)-FIND(",",D366)),'Abk. Datenhaltende Stellen'!$A$2:$E$92,2)))</f>
        <v>Stadt Wuppertal</v>
      </c>
      <c r="AB366" s="8" t="str">
        <f>IF(ISERROR(LEFT(D366,FIND(",",D366)-1)),VLOOKUP(D366,'Abk. Datenhaltende Stellen'!$A$2:$E$99,4),VLOOKUP(LEFT(D366,FIND(",",D366)-1),'Abk. Datenhaltende Stellen'!$A$2:$E$92,4))</f>
        <v>nein</v>
      </c>
      <c r="AC366" s="8" t="str">
        <f>IF(ISERROR(FIND(",",D366)),"",VLOOKUP(MID(D366,FIND(",",D366)+1,LEN(D366)-FIND(",",D366)),'Abk. Datenhaltende Stellen'!$A$2:$E$92,4))</f>
        <v/>
      </c>
      <c r="AD366" s="21">
        <f t="shared" si="5"/>
        <v>0</v>
      </c>
    </row>
    <row r="367" spans="1:30" ht="105" customHeight="1" x14ac:dyDescent="0.25">
      <c r="A367" s="5" t="s">
        <v>1137</v>
      </c>
      <c r="B367" s="5" t="s">
        <v>1138</v>
      </c>
      <c r="C367" s="5" t="s">
        <v>898</v>
      </c>
      <c r="D367" s="5" t="s">
        <v>2368</v>
      </c>
      <c r="E367" s="5" t="s">
        <v>22</v>
      </c>
      <c r="F367" s="5" t="s">
        <v>557</v>
      </c>
      <c r="G367" s="5" t="s">
        <v>1140</v>
      </c>
      <c r="H367" s="5" t="s">
        <v>1089</v>
      </c>
      <c r="I367" s="5" t="s">
        <v>1089</v>
      </c>
      <c r="J367" s="5" t="s">
        <v>1089</v>
      </c>
      <c r="K367" s="5" t="s">
        <v>1141</v>
      </c>
      <c r="L367" s="5" t="s">
        <v>1089</v>
      </c>
      <c r="M367" s="5" t="s">
        <v>1089</v>
      </c>
      <c r="N367" s="5" t="s">
        <v>1089</v>
      </c>
      <c r="O367" s="5"/>
      <c r="P367" s="5" t="s">
        <v>1089</v>
      </c>
      <c r="Q367" s="5" t="s">
        <v>832</v>
      </c>
      <c r="R367" s="5" t="s">
        <v>1142</v>
      </c>
      <c r="S367" s="5" t="s">
        <v>13</v>
      </c>
      <c r="T367" s="5" t="s">
        <v>569</v>
      </c>
      <c r="U367" s="5" t="s">
        <v>594</v>
      </c>
      <c r="V367" s="5" t="s">
        <v>2444</v>
      </c>
      <c r="W367" s="9">
        <v>42936</v>
      </c>
      <c r="X367" s="5">
        <v>0</v>
      </c>
      <c r="Y367" s="5" t="str">
        <f>VLOOKUP(Q367,Lizenzen!$A$2:$B$17,2)</f>
        <v>Datenlizenz Deutschland – Namensnennung – Version 2.0</v>
      </c>
      <c r="Z367" s="5" t="str">
        <f>VLOOKUP(Q367,Lizenzen!$A$2:$D$17,4)</f>
        <v>https://www.govdata.de/dl-de/by-2-0</v>
      </c>
      <c r="AA367" s="5" t="str">
        <f>IF(ISERROR(LEFT(D367,FIND(",",D367)-1)),VLOOKUP(D367,'Abk. Datenhaltende Stellen'!$A$2:$E$99,2),CONCATENATE(VLOOKUP(LEFT(D367,FIND(",",D367)-1),'Abk. Datenhaltende Stellen'!$A$2:$E$92,2),",",VLOOKUP(MID(D367,FIND(",",D367)+1,LEN(D367)-FIND(",",D367)),'Abk. Datenhaltende Stellen'!$A$2:$E$92,2)))</f>
        <v>Hamburg: Behörde für Umwelt und Energie (BUE), Amt für Immissionsschutz und Betriebe</v>
      </c>
      <c r="AB367" s="8" t="str">
        <f>IF(ISERROR(LEFT(D367,FIND(",",D367)-1)),VLOOKUP(D367,'Abk. Datenhaltende Stellen'!$A$2:$E$99,4),VLOOKUP(LEFT(D367,FIND(",",D367)-1),'Abk. Datenhaltende Stellen'!$A$2:$E$92,4))</f>
        <v>nein</v>
      </c>
      <c r="AC367" s="8" t="str">
        <f>IF(ISERROR(FIND(",",D367)),"",VLOOKUP(MID(D367,FIND(",",D367)+1,LEN(D367)-FIND(",",D367)),'Abk. Datenhaltende Stellen'!$A$2:$E$92,4))</f>
        <v/>
      </c>
      <c r="AD367" s="21">
        <f t="shared" si="5"/>
        <v>0</v>
      </c>
    </row>
    <row r="368" spans="1:30" ht="105" customHeight="1" x14ac:dyDescent="0.25">
      <c r="A368" s="5" t="s">
        <v>2979</v>
      </c>
      <c r="B368" s="5" t="s">
        <v>1143</v>
      </c>
      <c r="C368" s="5" t="s">
        <v>898</v>
      </c>
      <c r="D368" s="5" t="s">
        <v>2381</v>
      </c>
      <c r="E368" s="5" t="s">
        <v>705</v>
      </c>
      <c r="F368" s="5" t="s">
        <v>1110</v>
      </c>
      <c r="G368" s="5"/>
      <c r="H368" s="5" t="s">
        <v>1144</v>
      </c>
      <c r="I368" s="5" t="s">
        <v>1089</v>
      </c>
      <c r="J368" s="5" t="s">
        <v>1145</v>
      </c>
      <c r="K368" s="5" t="s">
        <v>1089</v>
      </c>
      <c r="L368" s="5" t="s">
        <v>1089</v>
      </c>
      <c r="M368" s="5" t="s">
        <v>1146</v>
      </c>
      <c r="N368" s="5" t="s">
        <v>1089</v>
      </c>
      <c r="O368" s="5"/>
      <c r="P368" s="5" t="s">
        <v>1089</v>
      </c>
      <c r="Q368" s="5" t="s">
        <v>832</v>
      </c>
      <c r="R368" s="5" t="s">
        <v>1147</v>
      </c>
      <c r="S368" s="5" t="s">
        <v>15</v>
      </c>
      <c r="T368" s="5" t="s">
        <v>571</v>
      </c>
      <c r="U368" s="5" t="s">
        <v>809</v>
      </c>
      <c r="V368" s="9">
        <v>42879</v>
      </c>
      <c r="W368" s="9">
        <v>42879</v>
      </c>
      <c r="X368" s="5">
        <v>0</v>
      </c>
      <c r="Y368" s="5" t="str">
        <f>VLOOKUP(Q368,Lizenzen!$A$2:$B$17,2)</f>
        <v>Datenlizenz Deutschland – Namensnennung – Version 2.0</v>
      </c>
      <c r="Z368" s="5" t="str">
        <f>VLOOKUP(Q368,Lizenzen!$A$2:$D$17,4)</f>
        <v>https://www.govdata.de/dl-de/by-2-0</v>
      </c>
      <c r="AA368" s="5" t="str">
        <f>IF(ISERROR(LEFT(D368,FIND(",",D368)-1)),VLOOKUP(D368,'Abk. Datenhaltende Stellen'!$A$2:$E$99,2),CONCATENATE(VLOOKUP(LEFT(D368,FIND(",",D368)-1),'Abk. Datenhaltende Stellen'!$A$2:$E$92,2),",",VLOOKUP(MID(D368,FIND(",",D368)+1,LEN(D368)-FIND(",",D368)),'Abk. Datenhaltende Stellen'!$A$2:$E$92,2)))</f>
        <v>NRW: Landesbetrieb Straßenbau NRW</v>
      </c>
      <c r="AB368" s="8" t="str">
        <f>IF(ISERROR(LEFT(D368,FIND(",",D368)-1)),VLOOKUP(D368,'Abk. Datenhaltende Stellen'!$A$2:$E$99,4),VLOOKUP(LEFT(D368,FIND(",",D368)-1),'Abk. Datenhaltende Stellen'!$A$2:$E$92,4))</f>
        <v>nein</v>
      </c>
      <c r="AC368" s="8" t="str">
        <f>IF(ISERROR(FIND(",",D368)),"",VLOOKUP(MID(D368,FIND(",",D368)+1,LEN(D368)-FIND(",",D368)),'Abk. Datenhaltende Stellen'!$A$2:$E$92,4))</f>
        <v/>
      </c>
      <c r="AD368" s="21">
        <f t="shared" si="5"/>
        <v>0</v>
      </c>
    </row>
    <row r="369" spans="1:30" ht="105" customHeight="1" x14ac:dyDescent="0.25">
      <c r="A369" s="5" t="s">
        <v>1148</v>
      </c>
      <c r="B369" s="5" t="s">
        <v>2033</v>
      </c>
      <c r="C369" s="5" t="s">
        <v>1914</v>
      </c>
      <c r="D369" s="5" t="s">
        <v>1087</v>
      </c>
      <c r="E369" s="5" t="s">
        <v>705</v>
      </c>
      <c r="F369" s="5" t="s">
        <v>561</v>
      </c>
      <c r="G369" s="5" t="s">
        <v>1961</v>
      </c>
      <c r="H369" s="5" t="s">
        <v>1088</v>
      </c>
      <c r="I369" s="5" t="s">
        <v>1089</v>
      </c>
      <c r="J369" s="5" t="s">
        <v>1149</v>
      </c>
      <c r="K369" s="5" t="s">
        <v>1089</v>
      </c>
      <c r="L369" s="5" t="s">
        <v>1089</v>
      </c>
      <c r="M369" s="5" t="s">
        <v>1089</v>
      </c>
      <c r="N369" s="5" t="s">
        <v>1089</v>
      </c>
      <c r="O369" s="5"/>
      <c r="P369" s="5" t="s">
        <v>1089</v>
      </c>
      <c r="Q369" s="5" t="s">
        <v>376</v>
      </c>
      <c r="R369" s="5" t="s">
        <v>1087</v>
      </c>
      <c r="S369" s="5" t="s">
        <v>15</v>
      </c>
      <c r="T369" s="5" t="s">
        <v>571</v>
      </c>
      <c r="U369" s="5" t="s">
        <v>1948</v>
      </c>
      <c r="V369" s="9">
        <v>43056</v>
      </c>
      <c r="W369" s="9">
        <v>43056</v>
      </c>
      <c r="X369" s="18">
        <v>0</v>
      </c>
      <c r="Y369" s="5" t="str">
        <f>VLOOKUP(Q369,Lizenzen!$A$2:$B$17,2)</f>
        <v>Creative Commons Namensnennung 4.0 international</v>
      </c>
      <c r="Z369" s="5" t="str">
        <f>VLOOKUP(Q369,Lizenzen!$A$2:$D$17,4)</f>
        <v>https://creativecommons.org/licenses/by/4.0/deed.de</v>
      </c>
      <c r="AA369" s="5" t="str">
        <f>IF(ISERROR(LEFT(D369,FIND(",",D369)-1)),VLOOKUP(D369,'Abk. Datenhaltende Stellen'!$A$2:$E$99,2),CONCATENATE(VLOOKUP(LEFT(D369,FIND(",",D369)-1),'Abk. Datenhaltende Stellen'!$A$2:$E$92,2),",",VLOOKUP(MID(D369,FIND(",",D369)+1,LEN(D369)-FIND(",",D369)),'Abk. Datenhaltende Stellen'!$A$2:$E$92,2)))</f>
        <v>Stadt Wuppertal</v>
      </c>
      <c r="AB369" s="8" t="str">
        <f>IF(ISERROR(LEFT(D369,FIND(",",D369)-1)),VLOOKUP(D369,'Abk. Datenhaltende Stellen'!$A$2:$E$99,4),VLOOKUP(LEFT(D369,FIND(",",D369)-1),'Abk. Datenhaltende Stellen'!$A$2:$E$92,4))</f>
        <v>nein</v>
      </c>
      <c r="AC369" s="8" t="str">
        <f>IF(ISERROR(FIND(",",D369)),"",VLOOKUP(MID(D369,FIND(",",D369)+1,LEN(D369)-FIND(",",D369)),'Abk. Datenhaltende Stellen'!$A$2:$E$92,4))</f>
        <v/>
      </c>
      <c r="AD369" s="21">
        <f t="shared" si="5"/>
        <v>0</v>
      </c>
    </row>
    <row r="370" spans="1:30" ht="105" customHeight="1" x14ac:dyDescent="0.25">
      <c r="A370" s="5" t="s">
        <v>3263</v>
      </c>
      <c r="B370" s="5" t="s">
        <v>2197</v>
      </c>
      <c r="C370" s="5" t="s">
        <v>2228</v>
      </c>
      <c r="D370" s="5" t="s">
        <v>1150</v>
      </c>
      <c r="E370" s="5" t="s">
        <v>705</v>
      </c>
      <c r="F370" s="5" t="s">
        <v>798</v>
      </c>
      <c r="G370" s="8"/>
      <c r="H370" s="5" t="s">
        <v>1089</v>
      </c>
      <c r="I370" s="5" t="s">
        <v>1089</v>
      </c>
      <c r="J370" s="5" t="s">
        <v>1089</v>
      </c>
      <c r="K370" s="5" t="s">
        <v>2246</v>
      </c>
      <c r="L370" s="5" t="s">
        <v>1089</v>
      </c>
      <c r="M370" s="5" t="s">
        <v>1089</v>
      </c>
      <c r="N370" s="5" t="s">
        <v>1089</v>
      </c>
      <c r="O370" s="5"/>
      <c r="P370" s="5" t="s">
        <v>1151</v>
      </c>
      <c r="Q370" s="5" t="s">
        <v>376</v>
      </c>
      <c r="R370" s="5" t="s">
        <v>1150</v>
      </c>
      <c r="S370" s="5" t="s">
        <v>15</v>
      </c>
      <c r="T370" s="5" t="s">
        <v>569</v>
      </c>
      <c r="U370" s="5" t="s">
        <v>590</v>
      </c>
      <c r="V370" s="9" t="s">
        <v>699</v>
      </c>
      <c r="W370" s="9">
        <v>43056</v>
      </c>
      <c r="X370" s="18">
        <v>1</v>
      </c>
      <c r="Y370" s="5" t="str">
        <f>VLOOKUP(Q370,Lizenzen!$A$2:$B$17,2)</f>
        <v>Creative Commons Namensnennung 4.0 international</v>
      </c>
      <c r="Z370" s="5" t="str">
        <f>VLOOKUP(Q370,Lizenzen!$A$2:$D$17,4)</f>
        <v>https://creativecommons.org/licenses/by/4.0/deed.de</v>
      </c>
      <c r="AA370" s="5" t="str">
        <f>IF(ISERROR(LEFT(D370,FIND(",",D370)-1)),VLOOKUP(D370,'Abk. Datenhaltende Stellen'!$A$2:$E$99,2),CONCATENATE(VLOOKUP(LEFT(D370,FIND(",",D370)-1),'Abk. Datenhaltende Stellen'!$A$2:$E$92,2),",",VLOOKUP(MID(D370,FIND(",",D370)+1,LEN(D370)-FIND(",",D370)),'Abk. Datenhaltende Stellen'!$A$2:$E$92,2)))</f>
        <v>Stadt Bonn</v>
      </c>
      <c r="AB370" s="8" t="str">
        <f>IF(ISERROR(LEFT(D370,FIND(",",D370)-1)),VLOOKUP(D370,'Abk. Datenhaltende Stellen'!$A$2:$E$99,4),VLOOKUP(LEFT(D370,FIND(",",D370)-1),'Abk. Datenhaltende Stellen'!$A$2:$E$92,4))</f>
        <v>nein</v>
      </c>
      <c r="AC370" s="8" t="str">
        <f>IF(ISERROR(FIND(",",D370)),"",VLOOKUP(MID(D370,FIND(",",D370)+1,LEN(D370)-FIND(",",D370)),'Abk. Datenhaltende Stellen'!$A$2:$E$92,4))</f>
        <v/>
      </c>
      <c r="AD370" s="21">
        <f t="shared" si="5"/>
        <v>0</v>
      </c>
    </row>
    <row r="371" spans="1:30" ht="105" customHeight="1" x14ac:dyDescent="0.25">
      <c r="A371" s="5" t="s">
        <v>1152</v>
      </c>
      <c r="B371" s="5" t="s">
        <v>1153</v>
      </c>
      <c r="C371" s="8" t="s">
        <v>2229</v>
      </c>
      <c r="D371" s="5" t="s">
        <v>1154</v>
      </c>
      <c r="E371" s="5" t="s">
        <v>2139</v>
      </c>
      <c r="F371" s="5" t="s">
        <v>557</v>
      </c>
      <c r="G371" s="5" t="s">
        <v>1155</v>
      </c>
      <c r="H371" s="5" t="s">
        <v>1089</v>
      </c>
      <c r="I371" s="5" t="s">
        <v>1089</v>
      </c>
      <c r="J371" s="5" t="s">
        <v>1089</v>
      </c>
      <c r="K371" s="5" t="s">
        <v>2265</v>
      </c>
      <c r="L371" s="5" t="s">
        <v>1089</v>
      </c>
      <c r="M371" s="5" t="s">
        <v>1089</v>
      </c>
      <c r="N371" s="5" t="s">
        <v>1089</v>
      </c>
      <c r="O371" s="5"/>
      <c r="P371" s="5" t="s">
        <v>1089</v>
      </c>
      <c r="Q371" s="8" t="s">
        <v>2230</v>
      </c>
      <c r="R371" s="5" t="s">
        <v>1154</v>
      </c>
      <c r="S371" s="5" t="s">
        <v>15</v>
      </c>
      <c r="T371" s="5" t="s">
        <v>569</v>
      </c>
      <c r="U371" s="5" t="s">
        <v>1911</v>
      </c>
      <c r="V371" s="9">
        <v>43056</v>
      </c>
      <c r="W371" s="9">
        <v>43056</v>
      </c>
      <c r="X371" s="18">
        <v>0</v>
      </c>
      <c r="Y371" s="5" t="str">
        <f>VLOOKUP(Q371,Lizenzen!$A$2:$B$17,2)</f>
        <v>Creative Commons Namensnennung 3.0 Deutschland</v>
      </c>
      <c r="Z371" s="5" t="str">
        <f>VLOOKUP(Q371,Lizenzen!$A$2:$D$17,4)</f>
        <v>https://creativecommons.org/licenses/by/3.0/de/</v>
      </c>
      <c r="AA371" s="5" t="str">
        <f>IF(ISERROR(LEFT(D371,FIND(",",D371)-1)),VLOOKUP(D371,'Abk. Datenhaltende Stellen'!$A$2:$E$99,2),CONCATENATE(VLOOKUP(LEFT(D371,FIND(",",D371)-1),'Abk. Datenhaltende Stellen'!$A$2:$E$92,2),",",VLOOKUP(MID(D371,FIND(",",D371)+1,LEN(D371)-FIND(",",D371)),'Abk. Datenhaltende Stellen'!$A$2:$E$92,2)))</f>
        <v>Stadt Köln</v>
      </c>
      <c r="AB371" s="8" t="str">
        <f>IF(ISERROR(LEFT(D371,FIND(",",D371)-1)),VLOOKUP(D371,'Abk. Datenhaltende Stellen'!$A$2:$E$99,4),VLOOKUP(LEFT(D371,FIND(",",D371)-1),'Abk. Datenhaltende Stellen'!$A$2:$E$92,4))</f>
        <v>nein</v>
      </c>
      <c r="AC371" s="8" t="str">
        <f>IF(ISERROR(FIND(",",D371)),"",VLOOKUP(MID(D371,FIND(",",D371)+1,LEN(D371)-FIND(",",D371)),'Abk. Datenhaltende Stellen'!$A$2:$E$92,4))</f>
        <v/>
      </c>
      <c r="AD371" s="21">
        <f t="shared" si="5"/>
        <v>0</v>
      </c>
    </row>
    <row r="372" spans="1:30" ht="135" customHeight="1" x14ac:dyDescent="0.25">
      <c r="A372" s="5" t="s">
        <v>1156</v>
      </c>
      <c r="B372" s="5" t="s">
        <v>1157</v>
      </c>
      <c r="C372" s="8" t="s">
        <v>2229</v>
      </c>
      <c r="D372" s="5" t="s">
        <v>1154</v>
      </c>
      <c r="E372" s="5" t="s">
        <v>2139</v>
      </c>
      <c r="F372" s="5" t="s">
        <v>557</v>
      </c>
      <c r="G372" s="5" t="s">
        <v>1158</v>
      </c>
      <c r="H372" s="5" t="s">
        <v>1089</v>
      </c>
      <c r="I372" s="5" t="s">
        <v>1089</v>
      </c>
      <c r="J372" s="5" t="s">
        <v>1089</v>
      </c>
      <c r="K372" s="5" t="s">
        <v>2265</v>
      </c>
      <c r="L372" s="5" t="s">
        <v>1089</v>
      </c>
      <c r="M372" s="5" t="s">
        <v>1089</v>
      </c>
      <c r="N372" s="5" t="s">
        <v>1089</v>
      </c>
      <c r="O372" s="5"/>
      <c r="P372" s="5" t="s">
        <v>1089</v>
      </c>
      <c r="Q372" s="8" t="s">
        <v>2230</v>
      </c>
      <c r="R372" s="5" t="s">
        <v>1154</v>
      </c>
      <c r="S372" s="5" t="s">
        <v>15</v>
      </c>
      <c r="T372" s="5" t="s">
        <v>569</v>
      </c>
      <c r="U372" s="5" t="s">
        <v>1911</v>
      </c>
      <c r="V372" s="9">
        <v>43056</v>
      </c>
      <c r="W372" s="9">
        <v>43056</v>
      </c>
      <c r="X372" s="18">
        <v>0</v>
      </c>
      <c r="Y372" s="5" t="str">
        <f>VLOOKUP(Q372,Lizenzen!$A$2:$B$17,2)</f>
        <v>Creative Commons Namensnennung 3.0 Deutschland</v>
      </c>
      <c r="Z372" s="5" t="str">
        <f>VLOOKUP(Q372,Lizenzen!$A$2:$D$17,4)</f>
        <v>https://creativecommons.org/licenses/by/3.0/de/</v>
      </c>
      <c r="AA372" s="5" t="str">
        <f>IF(ISERROR(LEFT(D372,FIND(",",D372)-1)),VLOOKUP(D372,'Abk. Datenhaltende Stellen'!$A$2:$E$99,2),CONCATENATE(VLOOKUP(LEFT(D372,FIND(",",D372)-1),'Abk. Datenhaltende Stellen'!$A$2:$E$92,2),",",VLOOKUP(MID(D372,FIND(",",D372)+1,LEN(D372)-FIND(",",D372)),'Abk. Datenhaltende Stellen'!$A$2:$E$92,2)))</f>
        <v>Stadt Köln</v>
      </c>
      <c r="AB372" s="8" t="str">
        <f>IF(ISERROR(LEFT(D372,FIND(",",D372)-1)),VLOOKUP(D372,'Abk. Datenhaltende Stellen'!$A$2:$E$99,4),VLOOKUP(LEFT(D372,FIND(",",D372)-1),'Abk. Datenhaltende Stellen'!$A$2:$E$92,4))</f>
        <v>nein</v>
      </c>
      <c r="AC372" s="8" t="str">
        <f>IF(ISERROR(FIND(",",D372)),"",VLOOKUP(MID(D372,FIND(",",D372)+1,LEN(D372)-FIND(",",D372)),'Abk. Datenhaltende Stellen'!$A$2:$E$92,4))</f>
        <v/>
      </c>
      <c r="AD372" s="21">
        <f t="shared" si="5"/>
        <v>0</v>
      </c>
    </row>
    <row r="373" spans="1:30" ht="180" customHeight="1" x14ac:dyDescent="0.25">
      <c r="A373" s="5" t="s">
        <v>1159</v>
      </c>
      <c r="B373" s="8" t="s">
        <v>1969</v>
      </c>
      <c r="C373" s="5" t="s">
        <v>902</v>
      </c>
      <c r="D373" s="5" t="s">
        <v>1161</v>
      </c>
      <c r="E373" s="5" t="s">
        <v>705</v>
      </c>
      <c r="F373" s="5" t="s">
        <v>379</v>
      </c>
      <c r="G373" s="5" t="s">
        <v>1162</v>
      </c>
      <c r="H373" s="5" t="s">
        <v>1089</v>
      </c>
      <c r="I373" s="5" t="s">
        <v>1089</v>
      </c>
      <c r="J373" s="5" t="s">
        <v>1089</v>
      </c>
      <c r="K373" s="5" t="s">
        <v>1089</v>
      </c>
      <c r="L373" s="5" t="s">
        <v>1089</v>
      </c>
      <c r="M373" s="5" t="s">
        <v>1089</v>
      </c>
      <c r="N373" s="5" t="s">
        <v>1089</v>
      </c>
      <c r="O373" s="5"/>
      <c r="P373" s="5" t="s">
        <v>1163</v>
      </c>
      <c r="Q373" s="5" t="s">
        <v>899</v>
      </c>
      <c r="R373" s="5" t="s">
        <v>1164</v>
      </c>
      <c r="S373" s="5" t="s">
        <v>15</v>
      </c>
      <c r="T373" s="5" t="s">
        <v>569</v>
      </c>
      <c r="U373" s="5" t="s">
        <v>1909</v>
      </c>
      <c r="V373" s="9">
        <v>42928</v>
      </c>
      <c r="W373" s="9">
        <v>42928</v>
      </c>
      <c r="X373" s="18">
        <v>0</v>
      </c>
      <c r="Y373" s="5" t="str">
        <f>VLOOKUP(Q373,Lizenzen!$A$2:$B$17,2)</f>
        <v>Datenlizenz Deutschland – Zero – Version 2.0</v>
      </c>
      <c r="Z373" s="5" t="str">
        <f>VLOOKUP(Q373,Lizenzen!$A$2:$D$17,4)</f>
        <v>https://www.govdata.de/dl-de/zero-2-0</v>
      </c>
      <c r="AA373" s="5" t="str">
        <f>IF(ISERROR(LEFT(D373,FIND(",",D373)-1)),VLOOKUP(D373,'Abk. Datenhaltende Stellen'!$A$2:$E$99,2),CONCATENATE(VLOOKUP(LEFT(D373,FIND(",",D373)-1),'Abk. Datenhaltende Stellen'!$A$2:$E$92,2),",",VLOOKUP(MID(D373,FIND(",",D373)+1,LEN(D373)-FIND(",",D373)),'Abk. Datenhaltende Stellen'!$A$2:$E$92,2)))</f>
        <v>Stadt Moers</v>
      </c>
      <c r="AB373" s="8" t="str">
        <f>IF(ISERROR(LEFT(D373,FIND(",",D373)-1)),VLOOKUP(D373,'Abk. Datenhaltende Stellen'!$A$2:$E$99,4),VLOOKUP(LEFT(D373,FIND(",",D373)-1),'Abk. Datenhaltende Stellen'!$A$2:$E$92,4))</f>
        <v>nein</v>
      </c>
      <c r="AC373" s="8" t="str">
        <f>IF(ISERROR(FIND(",",D373)),"",VLOOKUP(MID(D373,FIND(",",D373)+1,LEN(D373)-FIND(",",D373)),'Abk. Datenhaltende Stellen'!$A$2:$E$92,4))</f>
        <v/>
      </c>
      <c r="AD373" s="21">
        <f t="shared" si="5"/>
        <v>0</v>
      </c>
    </row>
    <row r="374" spans="1:30" ht="105" customHeight="1" x14ac:dyDescent="0.25">
      <c r="A374" s="5" t="s">
        <v>1165</v>
      </c>
      <c r="B374" s="5" t="s">
        <v>1166</v>
      </c>
      <c r="C374" s="5" t="s">
        <v>898</v>
      </c>
      <c r="D374" s="5" t="s">
        <v>2374</v>
      </c>
      <c r="E374" s="5" t="s">
        <v>2134</v>
      </c>
      <c r="F374" s="5" t="s">
        <v>1168</v>
      </c>
      <c r="G374" s="5" t="s">
        <v>1169</v>
      </c>
      <c r="H374" s="5" t="s">
        <v>1170</v>
      </c>
      <c r="I374" s="5" t="s">
        <v>1089</v>
      </c>
      <c r="J374" s="5" t="s">
        <v>1089</v>
      </c>
      <c r="K374" s="5" t="s">
        <v>1141</v>
      </c>
      <c r="L374" s="5" t="s">
        <v>1089</v>
      </c>
      <c r="M374" s="5" t="s">
        <v>1171</v>
      </c>
      <c r="N374" s="5" t="s">
        <v>1089</v>
      </c>
      <c r="O374" s="5"/>
      <c r="P374" s="5" t="s">
        <v>1089</v>
      </c>
      <c r="Q374" s="5" t="s">
        <v>832</v>
      </c>
      <c r="R374" s="5" t="s">
        <v>1172</v>
      </c>
      <c r="S374" s="5" t="s">
        <v>15</v>
      </c>
      <c r="T374" s="5" t="s">
        <v>571</v>
      </c>
      <c r="U374" s="5" t="s">
        <v>833</v>
      </c>
      <c r="V374" s="9">
        <v>42844</v>
      </c>
      <c r="W374" s="9">
        <v>42844</v>
      </c>
      <c r="X374" s="18">
        <v>0</v>
      </c>
      <c r="Y374" s="5" t="str">
        <f>VLOOKUP(Q374,Lizenzen!$A$2:$B$17,2)</f>
        <v>Datenlizenz Deutschland – Namensnennung – Version 2.0</v>
      </c>
      <c r="Z374" s="5" t="str">
        <f>VLOOKUP(Q374,Lizenzen!$A$2:$D$17,4)</f>
        <v>https://www.govdata.de/dl-de/by-2-0</v>
      </c>
      <c r="AA374" s="5" t="str">
        <f>IF(ISERROR(LEFT(D374,FIND(",",D374)-1)),VLOOKUP(D374,'Abk. Datenhaltende Stellen'!$A$2:$E$99,2),CONCATENATE(VLOOKUP(LEFT(D374,FIND(",",D374)-1),'Abk. Datenhaltende Stellen'!$A$2:$E$92,2),",",VLOOKUP(MID(D374,FIND(",",D374)+1,LEN(D374)-FIND(",",D374)),'Abk. Datenhaltende Stellen'!$A$2:$E$92,2)))</f>
        <v>Hamburg: Behörde für Wirtschaft, Verkehr und Innovation, Amt für Innovations-, Strukturpolitik, Mittelstand, Hafen</v>
      </c>
      <c r="AB374" s="8" t="str">
        <f>IF(ISERROR(LEFT(D374,FIND(",",D374)-1)),VLOOKUP(D374,'Abk. Datenhaltende Stellen'!$A$2:$E$99,4),VLOOKUP(LEFT(D374,FIND(",",D374)-1),'Abk. Datenhaltende Stellen'!$A$2:$E$92,4))</f>
        <v>nein</v>
      </c>
      <c r="AC374" s="8" t="str">
        <f>IF(ISERROR(FIND(",",D374)),"",VLOOKUP(MID(D374,FIND(",",D374)+1,LEN(D374)-FIND(",",D374)),'Abk. Datenhaltende Stellen'!$A$2:$E$92,4))</f>
        <v/>
      </c>
      <c r="AD374" s="21">
        <f t="shared" si="5"/>
        <v>0</v>
      </c>
    </row>
    <row r="375" spans="1:30" ht="409.5" customHeight="1" x14ac:dyDescent="0.25">
      <c r="A375" s="5" t="s">
        <v>1173</v>
      </c>
      <c r="B375" s="5" t="s">
        <v>3284</v>
      </c>
      <c r="C375" s="5" t="s">
        <v>898</v>
      </c>
      <c r="D375" s="5" t="s">
        <v>2382</v>
      </c>
      <c r="E375" s="5" t="s">
        <v>705</v>
      </c>
      <c r="F375" s="5" t="s">
        <v>1168</v>
      </c>
      <c r="G375" s="5" t="s">
        <v>1174</v>
      </c>
      <c r="H375" s="5" t="s">
        <v>861</v>
      </c>
      <c r="I375" s="5" t="s">
        <v>1089</v>
      </c>
      <c r="J375" s="5" t="s">
        <v>1089</v>
      </c>
      <c r="K375" s="5" t="s">
        <v>1628</v>
      </c>
      <c r="L375" s="5" t="s">
        <v>1089</v>
      </c>
      <c r="M375" s="5" t="s">
        <v>862</v>
      </c>
      <c r="N375" s="5" t="s">
        <v>1089</v>
      </c>
      <c r="O375" s="5"/>
      <c r="P375" s="5" t="s">
        <v>1089</v>
      </c>
      <c r="Q375" s="5" t="s">
        <v>832</v>
      </c>
      <c r="R375" s="5" t="s">
        <v>1175</v>
      </c>
      <c r="S375" s="5" t="s">
        <v>15</v>
      </c>
      <c r="T375" s="5" t="s">
        <v>571</v>
      </c>
      <c r="U375" s="5" t="s">
        <v>833</v>
      </c>
      <c r="V375" s="9">
        <v>43056</v>
      </c>
      <c r="W375" s="9">
        <v>43056</v>
      </c>
      <c r="X375" s="18">
        <v>0</v>
      </c>
      <c r="Y375" s="5" t="str">
        <f>VLOOKUP(Q375,Lizenzen!$A$2:$B$17,2)</f>
        <v>Datenlizenz Deutschland – Namensnennung – Version 2.0</v>
      </c>
      <c r="Z375" s="5" t="str">
        <f>VLOOKUP(Q375,Lizenzen!$A$2:$D$17,4)</f>
        <v>https://www.govdata.de/dl-de/by-2-0</v>
      </c>
      <c r="AA375" s="5" t="str">
        <f>IF(ISERROR(LEFT(D375,FIND(",",D375)-1)),VLOOKUP(D375,'Abk. Datenhaltende Stellen'!$A$2:$E$99,2),CONCATENATE(VLOOKUP(LEFT(D375,FIND(",",D375)-1),'Abk. Datenhaltende Stellen'!$A$2:$E$92,2),",",VLOOKUP(MID(D375,FIND(",",D375)+1,LEN(D375)-FIND(",",D375)),'Abk. Datenhaltende Stellen'!$A$2:$E$92,2)))</f>
        <v>Hamburg: Landesbetrieb Straßen, Brücken und Gewässer</v>
      </c>
      <c r="AB375" s="8" t="str">
        <f>IF(ISERROR(LEFT(D375,FIND(",",D375)-1)),VLOOKUP(D375,'Abk. Datenhaltende Stellen'!$A$2:$E$99,4),VLOOKUP(LEFT(D375,FIND(",",D375)-1),'Abk. Datenhaltende Stellen'!$A$2:$E$92,4))</f>
        <v>nein</v>
      </c>
      <c r="AC375" s="8" t="str">
        <f>IF(ISERROR(FIND(",",D375)),"",VLOOKUP(MID(D375,FIND(",",D375)+1,LEN(D375)-FIND(",",D375)),'Abk. Datenhaltende Stellen'!$A$2:$E$92,4))</f>
        <v/>
      </c>
      <c r="AD375" s="21">
        <f t="shared" si="5"/>
        <v>0</v>
      </c>
    </row>
    <row r="376" spans="1:30" ht="105" customHeight="1" x14ac:dyDescent="0.25">
      <c r="A376" s="5" t="s">
        <v>1176</v>
      </c>
      <c r="B376" s="5" t="s">
        <v>1177</v>
      </c>
      <c r="C376" s="5" t="s">
        <v>893</v>
      </c>
      <c r="D376" s="5" t="s">
        <v>1876</v>
      </c>
      <c r="E376" s="22" t="s">
        <v>705</v>
      </c>
      <c r="F376" s="5" t="s">
        <v>1179</v>
      </c>
      <c r="G376" s="5" t="s">
        <v>1877</v>
      </c>
      <c r="H376" s="5" t="s">
        <v>1180</v>
      </c>
      <c r="I376" s="5" t="s">
        <v>1089</v>
      </c>
      <c r="J376" s="5" t="s">
        <v>1089</v>
      </c>
      <c r="K376" s="5" t="s">
        <v>1089</v>
      </c>
      <c r="L376" s="5" t="s">
        <v>1089</v>
      </c>
      <c r="M376" s="5" t="s">
        <v>1181</v>
      </c>
      <c r="N376" s="5" t="s">
        <v>1089</v>
      </c>
      <c r="O376" s="5"/>
      <c r="P376" s="5"/>
      <c r="Q376" s="5" t="s">
        <v>605</v>
      </c>
      <c r="R376" s="5" t="s">
        <v>1164</v>
      </c>
      <c r="S376" s="5" t="s">
        <v>15</v>
      </c>
      <c r="T376" s="5" t="s">
        <v>571</v>
      </c>
      <c r="U376" s="5" t="s">
        <v>1182</v>
      </c>
      <c r="V376" s="9">
        <v>43056</v>
      </c>
      <c r="W376" s="9">
        <v>43056</v>
      </c>
      <c r="X376" s="5">
        <v>0</v>
      </c>
      <c r="Y376" s="5" t="str">
        <f>VLOOKUP(Q376,Lizenzen!$A$2:$B$17,2)</f>
        <v>Creative Commons kein Copyright wenn möglich (Public domain) ("no Copyright") 1.0 international</v>
      </c>
      <c r="Z376" s="5" t="str">
        <f>VLOOKUP(Q376,Lizenzen!$A$2:$D$17,4)</f>
        <v>https://creativecommons.org/publicdomain/zero/1.0/deed.de</v>
      </c>
      <c r="AA376" s="5" t="str">
        <f>IF(ISERROR(LEFT(D376,FIND(",",D376)-1)),VLOOKUP(D376,'Abk. Datenhaltende Stellen'!$A$2:$E$99,2),CONCATENATE(VLOOKUP(LEFT(D376,FIND(",",D376)-1),'Abk. Datenhaltende Stellen'!$A$2:$E$92,2),",",VLOOKUP(MID(D376,FIND(",",D376)+1,LEN(D376)-FIND(",",D376)),'Abk. Datenhaltende Stellen'!$A$2:$E$92,2)))</f>
        <v>Hansestadt Rostock: Stadtamt</v>
      </c>
      <c r="AB376" s="8" t="str">
        <f>IF(ISERROR(LEFT(D376,FIND(",",D376)-1)),VLOOKUP(D376,'Abk. Datenhaltende Stellen'!$A$2:$E$99,4),VLOOKUP(LEFT(D376,FIND(",",D376)-1),'Abk. Datenhaltende Stellen'!$A$2:$E$92,4))</f>
        <v>nein</v>
      </c>
      <c r="AC376" s="8" t="str">
        <f>IF(ISERROR(FIND(",",D376)),"",VLOOKUP(MID(D376,FIND(",",D376)+1,LEN(D376)-FIND(",",D376)),'Abk. Datenhaltende Stellen'!$A$2:$E$92,4))</f>
        <v/>
      </c>
      <c r="AD376" s="21">
        <f t="shared" si="5"/>
        <v>0</v>
      </c>
    </row>
    <row r="377" spans="1:30" ht="105" customHeight="1" x14ac:dyDescent="0.25">
      <c r="A377" s="5" t="s">
        <v>1183</v>
      </c>
      <c r="B377" s="5" t="s">
        <v>1901</v>
      </c>
      <c r="C377" s="5" t="s">
        <v>2228</v>
      </c>
      <c r="D377" s="5" t="s">
        <v>1150</v>
      </c>
      <c r="E377" s="22" t="s">
        <v>705</v>
      </c>
      <c r="F377" s="5" t="s">
        <v>557</v>
      </c>
      <c r="G377" s="5" t="s">
        <v>1184</v>
      </c>
      <c r="H377" s="5" t="s">
        <v>1089</v>
      </c>
      <c r="I377" s="5" t="s">
        <v>1089</v>
      </c>
      <c r="J377" s="5" t="s">
        <v>1089</v>
      </c>
      <c r="K377" s="5" t="s">
        <v>2246</v>
      </c>
      <c r="L377" s="5" t="s">
        <v>1089</v>
      </c>
      <c r="M377" s="5" t="s">
        <v>1089</v>
      </c>
      <c r="N377" s="5" t="s">
        <v>1089</v>
      </c>
      <c r="O377" s="5"/>
      <c r="P377" s="5"/>
      <c r="Q377" s="5" t="s">
        <v>605</v>
      </c>
      <c r="R377" s="5" t="s">
        <v>1164</v>
      </c>
      <c r="S377" s="5" t="s">
        <v>15</v>
      </c>
      <c r="T377" s="5" t="s">
        <v>569</v>
      </c>
      <c r="U377" s="5" t="s">
        <v>590</v>
      </c>
      <c r="V377" s="9" t="s">
        <v>670</v>
      </c>
      <c r="W377" s="9">
        <v>43056</v>
      </c>
      <c r="X377" s="18">
        <v>1</v>
      </c>
      <c r="Y377" s="5" t="str">
        <f>VLOOKUP(Q377,Lizenzen!$A$2:$B$17,2)</f>
        <v>Creative Commons kein Copyright wenn möglich (Public domain) ("no Copyright") 1.0 international</v>
      </c>
      <c r="Z377" s="5" t="str">
        <f>VLOOKUP(Q377,Lizenzen!$A$2:$D$17,4)</f>
        <v>https://creativecommons.org/publicdomain/zero/1.0/deed.de</v>
      </c>
      <c r="AA377" s="5" t="str">
        <f>IF(ISERROR(LEFT(D377,FIND(",",D377)-1)),VLOOKUP(D377,'Abk. Datenhaltende Stellen'!$A$2:$E$99,2),CONCATENATE(VLOOKUP(LEFT(D377,FIND(",",D377)-1),'Abk. Datenhaltende Stellen'!$A$2:$E$92,2),",",VLOOKUP(MID(D377,FIND(",",D377)+1,LEN(D377)-FIND(",",D377)),'Abk. Datenhaltende Stellen'!$A$2:$E$92,2)))</f>
        <v>Stadt Bonn</v>
      </c>
      <c r="AB377" s="8" t="str">
        <f>IF(ISERROR(LEFT(D377,FIND(",",D377)-1)),VLOOKUP(D377,'Abk. Datenhaltende Stellen'!$A$2:$E$99,4),VLOOKUP(LEFT(D377,FIND(",",D377)-1),'Abk. Datenhaltende Stellen'!$A$2:$E$92,4))</f>
        <v>nein</v>
      </c>
      <c r="AC377" s="8" t="str">
        <f>IF(ISERROR(FIND(",",D377)),"",VLOOKUP(MID(D377,FIND(",",D377)+1,LEN(D377)-FIND(",",D377)),'Abk. Datenhaltende Stellen'!$A$2:$E$92,4))</f>
        <v/>
      </c>
      <c r="AD377" s="21">
        <f t="shared" si="5"/>
        <v>0</v>
      </c>
    </row>
    <row r="378" spans="1:30" ht="285" customHeight="1" x14ac:dyDescent="0.25">
      <c r="A378" s="5" t="s">
        <v>1185</v>
      </c>
      <c r="B378" s="5" t="s">
        <v>3285</v>
      </c>
      <c r="C378" s="8" t="s">
        <v>2229</v>
      </c>
      <c r="D378" s="5" t="s">
        <v>1154</v>
      </c>
      <c r="E378" s="5" t="s">
        <v>2139</v>
      </c>
      <c r="F378" s="5" t="s">
        <v>2149</v>
      </c>
      <c r="G378" s="5" t="s">
        <v>1186</v>
      </c>
      <c r="H378" s="5" t="s">
        <v>1089</v>
      </c>
      <c r="I378" s="5" t="s">
        <v>1089</v>
      </c>
      <c r="J378" s="5" t="s">
        <v>1089</v>
      </c>
      <c r="K378" s="5" t="s">
        <v>2265</v>
      </c>
      <c r="L378" s="5" t="s">
        <v>1089</v>
      </c>
      <c r="M378" s="5" t="s">
        <v>1089</v>
      </c>
      <c r="N378" s="5" t="s">
        <v>1089</v>
      </c>
      <c r="O378" s="5"/>
      <c r="P378" s="5" t="s">
        <v>1999</v>
      </c>
      <c r="Q378" s="8" t="s">
        <v>2230</v>
      </c>
      <c r="R378" s="5" t="s">
        <v>1154</v>
      </c>
      <c r="S378" s="5" t="s">
        <v>15</v>
      </c>
      <c r="T378" s="5" t="s">
        <v>569</v>
      </c>
      <c r="U378" s="5" t="s">
        <v>1187</v>
      </c>
      <c r="V378" s="9">
        <v>43056</v>
      </c>
      <c r="W378" s="9">
        <v>43056</v>
      </c>
      <c r="X378" s="18">
        <v>0</v>
      </c>
      <c r="Y378" s="5" t="str">
        <f>VLOOKUP(Q378,Lizenzen!$A$2:$B$17,2)</f>
        <v>Creative Commons Namensnennung 3.0 Deutschland</v>
      </c>
      <c r="Z378" s="5" t="str">
        <f>VLOOKUP(Q378,Lizenzen!$A$2:$D$17,4)</f>
        <v>https://creativecommons.org/licenses/by/3.0/de/</v>
      </c>
      <c r="AA378" s="5" t="str">
        <f>IF(ISERROR(LEFT(D378,FIND(",",D378)-1)),VLOOKUP(D378,'Abk. Datenhaltende Stellen'!$A$2:$E$99,2),CONCATENATE(VLOOKUP(LEFT(D378,FIND(",",D378)-1),'Abk. Datenhaltende Stellen'!$A$2:$E$92,2),",",VLOOKUP(MID(D378,FIND(",",D378)+1,LEN(D378)-FIND(",",D378)),'Abk. Datenhaltende Stellen'!$A$2:$E$92,2)))</f>
        <v>Stadt Köln</v>
      </c>
      <c r="AB378" s="8" t="str">
        <f>IF(ISERROR(LEFT(D378,FIND(",",D378)-1)),VLOOKUP(D378,'Abk. Datenhaltende Stellen'!$A$2:$E$99,4),VLOOKUP(LEFT(D378,FIND(",",D378)-1),'Abk. Datenhaltende Stellen'!$A$2:$E$92,4))</f>
        <v>nein</v>
      </c>
      <c r="AC378" s="8" t="str">
        <f>IF(ISERROR(FIND(",",D378)),"",VLOOKUP(MID(D378,FIND(",",D378)+1,LEN(D378)-FIND(",",D378)),'Abk. Datenhaltende Stellen'!$A$2:$E$92,4))</f>
        <v/>
      </c>
      <c r="AD378" s="21">
        <f t="shared" si="5"/>
        <v>0</v>
      </c>
    </row>
    <row r="379" spans="1:30" ht="150" customHeight="1" x14ac:dyDescent="0.25">
      <c r="A379" s="5" t="s">
        <v>1188</v>
      </c>
      <c r="B379" s="5" t="s">
        <v>1970</v>
      </c>
      <c r="C379" s="5" t="s">
        <v>902</v>
      </c>
      <c r="D379" s="5" t="s">
        <v>1161</v>
      </c>
      <c r="E379" s="5" t="s">
        <v>705</v>
      </c>
      <c r="F379" s="5" t="s">
        <v>379</v>
      </c>
      <c r="G379" s="5" t="s">
        <v>1189</v>
      </c>
      <c r="H379" s="5" t="s">
        <v>1089</v>
      </c>
      <c r="I379" s="5" t="s">
        <v>1089</v>
      </c>
      <c r="J379" s="5" t="s">
        <v>1089</v>
      </c>
      <c r="K379" s="5" t="s">
        <v>1089</v>
      </c>
      <c r="L379" s="5" t="s">
        <v>1089</v>
      </c>
      <c r="M379" s="5" t="s">
        <v>1089</v>
      </c>
      <c r="N379" s="5" t="s">
        <v>1089</v>
      </c>
      <c r="O379" s="5"/>
      <c r="P379" s="5" t="s">
        <v>1089</v>
      </c>
      <c r="Q379" s="5" t="s">
        <v>899</v>
      </c>
      <c r="R379" s="5" t="s">
        <v>1164</v>
      </c>
      <c r="S379" s="5" t="s">
        <v>15</v>
      </c>
      <c r="T379" s="5" t="s">
        <v>569</v>
      </c>
      <c r="U379" s="5" t="s">
        <v>594</v>
      </c>
      <c r="V379" s="9">
        <v>42688</v>
      </c>
      <c r="W379" s="9">
        <v>42688</v>
      </c>
      <c r="X379" s="18">
        <v>0</v>
      </c>
      <c r="Y379" s="5" t="str">
        <f>VLOOKUP(Q379,Lizenzen!$A$2:$B$17,2)</f>
        <v>Datenlizenz Deutschland – Zero – Version 2.0</v>
      </c>
      <c r="Z379" s="5" t="str">
        <f>VLOOKUP(Q379,Lizenzen!$A$2:$D$17,4)</f>
        <v>https://www.govdata.de/dl-de/zero-2-0</v>
      </c>
      <c r="AA379" s="5" t="str">
        <f>IF(ISERROR(LEFT(D379,FIND(",",D379)-1)),VLOOKUP(D379,'Abk. Datenhaltende Stellen'!$A$2:$E$99,2),CONCATENATE(VLOOKUP(LEFT(D379,FIND(",",D379)-1),'Abk. Datenhaltende Stellen'!$A$2:$E$92,2),",",VLOOKUP(MID(D379,FIND(",",D379)+1,LEN(D379)-FIND(",",D379)),'Abk. Datenhaltende Stellen'!$A$2:$E$92,2)))</f>
        <v>Stadt Moers</v>
      </c>
      <c r="AB379" s="8" t="str">
        <f>IF(ISERROR(LEFT(D379,FIND(",",D379)-1)),VLOOKUP(D379,'Abk. Datenhaltende Stellen'!$A$2:$E$99,4),VLOOKUP(LEFT(D379,FIND(",",D379)-1),'Abk. Datenhaltende Stellen'!$A$2:$E$92,4))</f>
        <v>nein</v>
      </c>
      <c r="AC379" s="8" t="str">
        <f>IF(ISERROR(FIND(",",D379)),"",VLOOKUP(MID(D379,FIND(",",D379)+1,LEN(D379)-FIND(",",D379)),'Abk. Datenhaltende Stellen'!$A$2:$E$92,4))</f>
        <v/>
      </c>
      <c r="AD379" s="21">
        <f t="shared" si="5"/>
        <v>0</v>
      </c>
    </row>
    <row r="380" spans="1:30" ht="105" customHeight="1" x14ac:dyDescent="0.25">
      <c r="A380" s="5" t="s">
        <v>1190</v>
      </c>
      <c r="B380" s="5" t="s">
        <v>1191</v>
      </c>
      <c r="C380" s="5" t="s">
        <v>898</v>
      </c>
      <c r="D380" s="5" t="s">
        <v>2369</v>
      </c>
      <c r="E380" s="5" t="s">
        <v>705</v>
      </c>
      <c r="F380" s="5" t="s">
        <v>1168</v>
      </c>
      <c r="G380" s="5" t="s">
        <v>1193</v>
      </c>
      <c r="H380" s="5" t="s">
        <v>861</v>
      </c>
      <c r="I380" s="5" t="s">
        <v>1089</v>
      </c>
      <c r="J380" s="5" t="s">
        <v>1089</v>
      </c>
      <c r="K380" s="5" t="s">
        <v>1141</v>
      </c>
      <c r="L380" s="5" t="s">
        <v>1089</v>
      </c>
      <c r="M380" s="5" t="s">
        <v>862</v>
      </c>
      <c r="N380" s="5" t="s">
        <v>1089</v>
      </c>
      <c r="O380" s="5"/>
      <c r="P380" s="5" t="s">
        <v>1089</v>
      </c>
      <c r="Q380" s="5" t="s">
        <v>832</v>
      </c>
      <c r="R380" s="5" t="s">
        <v>1194</v>
      </c>
      <c r="S380" s="5" t="s">
        <v>15</v>
      </c>
      <c r="T380" s="5" t="s">
        <v>571</v>
      </c>
      <c r="U380" s="5" t="s">
        <v>833</v>
      </c>
      <c r="V380" s="9">
        <v>42952</v>
      </c>
      <c r="W380" s="9">
        <v>42952</v>
      </c>
      <c r="X380" s="5">
        <v>0</v>
      </c>
      <c r="Y380" s="5" t="str">
        <f>VLOOKUP(Q380,Lizenzen!$A$2:$B$17,2)</f>
        <v>Datenlizenz Deutschland – Namensnennung – Version 2.0</v>
      </c>
      <c r="Z380" s="5" t="str">
        <f>VLOOKUP(Q380,Lizenzen!$A$2:$D$17,4)</f>
        <v>https://www.govdata.de/dl-de/by-2-0</v>
      </c>
      <c r="AA380" s="5" t="str">
        <f>IF(ISERROR(LEFT(D380,FIND(",",D380)-1)),VLOOKUP(D380,'Abk. Datenhaltende Stellen'!$A$2:$E$99,2),CONCATENATE(VLOOKUP(LEFT(D380,FIND(",",D380)-1),'Abk. Datenhaltende Stellen'!$A$2:$E$92,2),",",VLOOKUP(MID(D380,FIND(",",D380)+1,LEN(D380)-FIND(",",D380)),'Abk. Datenhaltende Stellen'!$A$2:$E$92,2)))</f>
        <v>Hamburg: Behörde für Inneres und Sport, Polizei Hamburg</v>
      </c>
      <c r="AB380" s="8" t="str">
        <f>IF(ISERROR(LEFT(D380,FIND(",",D380)-1)),VLOOKUP(D380,'Abk. Datenhaltende Stellen'!$A$2:$E$99,4),VLOOKUP(LEFT(D380,FIND(",",D380)-1),'Abk. Datenhaltende Stellen'!$A$2:$E$92,4))</f>
        <v>nein</v>
      </c>
      <c r="AC380" s="8" t="str">
        <f>IF(ISERROR(FIND(",",D380)),"",VLOOKUP(MID(D380,FIND(",",D380)+1,LEN(D380)-FIND(",",D380)),'Abk. Datenhaltende Stellen'!$A$2:$E$92,4))</f>
        <v/>
      </c>
      <c r="AD380" s="21">
        <f t="shared" si="5"/>
        <v>0</v>
      </c>
    </row>
    <row r="381" spans="1:30" ht="105" customHeight="1" x14ac:dyDescent="0.25">
      <c r="A381" s="5" t="s">
        <v>1195</v>
      </c>
      <c r="B381" s="5" t="s">
        <v>1196</v>
      </c>
      <c r="C381" s="5" t="s">
        <v>902</v>
      </c>
      <c r="D381" s="5" t="s">
        <v>1161</v>
      </c>
      <c r="E381" s="5" t="s">
        <v>705</v>
      </c>
      <c r="F381" s="5" t="s">
        <v>379</v>
      </c>
      <c r="G381" s="5" t="s">
        <v>1197</v>
      </c>
      <c r="H381" s="5" t="s">
        <v>1089</v>
      </c>
      <c r="I381" s="5" t="s">
        <v>1089</v>
      </c>
      <c r="J381" s="5" t="s">
        <v>1089</v>
      </c>
      <c r="K381" s="5" t="s">
        <v>1089</v>
      </c>
      <c r="L381" s="5" t="s">
        <v>1089</v>
      </c>
      <c r="M381" s="5" t="s">
        <v>1089</v>
      </c>
      <c r="N381" s="5" t="s">
        <v>1089</v>
      </c>
      <c r="O381" s="5"/>
      <c r="P381" s="5" t="s">
        <v>1089</v>
      </c>
      <c r="Q381" s="5" t="s">
        <v>899</v>
      </c>
      <c r="R381" s="5" t="s">
        <v>1164</v>
      </c>
      <c r="S381" s="5" t="s">
        <v>13</v>
      </c>
      <c r="T381" s="5" t="s">
        <v>569</v>
      </c>
      <c r="U381" s="5" t="s">
        <v>666</v>
      </c>
      <c r="V381" s="9">
        <v>42688</v>
      </c>
      <c r="W381" s="9">
        <v>42688</v>
      </c>
      <c r="X381" s="18">
        <v>0</v>
      </c>
      <c r="Y381" s="5" t="str">
        <f>VLOOKUP(Q381,Lizenzen!$A$2:$B$17,2)</f>
        <v>Datenlizenz Deutschland – Zero – Version 2.0</v>
      </c>
      <c r="Z381" s="5" t="str">
        <f>VLOOKUP(Q381,Lizenzen!$A$2:$D$17,4)</f>
        <v>https://www.govdata.de/dl-de/zero-2-0</v>
      </c>
      <c r="AA381" s="5" t="str">
        <f>IF(ISERROR(LEFT(D381,FIND(",",D381)-1)),VLOOKUP(D381,'Abk. Datenhaltende Stellen'!$A$2:$E$99,2),CONCATENATE(VLOOKUP(LEFT(D381,FIND(",",D381)-1),'Abk. Datenhaltende Stellen'!$A$2:$E$92,2),",",VLOOKUP(MID(D381,FIND(",",D381)+1,LEN(D381)-FIND(",",D381)),'Abk. Datenhaltende Stellen'!$A$2:$E$92,2)))</f>
        <v>Stadt Moers</v>
      </c>
      <c r="AB381" s="8" t="str">
        <f>IF(ISERROR(LEFT(D381,FIND(",",D381)-1)),VLOOKUP(D381,'Abk. Datenhaltende Stellen'!$A$2:$E$99,4),VLOOKUP(LEFT(D381,FIND(",",D381)-1),'Abk. Datenhaltende Stellen'!$A$2:$E$92,4))</f>
        <v>nein</v>
      </c>
      <c r="AC381" s="8" t="str">
        <f>IF(ISERROR(FIND(",",D381)),"",VLOOKUP(MID(D381,FIND(",",D381)+1,LEN(D381)-FIND(",",D381)),'Abk. Datenhaltende Stellen'!$A$2:$E$92,4))</f>
        <v/>
      </c>
      <c r="AD381" s="21">
        <f t="shared" si="5"/>
        <v>0</v>
      </c>
    </row>
    <row r="382" spans="1:30" ht="105" customHeight="1" x14ac:dyDescent="0.25">
      <c r="A382" s="5" t="s">
        <v>1198</v>
      </c>
      <c r="B382" s="5" t="s">
        <v>1199</v>
      </c>
      <c r="C382" s="5" t="s">
        <v>2228</v>
      </c>
      <c r="D382" s="5" t="s">
        <v>1150</v>
      </c>
      <c r="E382" s="22" t="s">
        <v>705</v>
      </c>
      <c r="F382" s="5" t="s">
        <v>557</v>
      </c>
      <c r="G382" s="5" t="s">
        <v>1200</v>
      </c>
      <c r="H382" s="5" t="s">
        <v>1089</v>
      </c>
      <c r="I382" s="5" t="s">
        <v>1089</v>
      </c>
      <c r="J382" s="5" t="s">
        <v>1089</v>
      </c>
      <c r="K382" s="5" t="s">
        <v>2246</v>
      </c>
      <c r="L382" s="5" t="s">
        <v>1089</v>
      </c>
      <c r="M382" s="5" t="s">
        <v>1089</v>
      </c>
      <c r="N382" s="5" t="s">
        <v>1089</v>
      </c>
      <c r="O382" s="5"/>
      <c r="P382" s="5" t="s">
        <v>1089</v>
      </c>
      <c r="Q382" s="5" t="s">
        <v>605</v>
      </c>
      <c r="R382" s="5" t="s">
        <v>1164</v>
      </c>
      <c r="S382" s="5" t="s">
        <v>13</v>
      </c>
      <c r="T382" s="5" t="s">
        <v>569</v>
      </c>
      <c r="U382" s="5" t="s">
        <v>700</v>
      </c>
      <c r="V382" s="9">
        <v>43056</v>
      </c>
      <c r="W382" s="9">
        <v>43056</v>
      </c>
      <c r="X382" s="5">
        <v>0</v>
      </c>
      <c r="Y382" s="5" t="str">
        <f>VLOOKUP(Q382,Lizenzen!$A$2:$B$17,2)</f>
        <v>Creative Commons kein Copyright wenn möglich (Public domain) ("no Copyright") 1.0 international</v>
      </c>
      <c r="Z382" s="5" t="str">
        <f>VLOOKUP(Q382,Lizenzen!$A$2:$D$17,4)</f>
        <v>https://creativecommons.org/publicdomain/zero/1.0/deed.de</v>
      </c>
      <c r="AA382" s="5" t="str">
        <f>IF(ISERROR(LEFT(D382,FIND(",",D382)-1)),VLOOKUP(D382,'Abk. Datenhaltende Stellen'!$A$2:$E$99,2),CONCATENATE(VLOOKUP(LEFT(D382,FIND(",",D382)-1),'Abk. Datenhaltende Stellen'!$A$2:$E$92,2),",",VLOOKUP(MID(D382,FIND(",",D382)+1,LEN(D382)-FIND(",",D382)),'Abk. Datenhaltende Stellen'!$A$2:$E$92,2)))</f>
        <v>Stadt Bonn</v>
      </c>
      <c r="AB382" s="8" t="str">
        <f>IF(ISERROR(LEFT(D382,FIND(",",D382)-1)),VLOOKUP(D382,'Abk. Datenhaltende Stellen'!$A$2:$E$99,4),VLOOKUP(LEFT(D382,FIND(",",D382)-1),'Abk. Datenhaltende Stellen'!$A$2:$E$92,4))</f>
        <v>nein</v>
      </c>
      <c r="AC382" s="8" t="str">
        <f>IF(ISERROR(FIND(",",D382)),"",VLOOKUP(MID(D382,FIND(",",D382)+1,LEN(D382)-FIND(",",D382)),'Abk. Datenhaltende Stellen'!$A$2:$E$92,4))</f>
        <v/>
      </c>
      <c r="AD382" s="21">
        <f t="shared" si="5"/>
        <v>0</v>
      </c>
    </row>
    <row r="383" spans="1:30" ht="105" customHeight="1" x14ac:dyDescent="0.25">
      <c r="A383" s="5" t="s">
        <v>1201</v>
      </c>
      <c r="B383" s="5" t="s">
        <v>1202</v>
      </c>
      <c r="C383" s="5" t="s">
        <v>2228</v>
      </c>
      <c r="D383" s="5" t="s">
        <v>1150</v>
      </c>
      <c r="E383" s="22" t="s">
        <v>705</v>
      </c>
      <c r="F383" s="5" t="s">
        <v>557</v>
      </c>
      <c r="G383" s="5" t="s">
        <v>1902</v>
      </c>
      <c r="H383" s="5" t="s">
        <v>1089</v>
      </c>
      <c r="I383" s="5" t="s">
        <v>1089</v>
      </c>
      <c r="J383" s="5" t="s">
        <v>1089</v>
      </c>
      <c r="K383" s="5" t="s">
        <v>2246</v>
      </c>
      <c r="L383" s="5" t="s">
        <v>1089</v>
      </c>
      <c r="M383" s="5" t="s">
        <v>1089</v>
      </c>
      <c r="N383" s="5" t="s">
        <v>1089</v>
      </c>
      <c r="O383" s="5"/>
      <c r="P383" s="5" t="s">
        <v>1089</v>
      </c>
      <c r="Q383" s="5" t="s">
        <v>605</v>
      </c>
      <c r="R383" s="5" t="s">
        <v>1164</v>
      </c>
      <c r="S383" s="5" t="s">
        <v>13</v>
      </c>
      <c r="T383" s="5" t="s">
        <v>569</v>
      </c>
      <c r="U383" s="5" t="s">
        <v>700</v>
      </c>
      <c r="V383" s="9">
        <v>43056</v>
      </c>
      <c r="W383" s="9">
        <v>43056</v>
      </c>
      <c r="X383" s="5">
        <v>0</v>
      </c>
      <c r="Y383" s="5" t="str">
        <f>VLOOKUP(Q383,Lizenzen!$A$2:$B$17,2)</f>
        <v>Creative Commons kein Copyright wenn möglich (Public domain) ("no Copyright") 1.0 international</v>
      </c>
      <c r="Z383" s="5" t="str">
        <f>VLOOKUP(Q383,Lizenzen!$A$2:$D$17,4)</f>
        <v>https://creativecommons.org/publicdomain/zero/1.0/deed.de</v>
      </c>
      <c r="AA383" s="5" t="str">
        <f>IF(ISERROR(LEFT(D383,FIND(",",D383)-1)),VLOOKUP(D383,'Abk. Datenhaltende Stellen'!$A$2:$E$99,2),CONCATENATE(VLOOKUP(LEFT(D383,FIND(",",D383)-1),'Abk. Datenhaltende Stellen'!$A$2:$E$92,2),",",VLOOKUP(MID(D383,FIND(",",D383)+1,LEN(D383)-FIND(",",D383)),'Abk. Datenhaltende Stellen'!$A$2:$E$92,2)))</f>
        <v>Stadt Bonn</v>
      </c>
      <c r="AB383" s="8" t="str">
        <f>IF(ISERROR(LEFT(D383,FIND(",",D383)-1)),VLOOKUP(D383,'Abk. Datenhaltende Stellen'!$A$2:$E$99,4),VLOOKUP(LEFT(D383,FIND(",",D383)-1),'Abk. Datenhaltende Stellen'!$A$2:$E$92,4))</f>
        <v>nein</v>
      </c>
      <c r="AC383" s="8" t="str">
        <f>IF(ISERROR(FIND(",",D383)),"",VLOOKUP(MID(D383,FIND(",",D383)+1,LEN(D383)-FIND(",",D383)),'Abk. Datenhaltende Stellen'!$A$2:$E$92,4))</f>
        <v/>
      </c>
      <c r="AD383" s="21">
        <f t="shared" si="5"/>
        <v>0</v>
      </c>
    </row>
    <row r="384" spans="1:30" ht="105" customHeight="1" x14ac:dyDescent="0.25">
      <c r="A384" s="5" t="s">
        <v>1203</v>
      </c>
      <c r="B384" s="5" t="s">
        <v>1204</v>
      </c>
      <c r="C384" s="5" t="s">
        <v>893</v>
      </c>
      <c r="D384" s="5" t="s">
        <v>1876</v>
      </c>
      <c r="E384" s="22" t="s">
        <v>705</v>
      </c>
      <c r="F384" s="5" t="s">
        <v>1179</v>
      </c>
      <c r="G384" s="5" t="s">
        <v>1878</v>
      </c>
      <c r="H384" s="5" t="s">
        <v>1205</v>
      </c>
      <c r="I384" s="5" t="s">
        <v>1089</v>
      </c>
      <c r="J384" s="5" t="s">
        <v>1089</v>
      </c>
      <c r="K384" s="5" t="s">
        <v>1089</v>
      </c>
      <c r="L384" s="5" t="s">
        <v>1089</v>
      </c>
      <c r="M384" s="5" t="s">
        <v>1206</v>
      </c>
      <c r="N384" s="5" t="s">
        <v>1089</v>
      </c>
      <c r="O384" s="5"/>
      <c r="P384" s="5"/>
      <c r="Q384" s="5" t="s">
        <v>605</v>
      </c>
      <c r="R384" s="5" t="s">
        <v>1164</v>
      </c>
      <c r="S384" s="5" t="s">
        <v>15</v>
      </c>
      <c r="T384" s="5" t="s">
        <v>571</v>
      </c>
      <c r="U384" s="5" t="s">
        <v>1910</v>
      </c>
      <c r="V384" s="9">
        <v>43002</v>
      </c>
      <c r="W384" s="9">
        <v>43002</v>
      </c>
      <c r="X384" s="5">
        <v>0</v>
      </c>
      <c r="Y384" s="5" t="str">
        <f>VLOOKUP(Q384,Lizenzen!$A$2:$B$17,2)</f>
        <v>Creative Commons kein Copyright wenn möglich (Public domain) ("no Copyright") 1.0 international</v>
      </c>
      <c r="Z384" s="5" t="str">
        <f>VLOOKUP(Q384,Lizenzen!$A$2:$D$17,4)</f>
        <v>https://creativecommons.org/publicdomain/zero/1.0/deed.de</v>
      </c>
      <c r="AA384" s="5" t="str">
        <f>IF(ISERROR(LEFT(D384,FIND(",",D384)-1)),VLOOKUP(D384,'Abk. Datenhaltende Stellen'!$A$2:$E$99,2),CONCATENATE(VLOOKUP(LEFT(D384,FIND(",",D384)-1),'Abk. Datenhaltende Stellen'!$A$2:$E$92,2),",",VLOOKUP(MID(D384,FIND(",",D384)+1,LEN(D384)-FIND(",",D384)),'Abk. Datenhaltende Stellen'!$A$2:$E$92,2)))</f>
        <v>Hansestadt Rostock: Stadtamt</v>
      </c>
      <c r="AB384" s="8" t="str">
        <f>IF(ISERROR(LEFT(D384,FIND(",",D384)-1)),VLOOKUP(D384,'Abk. Datenhaltende Stellen'!$A$2:$E$99,4),VLOOKUP(LEFT(D384,FIND(",",D384)-1),'Abk. Datenhaltende Stellen'!$A$2:$E$92,4))</f>
        <v>nein</v>
      </c>
      <c r="AC384" s="8" t="str">
        <f>IF(ISERROR(FIND(",",D384)),"",VLOOKUP(MID(D384,FIND(",",D384)+1,LEN(D384)-FIND(",",D384)),'Abk. Datenhaltende Stellen'!$A$2:$E$92,4))</f>
        <v/>
      </c>
      <c r="AD384" s="21">
        <f t="shared" si="5"/>
        <v>0</v>
      </c>
    </row>
    <row r="385" spans="1:30" ht="105" customHeight="1" x14ac:dyDescent="0.25">
      <c r="A385" s="5" t="s">
        <v>1207</v>
      </c>
      <c r="B385" s="5" t="s">
        <v>1208</v>
      </c>
      <c r="C385" s="5" t="s">
        <v>2228</v>
      </c>
      <c r="D385" s="5" t="s">
        <v>1150</v>
      </c>
      <c r="E385" s="22" t="s">
        <v>705</v>
      </c>
      <c r="F385" s="5" t="s">
        <v>557</v>
      </c>
      <c r="G385" s="5" t="s">
        <v>1209</v>
      </c>
      <c r="H385" s="5" t="s">
        <v>1089</v>
      </c>
      <c r="I385" s="5" t="s">
        <v>1089</v>
      </c>
      <c r="J385" s="5" t="s">
        <v>1089</v>
      </c>
      <c r="K385" s="5" t="s">
        <v>2246</v>
      </c>
      <c r="L385" s="5" t="s">
        <v>1089</v>
      </c>
      <c r="M385" s="5" t="s">
        <v>1089</v>
      </c>
      <c r="N385" s="5" t="s">
        <v>1089</v>
      </c>
      <c r="O385" s="5"/>
      <c r="P385" s="5"/>
      <c r="Q385" s="5" t="s">
        <v>605</v>
      </c>
      <c r="R385" s="5" t="s">
        <v>1164</v>
      </c>
      <c r="S385" s="5" t="s">
        <v>15</v>
      </c>
      <c r="T385" s="5" t="s">
        <v>569</v>
      </c>
      <c r="U385" s="5" t="s">
        <v>590</v>
      </c>
      <c r="V385" s="9">
        <v>43056</v>
      </c>
      <c r="W385" s="9">
        <v>43056</v>
      </c>
      <c r="X385" s="5">
        <v>0</v>
      </c>
      <c r="Y385" s="5" t="str">
        <f>VLOOKUP(Q385,Lizenzen!$A$2:$B$17,2)</f>
        <v>Creative Commons kein Copyright wenn möglich (Public domain) ("no Copyright") 1.0 international</v>
      </c>
      <c r="Z385" s="5" t="str">
        <f>VLOOKUP(Q385,Lizenzen!$A$2:$D$17,4)</f>
        <v>https://creativecommons.org/publicdomain/zero/1.0/deed.de</v>
      </c>
      <c r="AA385" s="5" t="str">
        <f>IF(ISERROR(LEFT(D385,FIND(",",D385)-1)),VLOOKUP(D385,'Abk. Datenhaltende Stellen'!$A$2:$E$99,2),CONCATENATE(VLOOKUP(LEFT(D385,FIND(",",D385)-1),'Abk. Datenhaltende Stellen'!$A$2:$E$92,2),",",VLOOKUP(MID(D385,FIND(",",D385)+1,LEN(D385)-FIND(",",D385)),'Abk. Datenhaltende Stellen'!$A$2:$E$92,2)))</f>
        <v>Stadt Bonn</v>
      </c>
      <c r="AB385" s="8" t="str">
        <f>IF(ISERROR(LEFT(D385,FIND(",",D385)-1)),VLOOKUP(D385,'Abk. Datenhaltende Stellen'!$A$2:$E$99,4),VLOOKUP(LEFT(D385,FIND(",",D385)-1),'Abk. Datenhaltende Stellen'!$A$2:$E$92,4))</f>
        <v>nein</v>
      </c>
      <c r="AC385" s="8" t="str">
        <f>IF(ISERROR(FIND(",",D385)),"",VLOOKUP(MID(D385,FIND(",",D385)+1,LEN(D385)-FIND(",",D385)),'Abk. Datenhaltende Stellen'!$A$2:$E$92,4))</f>
        <v/>
      </c>
      <c r="AD385" s="21">
        <f t="shared" si="5"/>
        <v>0</v>
      </c>
    </row>
    <row r="386" spans="1:30" ht="105" customHeight="1" x14ac:dyDescent="0.25">
      <c r="A386" s="5" t="s">
        <v>1210</v>
      </c>
      <c r="B386" s="5" t="s">
        <v>1211</v>
      </c>
      <c r="C386" s="5" t="s">
        <v>902</v>
      </c>
      <c r="D386" s="5" t="s">
        <v>1161</v>
      </c>
      <c r="E386" s="5" t="s">
        <v>705</v>
      </c>
      <c r="F386" s="5" t="s">
        <v>379</v>
      </c>
      <c r="G386" s="5" t="s">
        <v>1212</v>
      </c>
      <c r="H386" s="5" t="s">
        <v>1089</v>
      </c>
      <c r="I386" s="5" t="s">
        <v>1089</v>
      </c>
      <c r="J386" s="5" t="s">
        <v>1089</v>
      </c>
      <c r="K386" s="5" t="s">
        <v>1089</v>
      </c>
      <c r="L386" s="5" t="s">
        <v>1089</v>
      </c>
      <c r="M386" s="5" t="s">
        <v>1089</v>
      </c>
      <c r="N386" s="5" t="s">
        <v>1089</v>
      </c>
      <c r="O386" s="5"/>
      <c r="P386" s="5" t="s">
        <v>1089</v>
      </c>
      <c r="Q386" s="5" t="s">
        <v>899</v>
      </c>
      <c r="R386" s="5" t="s">
        <v>1164</v>
      </c>
      <c r="S386" s="5" t="s">
        <v>13</v>
      </c>
      <c r="T386" s="5" t="s">
        <v>569</v>
      </c>
      <c r="U386" s="5" t="s">
        <v>594</v>
      </c>
      <c r="V386" s="9">
        <v>42688</v>
      </c>
      <c r="W386" s="9">
        <v>42688</v>
      </c>
      <c r="X386" s="18">
        <v>0</v>
      </c>
      <c r="Y386" s="5" t="str">
        <f>VLOOKUP(Q386,Lizenzen!$A$2:$B$17,2)</f>
        <v>Datenlizenz Deutschland – Zero – Version 2.0</v>
      </c>
      <c r="Z386" s="5" t="str">
        <f>VLOOKUP(Q386,Lizenzen!$A$2:$D$17,4)</f>
        <v>https://www.govdata.de/dl-de/zero-2-0</v>
      </c>
      <c r="AA386" s="5" t="str">
        <f>IF(ISERROR(LEFT(D386,FIND(",",D386)-1)),VLOOKUP(D386,'Abk. Datenhaltende Stellen'!$A$2:$E$99,2),CONCATENATE(VLOOKUP(LEFT(D386,FIND(",",D386)-1),'Abk. Datenhaltende Stellen'!$A$2:$E$92,2),",",VLOOKUP(MID(D386,FIND(",",D386)+1,LEN(D386)-FIND(",",D386)),'Abk. Datenhaltende Stellen'!$A$2:$E$92,2)))</f>
        <v>Stadt Moers</v>
      </c>
      <c r="AB386" s="8" t="str">
        <f>IF(ISERROR(LEFT(D386,FIND(",",D386)-1)),VLOOKUP(D386,'Abk. Datenhaltende Stellen'!$A$2:$E$99,4),VLOOKUP(LEFT(D386,FIND(",",D386)-1),'Abk. Datenhaltende Stellen'!$A$2:$E$92,4))</f>
        <v>nein</v>
      </c>
      <c r="AC386" s="8" t="str">
        <f>IF(ISERROR(FIND(",",D386)),"",VLOOKUP(MID(D386,FIND(",",D386)+1,LEN(D386)-FIND(",",D386)),'Abk. Datenhaltende Stellen'!$A$2:$E$92,4))</f>
        <v/>
      </c>
      <c r="AD386" s="21">
        <f t="shared" si="5"/>
        <v>0</v>
      </c>
    </row>
    <row r="387" spans="1:30" ht="105" customHeight="1" x14ac:dyDescent="0.25">
      <c r="A387" s="5" t="s">
        <v>1213</v>
      </c>
      <c r="B387" s="5" t="s">
        <v>1214</v>
      </c>
      <c r="C387" s="5" t="s">
        <v>1914</v>
      </c>
      <c r="D387" s="5" t="s">
        <v>1087</v>
      </c>
      <c r="E387" s="5" t="s">
        <v>705</v>
      </c>
      <c r="F387" s="5" t="s">
        <v>561</v>
      </c>
      <c r="G387" s="5" t="s">
        <v>1964</v>
      </c>
      <c r="H387" s="5" t="s">
        <v>1088</v>
      </c>
      <c r="I387" s="5" t="s">
        <v>1089</v>
      </c>
      <c r="J387" s="5" t="s">
        <v>1215</v>
      </c>
      <c r="K387" s="5" t="s">
        <v>1089</v>
      </c>
      <c r="L387" s="5" t="s">
        <v>1089</v>
      </c>
      <c r="M387" s="5" t="s">
        <v>1089</v>
      </c>
      <c r="N387" s="5" t="s">
        <v>1089</v>
      </c>
      <c r="O387" s="5"/>
      <c r="P387" s="5" t="s">
        <v>1089</v>
      </c>
      <c r="Q387" s="5" t="s">
        <v>376</v>
      </c>
      <c r="R387" s="5" t="s">
        <v>1087</v>
      </c>
      <c r="S387" s="5" t="s">
        <v>15</v>
      </c>
      <c r="T387" s="5" t="s">
        <v>571</v>
      </c>
      <c r="U387" s="5" t="s">
        <v>1948</v>
      </c>
      <c r="V387" s="9">
        <v>43056</v>
      </c>
      <c r="W387" s="9">
        <v>43056</v>
      </c>
      <c r="X387" s="18">
        <v>0</v>
      </c>
      <c r="Y387" s="5" t="str">
        <f>VLOOKUP(Q387,Lizenzen!$A$2:$B$17,2)</f>
        <v>Creative Commons Namensnennung 4.0 international</v>
      </c>
      <c r="Z387" s="5" t="str">
        <f>VLOOKUP(Q387,Lizenzen!$A$2:$D$17,4)</f>
        <v>https://creativecommons.org/licenses/by/4.0/deed.de</v>
      </c>
      <c r="AA387" s="5" t="str">
        <f>IF(ISERROR(LEFT(D387,FIND(",",D387)-1)),VLOOKUP(D387,'Abk. Datenhaltende Stellen'!$A$2:$E$99,2),CONCATENATE(VLOOKUP(LEFT(D387,FIND(",",D387)-1),'Abk. Datenhaltende Stellen'!$A$2:$E$92,2),",",VLOOKUP(MID(D387,FIND(",",D387)+1,LEN(D387)-FIND(",",D387)),'Abk. Datenhaltende Stellen'!$A$2:$E$92,2)))</f>
        <v>Stadt Wuppertal</v>
      </c>
      <c r="AB387" s="8" t="str">
        <f>IF(ISERROR(LEFT(D387,FIND(",",D387)-1)),VLOOKUP(D387,'Abk. Datenhaltende Stellen'!$A$2:$E$99,4),VLOOKUP(LEFT(D387,FIND(",",D387)-1),'Abk. Datenhaltende Stellen'!$A$2:$E$92,4))</f>
        <v>nein</v>
      </c>
      <c r="AC387" s="8" t="str">
        <f>IF(ISERROR(FIND(",",D387)),"",VLOOKUP(MID(D387,FIND(",",D387)+1,LEN(D387)-FIND(",",D387)),'Abk. Datenhaltende Stellen'!$A$2:$E$92,4))</f>
        <v/>
      </c>
      <c r="AD387" s="21">
        <f t="shared" ref="AD387:AD450" si="6">IF(ISERROR(FIND("FKZ",B387)),0,MID(B387,FIND("FKZ",B387)+3,7))</f>
        <v>0</v>
      </c>
    </row>
    <row r="388" spans="1:30" ht="105" customHeight="1" x14ac:dyDescent="0.25">
      <c r="A388" s="5" t="s">
        <v>872</v>
      </c>
      <c r="B388" s="5" t="s">
        <v>1216</v>
      </c>
      <c r="C388" s="5" t="s">
        <v>898</v>
      </c>
      <c r="D388" s="5" t="s">
        <v>2375</v>
      </c>
      <c r="E388" s="5" t="s">
        <v>705</v>
      </c>
      <c r="F388" s="5" t="s">
        <v>1168</v>
      </c>
      <c r="G388" s="5" t="s">
        <v>1218</v>
      </c>
      <c r="H388" s="5" t="s">
        <v>861</v>
      </c>
      <c r="I388" s="5" t="s">
        <v>1089</v>
      </c>
      <c r="J388" s="5" t="s">
        <v>1089</v>
      </c>
      <c r="K388" s="5" t="s">
        <v>1141</v>
      </c>
      <c r="L388" s="5" t="s">
        <v>1089</v>
      </c>
      <c r="M388" s="5" t="s">
        <v>862</v>
      </c>
      <c r="N388" s="5" t="s">
        <v>1089</v>
      </c>
      <c r="O388" s="5"/>
      <c r="P388" s="5" t="s">
        <v>1089</v>
      </c>
      <c r="Q388" s="5" t="s">
        <v>832</v>
      </c>
      <c r="R388" s="5" t="s">
        <v>1219</v>
      </c>
      <c r="S388" s="5" t="s">
        <v>15</v>
      </c>
      <c r="T388" s="5" t="s">
        <v>571</v>
      </c>
      <c r="U388" s="5" t="s">
        <v>833</v>
      </c>
      <c r="V388" s="9">
        <v>42952</v>
      </c>
      <c r="W388" s="9">
        <v>42952</v>
      </c>
      <c r="X388" s="18">
        <v>0</v>
      </c>
      <c r="Y388" s="5" t="str">
        <f>VLOOKUP(Q388,Lizenzen!$A$2:$B$17,2)</f>
        <v>Datenlizenz Deutschland – Namensnennung – Version 2.0</v>
      </c>
      <c r="Z388" s="5" t="str">
        <f>VLOOKUP(Q388,Lizenzen!$A$2:$D$17,4)</f>
        <v>https://www.govdata.de/dl-de/by-2-0</v>
      </c>
      <c r="AA388" s="5" t="str">
        <f>IF(ISERROR(LEFT(D388,FIND(",",D388)-1)),VLOOKUP(D388,'Abk. Datenhaltende Stellen'!$A$2:$E$99,2),CONCATENATE(VLOOKUP(LEFT(D388,FIND(",",D388)-1),'Abk. Datenhaltende Stellen'!$A$2:$E$92,2),",",VLOOKUP(MID(D388,FIND(",",D388)+1,LEN(D388)-FIND(",",D388)),'Abk. Datenhaltende Stellen'!$A$2:$E$92,2)))</f>
        <v>Hamburg: Behörde für Wirtschaft, Verkehr und Innovation, Amt für Verkehr und Straßenwesen</v>
      </c>
      <c r="AB388" s="8" t="str">
        <f>IF(ISERROR(LEFT(D388,FIND(",",D388)-1)),VLOOKUP(D388,'Abk. Datenhaltende Stellen'!$A$2:$E$99,4),VLOOKUP(LEFT(D388,FIND(",",D388)-1),'Abk. Datenhaltende Stellen'!$A$2:$E$92,4))</f>
        <v>nein</v>
      </c>
      <c r="AC388" s="8" t="str">
        <f>IF(ISERROR(FIND(",",D388)),"",VLOOKUP(MID(D388,FIND(",",D388)+1,LEN(D388)-FIND(",",D388)),'Abk. Datenhaltende Stellen'!$A$2:$E$92,4))</f>
        <v/>
      </c>
      <c r="AD388" s="21">
        <f t="shared" si="6"/>
        <v>0</v>
      </c>
    </row>
    <row r="389" spans="1:30" ht="105" customHeight="1" x14ac:dyDescent="0.25">
      <c r="A389" s="5" t="s">
        <v>1220</v>
      </c>
      <c r="B389" s="5" t="s">
        <v>1971</v>
      </c>
      <c r="C389" s="5" t="s">
        <v>902</v>
      </c>
      <c r="D389" s="5" t="s">
        <v>1161</v>
      </c>
      <c r="E389" s="5" t="s">
        <v>705</v>
      </c>
      <c r="F389" s="5" t="s">
        <v>379</v>
      </c>
      <c r="G389" s="5" t="s">
        <v>1221</v>
      </c>
      <c r="H389" s="5" t="s">
        <v>1089</v>
      </c>
      <c r="I389" s="5" t="s">
        <v>1089</v>
      </c>
      <c r="J389" s="5" t="s">
        <v>1089</v>
      </c>
      <c r="K389" s="5" t="s">
        <v>1089</v>
      </c>
      <c r="L389" s="5" t="s">
        <v>1089</v>
      </c>
      <c r="M389" s="5" t="s">
        <v>1089</v>
      </c>
      <c r="N389" s="5" t="s">
        <v>1089</v>
      </c>
      <c r="O389" s="5"/>
      <c r="P389" s="5" t="s">
        <v>1089</v>
      </c>
      <c r="Q389" s="5" t="s">
        <v>899</v>
      </c>
      <c r="R389" s="5" t="s">
        <v>1164</v>
      </c>
      <c r="S389" s="5" t="s">
        <v>13</v>
      </c>
      <c r="T389" s="5" t="s">
        <v>569</v>
      </c>
      <c r="U389" s="5" t="s">
        <v>594</v>
      </c>
      <c r="V389" s="9">
        <v>42688</v>
      </c>
      <c r="W389" s="9">
        <v>42688</v>
      </c>
      <c r="X389" s="18">
        <v>0</v>
      </c>
      <c r="Y389" s="5" t="str">
        <f>VLOOKUP(Q389,Lizenzen!$A$2:$B$17,2)</f>
        <v>Datenlizenz Deutschland – Zero – Version 2.0</v>
      </c>
      <c r="Z389" s="5" t="str">
        <f>VLOOKUP(Q389,Lizenzen!$A$2:$D$17,4)</f>
        <v>https://www.govdata.de/dl-de/zero-2-0</v>
      </c>
      <c r="AA389" s="5" t="str">
        <f>IF(ISERROR(LEFT(D389,FIND(",",D389)-1)),VLOOKUP(D389,'Abk. Datenhaltende Stellen'!$A$2:$E$99,2),CONCATENATE(VLOOKUP(LEFT(D389,FIND(",",D389)-1),'Abk. Datenhaltende Stellen'!$A$2:$E$92,2),",",VLOOKUP(MID(D389,FIND(",",D389)+1,LEN(D389)-FIND(",",D389)),'Abk. Datenhaltende Stellen'!$A$2:$E$92,2)))</f>
        <v>Stadt Moers</v>
      </c>
      <c r="AB389" s="8" t="str">
        <f>IF(ISERROR(LEFT(D389,FIND(",",D389)-1)),VLOOKUP(D389,'Abk. Datenhaltende Stellen'!$A$2:$E$99,4),VLOOKUP(LEFT(D389,FIND(",",D389)-1),'Abk. Datenhaltende Stellen'!$A$2:$E$92,4))</f>
        <v>nein</v>
      </c>
      <c r="AC389" s="8" t="str">
        <f>IF(ISERROR(FIND(",",D389)),"",VLOOKUP(MID(D389,FIND(",",D389)+1,LEN(D389)-FIND(",",D389)),'Abk. Datenhaltende Stellen'!$A$2:$E$92,4))</f>
        <v/>
      </c>
      <c r="AD389" s="21">
        <f t="shared" si="6"/>
        <v>0</v>
      </c>
    </row>
    <row r="390" spans="1:30" ht="105" customHeight="1" x14ac:dyDescent="0.25">
      <c r="A390" s="5" t="s">
        <v>1222</v>
      </c>
      <c r="B390" s="5" t="s">
        <v>1972</v>
      </c>
      <c r="C390" s="5" t="s">
        <v>902</v>
      </c>
      <c r="D390" s="5" t="s">
        <v>1161</v>
      </c>
      <c r="E390" s="5" t="s">
        <v>705</v>
      </c>
      <c r="F390" s="5" t="s">
        <v>379</v>
      </c>
      <c r="G390" s="5" t="s">
        <v>1223</v>
      </c>
      <c r="H390" s="5" t="s">
        <v>1089</v>
      </c>
      <c r="I390" s="5" t="s">
        <v>1089</v>
      </c>
      <c r="J390" s="5" t="s">
        <v>1089</v>
      </c>
      <c r="K390" s="5" t="s">
        <v>1089</v>
      </c>
      <c r="L390" s="5" t="s">
        <v>1089</v>
      </c>
      <c r="M390" s="5" t="s">
        <v>1089</v>
      </c>
      <c r="N390" s="5" t="s">
        <v>1089</v>
      </c>
      <c r="O390" s="5"/>
      <c r="P390" s="5" t="s">
        <v>1089</v>
      </c>
      <c r="Q390" s="5" t="s">
        <v>899</v>
      </c>
      <c r="R390" s="5" t="s">
        <v>1164</v>
      </c>
      <c r="S390" s="5" t="s">
        <v>13</v>
      </c>
      <c r="T390" s="5" t="s">
        <v>569</v>
      </c>
      <c r="U390" s="5" t="s">
        <v>594</v>
      </c>
      <c r="V390" s="9">
        <v>42688</v>
      </c>
      <c r="W390" s="9">
        <v>42688</v>
      </c>
      <c r="X390" s="18">
        <v>0</v>
      </c>
      <c r="Y390" s="5" t="str">
        <f>VLOOKUP(Q390,Lizenzen!$A$2:$B$17,2)</f>
        <v>Datenlizenz Deutschland – Zero – Version 2.0</v>
      </c>
      <c r="Z390" s="5" t="str">
        <f>VLOOKUP(Q390,Lizenzen!$A$2:$D$17,4)</f>
        <v>https://www.govdata.de/dl-de/zero-2-0</v>
      </c>
      <c r="AA390" s="5" t="str">
        <f>IF(ISERROR(LEFT(D390,FIND(",",D390)-1)),VLOOKUP(D390,'Abk. Datenhaltende Stellen'!$A$2:$E$99,2),CONCATENATE(VLOOKUP(LEFT(D390,FIND(",",D390)-1),'Abk. Datenhaltende Stellen'!$A$2:$E$92,2),",",VLOOKUP(MID(D390,FIND(",",D390)+1,LEN(D390)-FIND(",",D390)),'Abk. Datenhaltende Stellen'!$A$2:$E$92,2)))</f>
        <v>Stadt Moers</v>
      </c>
      <c r="AB390" s="8" t="str">
        <f>IF(ISERROR(LEFT(D390,FIND(",",D390)-1)),VLOOKUP(D390,'Abk. Datenhaltende Stellen'!$A$2:$E$99,4),VLOOKUP(LEFT(D390,FIND(",",D390)-1),'Abk. Datenhaltende Stellen'!$A$2:$E$92,4))</f>
        <v>nein</v>
      </c>
      <c r="AC390" s="8" t="str">
        <f>IF(ISERROR(FIND(",",D390)),"",VLOOKUP(MID(D390,FIND(",",D390)+1,LEN(D390)-FIND(",",D390)),'Abk. Datenhaltende Stellen'!$A$2:$E$92,4))</f>
        <v/>
      </c>
      <c r="AD390" s="21">
        <f t="shared" si="6"/>
        <v>0</v>
      </c>
    </row>
    <row r="391" spans="1:30" ht="105" customHeight="1" x14ac:dyDescent="0.25">
      <c r="A391" s="5" t="s">
        <v>1224</v>
      </c>
      <c r="B391" s="5" t="s">
        <v>1973</v>
      </c>
      <c r="C391" s="5" t="s">
        <v>902</v>
      </c>
      <c r="D391" s="5" t="s">
        <v>1161</v>
      </c>
      <c r="E391" s="5" t="s">
        <v>705</v>
      </c>
      <c r="F391" s="5" t="s">
        <v>379</v>
      </c>
      <c r="G391" s="5" t="s">
        <v>1225</v>
      </c>
      <c r="H391" s="5" t="s">
        <v>1089</v>
      </c>
      <c r="I391" s="5" t="s">
        <v>1089</v>
      </c>
      <c r="J391" s="5" t="s">
        <v>1089</v>
      </c>
      <c r="K391" s="5" t="s">
        <v>1089</v>
      </c>
      <c r="L391" s="5" t="s">
        <v>1089</v>
      </c>
      <c r="M391" s="5" t="s">
        <v>1089</v>
      </c>
      <c r="N391" s="5" t="s">
        <v>1089</v>
      </c>
      <c r="O391" s="5"/>
      <c r="P391" s="5" t="s">
        <v>1089</v>
      </c>
      <c r="Q391" s="5" t="s">
        <v>899</v>
      </c>
      <c r="R391" s="5" t="s">
        <v>1164</v>
      </c>
      <c r="S391" s="5" t="s">
        <v>13</v>
      </c>
      <c r="T391" s="5" t="s">
        <v>569</v>
      </c>
      <c r="U391" s="5" t="s">
        <v>594</v>
      </c>
      <c r="V391" s="9">
        <v>42688</v>
      </c>
      <c r="W391" s="9">
        <v>42688</v>
      </c>
      <c r="X391" s="18">
        <v>0</v>
      </c>
      <c r="Y391" s="5" t="str">
        <f>VLOOKUP(Q391,Lizenzen!$A$2:$B$17,2)</f>
        <v>Datenlizenz Deutschland – Zero – Version 2.0</v>
      </c>
      <c r="Z391" s="5" t="str">
        <f>VLOOKUP(Q391,Lizenzen!$A$2:$D$17,4)</f>
        <v>https://www.govdata.de/dl-de/zero-2-0</v>
      </c>
      <c r="AA391" s="5" t="str">
        <f>IF(ISERROR(LEFT(D391,FIND(",",D391)-1)),VLOOKUP(D391,'Abk. Datenhaltende Stellen'!$A$2:$E$99,2),CONCATENATE(VLOOKUP(LEFT(D391,FIND(",",D391)-1),'Abk. Datenhaltende Stellen'!$A$2:$E$92,2),",",VLOOKUP(MID(D391,FIND(",",D391)+1,LEN(D391)-FIND(",",D391)),'Abk. Datenhaltende Stellen'!$A$2:$E$92,2)))</f>
        <v>Stadt Moers</v>
      </c>
      <c r="AB391" s="8" t="str">
        <f>IF(ISERROR(LEFT(D391,FIND(",",D391)-1)),VLOOKUP(D391,'Abk. Datenhaltende Stellen'!$A$2:$E$99,4),VLOOKUP(LEFT(D391,FIND(",",D391)-1),'Abk. Datenhaltende Stellen'!$A$2:$E$92,4))</f>
        <v>nein</v>
      </c>
      <c r="AC391" s="8" t="str">
        <f>IF(ISERROR(FIND(",",D391)),"",VLOOKUP(MID(D391,FIND(",",D391)+1,LEN(D391)-FIND(",",D391)),'Abk. Datenhaltende Stellen'!$A$2:$E$92,4))</f>
        <v/>
      </c>
      <c r="AD391" s="21">
        <f t="shared" si="6"/>
        <v>0</v>
      </c>
    </row>
    <row r="392" spans="1:30" ht="105" customHeight="1" x14ac:dyDescent="0.25">
      <c r="A392" s="5" t="s">
        <v>1226</v>
      </c>
      <c r="B392" s="5" t="s">
        <v>1974</v>
      </c>
      <c r="C392" s="5" t="s">
        <v>902</v>
      </c>
      <c r="D392" s="5" t="s">
        <v>1161</v>
      </c>
      <c r="E392" s="5" t="s">
        <v>705</v>
      </c>
      <c r="F392" s="5" t="s">
        <v>379</v>
      </c>
      <c r="G392" s="5" t="s">
        <v>1227</v>
      </c>
      <c r="H392" s="5" t="s">
        <v>1089</v>
      </c>
      <c r="I392" s="5" t="s">
        <v>1089</v>
      </c>
      <c r="J392" s="5" t="s">
        <v>1089</v>
      </c>
      <c r="K392" s="5" t="s">
        <v>1089</v>
      </c>
      <c r="L392" s="5" t="s">
        <v>1089</v>
      </c>
      <c r="M392" s="5" t="s">
        <v>1089</v>
      </c>
      <c r="N392" s="5" t="s">
        <v>1089</v>
      </c>
      <c r="O392" s="5"/>
      <c r="P392" s="5" t="s">
        <v>1089</v>
      </c>
      <c r="Q392" s="5" t="s">
        <v>899</v>
      </c>
      <c r="R392" s="5" t="s">
        <v>1164</v>
      </c>
      <c r="S392" s="5" t="s">
        <v>13</v>
      </c>
      <c r="T392" s="5" t="s">
        <v>569</v>
      </c>
      <c r="U392" s="5" t="s">
        <v>594</v>
      </c>
      <c r="V392" s="9">
        <v>42688</v>
      </c>
      <c r="W392" s="9">
        <v>42688</v>
      </c>
      <c r="X392" s="18">
        <v>0</v>
      </c>
      <c r="Y392" s="5" t="str">
        <f>VLOOKUP(Q392,Lizenzen!$A$2:$B$17,2)</f>
        <v>Datenlizenz Deutschland – Zero – Version 2.0</v>
      </c>
      <c r="Z392" s="5" t="str">
        <f>VLOOKUP(Q392,Lizenzen!$A$2:$D$17,4)</f>
        <v>https://www.govdata.de/dl-de/zero-2-0</v>
      </c>
      <c r="AA392" s="5" t="str">
        <f>IF(ISERROR(LEFT(D392,FIND(",",D392)-1)),VLOOKUP(D392,'Abk. Datenhaltende Stellen'!$A$2:$E$99,2),CONCATENATE(VLOOKUP(LEFT(D392,FIND(",",D392)-1),'Abk. Datenhaltende Stellen'!$A$2:$E$92,2),",",VLOOKUP(MID(D392,FIND(",",D392)+1,LEN(D392)-FIND(",",D392)),'Abk. Datenhaltende Stellen'!$A$2:$E$92,2)))</f>
        <v>Stadt Moers</v>
      </c>
      <c r="AB392" s="8" t="str">
        <f>IF(ISERROR(LEFT(D392,FIND(",",D392)-1)),VLOOKUP(D392,'Abk. Datenhaltende Stellen'!$A$2:$E$99,4),VLOOKUP(LEFT(D392,FIND(",",D392)-1),'Abk. Datenhaltende Stellen'!$A$2:$E$92,4))</f>
        <v>nein</v>
      </c>
      <c r="AC392" s="8" t="str">
        <f>IF(ISERROR(FIND(",",D392)),"",VLOOKUP(MID(D392,FIND(",",D392)+1,LEN(D392)-FIND(",",D392)),'Abk. Datenhaltende Stellen'!$A$2:$E$92,4))</f>
        <v/>
      </c>
      <c r="AD392" s="21">
        <f t="shared" si="6"/>
        <v>0</v>
      </c>
    </row>
    <row r="393" spans="1:30" ht="105" customHeight="1" x14ac:dyDescent="0.25">
      <c r="A393" s="5" t="s">
        <v>1228</v>
      </c>
      <c r="B393" s="5" t="s">
        <v>1975</v>
      </c>
      <c r="C393" s="5" t="s">
        <v>902</v>
      </c>
      <c r="D393" s="5" t="s">
        <v>1161</v>
      </c>
      <c r="E393" s="5" t="s">
        <v>705</v>
      </c>
      <c r="F393" s="5" t="s">
        <v>379</v>
      </c>
      <c r="G393" s="5" t="s">
        <v>1229</v>
      </c>
      <c r="H393" s="5" t="s">
        <v>1089</v>
      </c>
      <c r="I393" s="5" t="s">
        <v>1089</v>
      </c>
      <c r="J393" s="5" t="s">
        <v>1089</v>
      </c>
      <c r="K393" s="5" t="s">
        <v>1089</v>
      </c>
      <c r="L393" s="5" t="s">
        <v>1089</v>
      </c>
      <c r="M393" s="5" t="s">
        <v>1089</v>
      </c>
      <c r="N393" s="5" t="s">
        <v>1089</v>
      </c>
      <c r="O393" s="5"/>
      <c r="P393" s="5" t="s">
        <v>1089</v>
      </c>
      <c r="Q393" s="5" t="s">
        <v>899</v>
      </c>
      <c r="R393" s="5" t="s">
        <v>1164</v>
      </c>
      <c r="S393" s="5" t="s">
        <v>13</v>
      </c>
      <c r="T393" s="5" t="s">
        <v>569</v>
      </c>
      <c r="U393" s="5" t="s">
        <v>594</v>
      </c>
      <c r="V393" s="9">
        <v>42816</v>
      </c>
      <c r="W393" s="9">
        <v>42816</v>
      </c>
      <c r="X393" s="18">
        <v>0</v>
      </c>
      <c r="Y393" s="5" t="str">
        <f>VLOOKUP(Q393,Lizenzen!$A$2:$B$17,2)</f>
        <v>Datenlizenz Deutschland – Zero – Version 2.0</v>
      </c>
      <c r="Z393" s="5" t="str">
        <f>VLOOKUP(Q393,Lizenzen!$A$2:$D$17,4)</f>
        <v>https://www.govdata.de/dl-de/zero-2-0</v>
      </c>
      <c r="AA393" s="5" t="str">
        <f>IF(ISERROR(LEFT(D393,FIND(",",D393)-1)),VLOOKUP(D393,'Abk. Datenhaltende Stellen'!$A$2:$E$99,2),CONCATENATE(VLOOKUP(LEFT(D393,FIND(",",D393)-1),'Abk. Datenhaltende Stellen'!$A$2:$E$92,2),",",VLOOKUP(MID(D393,FIND(",",D393)+1,LEN(D393)-FIND(",",D393)),'Abk. Datenhaltende Stellen'!$A$2:$E$92,2)))</f>
        <v>Stadt Moers</v>
      </c>
      <c r="AB393" s="8" t="str">
        <f>IF(ISERROR(LEFT(D393,FIND(",",D393)-1)),VLOOKUP(D393,'Abk. Datenhaltende Stellen'!$A$2:$E$99,4),VLOOKUP(LEFT(D393,FIND(",",D393)-1),'Abk. Datenhaltende Stellen'!$A$2:$E$92,4))</f>
        <v>nein</v>
      </c>
      <c r="AC393" s="8" t="str">
        <f>IF(ISERROR(FIND(",",D393)),"",VLOOKUP(MID(D393,FIND(",",D393)+1,LEN(D393)-FIND(",",D393)),'Abk. Datenhaltende Stellen'!$A$2:$E$92,4))</f>
        <v/>
      </c>
      <c r="AD393" s="21">
        <f t="shared" si="6"/>
        <v>0</v>
      </c>
    </row>
    <row r="394" spans="1:30" ht="105" customHeight="1" x14ac:dyDescent="0.25">
      <c r="A394" s="5" t="s">
        <v>1230</v>
      </c>
      <c r="B394" s="5" t="s">
        <v>1976</v>
      </c>
      <c r="C394" s="5" t="s">
        <v>902</v>
      </c>
      <c r="D394" s="5" t="s">
        <v>1161</v>
      </c>
      <c r="E394" s="5" t="s">
        <v>705</v>
      </c>
      <c r="F394" s="5" t="s">
        <v>379</v>
      </c>
      <c r="G394" s="5" t="s">
        <v>1231</v>
      </c>
      <c r="H394" s="5" t="s">
        <v>1089</v>
      </c>
      <c r="I394" s="5" t="s">
        <v>1089</v>
      </c>
      <c r="J394" s="5" t="s">
        <v>1089</v>
      </c>
      <c r="K394" s="5" t="s">
        <v>1089</v>
      </c>
      <c r="L394" s="5" t="s">
        <v>1089</v>
      </c>
      <c r="M394" s="5" t="s">
        <v>1089</v>
      </c>
      <c r="N394" s="5" t="s">
        <v>1089</v>
      </c>
      <c r="O394" s="5"/>
      <c r="P394" s="5" t="s">
        <v>1089</v>
      </c>
      <c r="Q394" s="5" t="s">
        <v>899</v>
      </c>
      <c r="R394" s="5" t="s">
        <v>1164</v>
      </c>
      <c r="S394" s="5" t="s">
        <v>13</v>
      </c>
      <c r="T394" s="5" t="s">
        <v>569</v>
      </c>
      <c r="U394" s="5" t="s">
        <v>594</v>
      </c>
      <c r="V394" s="9">
        <v>43053</v>
      </c>
      <c r="W394" s="9">
        <v>43053</v>
      </c>
      <c r="X394" s="18">
        <v>0</v>
      </c>
      <c r="Y394" s="5" t="str">
        <f>VLOOKUP(Q394,Lizenzen!$A$2:$B$17,2)</f>
        <v>Datenlizenz Deutschland – Zero – Version 2.0</v>
      </c>
      <c r="Z394" s="5" t="str">
        <f>VLOOKUP(Q394,Lizenzen!$A$2:$D$17,4)</f>
        <v>https://www.govdata.de/dl-de/zero-2-0</v>
      </c>
      <c r="AA394" s="5" t="str">
        <f>IF(ISERROR(LEFT(D394,FIND(",",D394)-1)),VLOOKUP(D394,'Abk. Datenhaltende Stellen'!$A$2:$E$99,2),CONCATENATE(VLOOKUP(LEFT(D394,FIND(",",D394)-1),'Abk. Datenhaltende Stellen'!$A$2:$E$92,2),",",VLOOKUP(MID(D394,FIND(",",D394)+1,LEN(D394)-FIND(",",D394)),'Abk. Datenhaltende Stellen'!$A$2:$E$92,2)))</f>
        <v>Stadt Moers</v>
      </c>
      <c r="AB394" s="8" t="str">
        <f>IF(ISERROR(LEFT(D394,FIND(",",D394)-1)),VLOOKUP(D394,'Abk. Datenhaltende Stellen'!$A$2:$E$99,4),VLOOKUP(LEFT(D394,FIND(",",D394)-1),'Abk. Datenhaltende Stellen'!$A$2:$E$92,4))</f>
        <v>nein</v>
      </c>
      <c r="AC394" s="8" t="str">
        <f>IF(ISERROR(FIND(",",D394)),"",VLOOKUP(MID(D394,FIND(",",D394)+1,LEN(D394)-FIND(",",D394)),'Abk. Datenhaltende Stellen'!$A$2:$E$92,4))</f>
        <v/>
      </c>
      <c r="AD394" s="21">
        <f t="shared" si="6"/>
        <v>0</v>
      </c>
    </row>
    <row r="395" spans="1:30" ht="105" customHeight="1" x14ac:dyDescent="0.25">
      <c r="A395" s="5" t="s">
        <v>1232</v>
      </c>
      <c r="B395" s="5" t="s">
        <v>1977</v>
      </c>
      <c r="C395" s="5" t="s">
        <v>902</v>
      </c>
      <c r="D395" s="5" t="s">
        <v>1161</v>
      </c>
      <c r="E395" s="5" t="s">
        <v>705</v>
      </c>
      <c r="F395" s="5" t="s">
        <v>379</v>
      </c>
      <c r="G395" s="5" t="s">
        <v>1233</v>
      </c>
      <c r="H395" s="5" t="s">
        <v>1089</v>
      </c>
      <c r="I395" s="5" t="s">
        <v>1089</v>
      </c>
      <c r="J395" s="5" t="s">
        <v>1089</v>
      </c>
      <c r="K395" s="5" t="s">
        <v>1089</v>
      </c>
      <c r="L395" s="5" t="s">
        <v>1089</v>
      </c>
      <c r="M395" s="5" t="s">
        <v>1089</v>
      </c>
      <c r="N395" s="5" t="s">
        <v>1089</v>
      </c>
      <c r="O395" s="5"/>
      <c r="P395" s="5" t="s">
        <v>1089</v>
      </c>
      <c r="Q395" s="5" t="s">
        <v>899</v>
      </c>
      <c r="R395" s="5" t="s">
        <v>1164</v>
      </c>
      <c r="S395" s="5" t="s">
        <v>13</v>
      </c>
      <c r="T395" s="5" t="s">
        <v>569</v>
      </c>
      <c r="U395" s="5" t="s">
        <v>594</v>
      </c>
      <c r="V395" s="9">
        <v>42688</v>
      </c>
      <c r="W395" s="9">
        <v>42688</v>
      </c>
      <c r="X395" s="18">
        <v>0</v>
      </c>
      <c r="Y395" s="5" t="str">
        <f>VLOOKUP(Q395,Lizenzen!$A$2:$B$17,2)</f>
        <v>Datenlizenz Deutschland – Zero – Version 2.0</v>
      </c>
      <c r="Z395" s="5" t="str">
        <f>VLOOKUP(Q395,Lizenzen!$A$2:$D$17,4)</f>
        <v>https://www.govdata.de/dl-de/zero-2-0</v>
      </c>
      <c r="AA395" s="5" t="str">
        <f>IF(ISERROR(LEFT(D395,FIND(",",D395)-1)),VLOOKUP(D395,'Abk. Datenhaltende Stellen'!$A$2:$E$99,2),CONCATENATE(VLOOKUP(LEFT(D395,FIND(",",D395)-1),'Abk. Datenhaltende Stellen'!$A$2:$E$92,2),",",VLOOKUP(MID(D395,FIND(",",D395)+1,LEN(D395)-FIND(",",D395)),'Abk. Datenhaltende Stellen'!$A$2:$E$92,2)))</f>
        <v>Stadt Moers</v>
      </c>
      <c r="AB395" s="8" t="str">
        <f>IF(ISERROR(LEFT(D395,FIND(",",D395)-1)),VLOOKUP(D395,'Abk. Datenhaltende Stellen'!$A$2:$E$99,4),VLOOKUP(LEFT(D395,FIND(",",D395)-1),'Abk. Datenhaltende Stellen'!$A$2:$E$92,4))</f>
        <v>nein</v>
      </c>
      <c r="AC395" s="8" t="str">
        <f>IF(ISERROR(FIND(",",D395)),"",VLOOKUP(MID(D395,FIND(",",D395)+1,LEN(D395)-FIND(",",D395)),'Abk. Datenhaltende Stellen'!$A$2:$E$92,4))</f>
        <v/>
      </c>
      <c r="AD395" s="21">
        <f t="shared" si="6"/>
        <v>0</v>
      </c>
    </row>
    <row r="396" spans="1:30" ht="105" customHeight="1" x14ac:dyDescent="0.25">
      <c r="A396" s="5" t="s">
        <v>1234</v>
      </c>
      <c r="B396" s="5" t="s">
        <v>1978</v>
      </c>
      <c r="C396" s="5" t="s">
        <v>902</v>
      </c>
      <c r="D396" s="5" t="s">
        <v>1161</v>
      </c>
      <c r="E396" s="5" t="s">
        <v>705</v>
      </c>
      <c r="F396" s="5" t="s">
        <v>379</v>
      </c>
      <c r="G396" s="5" t="s">
        <v>1235</v>
      </c>
      <c r="H396" s="5" t="s">
        <v>1089</v>
      </c>
      <c r="I396" s="5" t="s">
        <v>1089</v>
      </c>
      <c r="J396" s="5" t="s">
        <v>1089</v>
      </c>
      <c r="K396" s="5" t="s">
        <v>1089</v>
      </c>
      <c r="L396" s="5" t="s">
        <v>1089</v>
      </c>
      <c r="M396" s="5" t="s">
        <v>1089</v>
      </c>
      <c r="N396" s="5" t="s">
        <v>1089</v>
      </c>
      <c r="O396" s="5"/>
      <c r="P396" s="5" t="s">
        <v>1089</v>
      </c>
      <c r="Q396" s="5" t="s">
        <v>899</v>
      </c>
      <c r="R396" s="5" t="s">
        <v>1164</v>
      </c>
      <c r="S396" s="5" t="s">
        <v>13</v>
      </c>
      <c r="T396" s="5" t="s">
        <v>569</v>
      </c>
      <c r="U396" s="5" t="s">
        <v>594</v>
      </c>
      <c r="V396" s="9">
        <v>42688</v>
      </c>
      <c r="W396" s="9">
        <v>42688</v>
      </c>
      <c r="X396" s="18">
        <v>0</v>
      </c>
      <c r="Y396" s="5" t="str">
        <f>VLOOKUP(Q396,Lizenzen!$A$2:$B$17,2)</f>
        <v>Datenlizenz Deutschland – Zero – Version 2.0</v>
      </c>
      <c r="Z396" s="5" t="str">
        <f>VLOOKUP(Q396,Lizenzen!$A$2:$D$17,4)</f>
        <v>https://www.govdata.de/dl-de/zero-2-0</v>
      </c>
      <c r="AA396" s="5" t="str">
        <f>IF(ISERROR(LEFT(D396,FIND(",",D396)-1)),VLOOKUP(D396,'Abk. Datenhaltende Stellen'!$A$2:$E$99,2),CONCATENATE(VLOOKUP(LEFT(D396,FIND(",",D396)-1),'Abk. Datenhaltende Stellen'!$A$2:$E$92,2),",",VLOOKUP(MID(D396,FIND(",",D396)+1,LEN(D396)-FIND(",",D396)),'Abk. Datenhaltende Stellen'!$A$2:$E$92,2)))</f>
        <v>Stadt Moers</v>
      </c>
      <c r="AB396" s="8" t="str">
        <f>IF(ISERROR(LEFT(D396,FIND(",",D396)-1)),VLOOKUP(D396,'Abk. Datenhaltende Stellen'!$A$2:$E$99,4),VLOOKUP(LEFT(D396,FIND(",",D396)-1),'Abk. Datenhaltende Stellen'!$A$2:$E$92,4))</f>
        <v>nein</v>
      </c>
      <c r="AC396" s="8" t="str">
        <f>IF(ISERROR(FIND(",",D396)),"",VLOOKUP(MID(D396,FIND(",",D396)+1,LEN(D396)-FIND(",",D396)),'Abk. Datenhaltende Stellen'!$A$2:$E$92,4))</f>
        <v/>
      </c>
      <c r="AD396" s="21">
        <f t="shared" si="6"/>
        <v>0</v>
      </c>
    </row>
    <row r="397" spans="1:30" ht="105" customHeight="1" x14ac:dyDescent="0.25">
      <c r="A397" s="5" t="s">
        <v>1236</v>
      </c>
      <c r="B397" s="5" t="s">
        <v>1979</v>
      </c>
      <c r="C397" s="5" t="s">
        <v>902</v>
      </c>
      <c r="D397" s="5" t="s">
        <v>1161</v>
      </c>
      <c r="E397" s="5" t="s">
        <v>705</v>
      </c>
      <c r="F397" s="5" t="s">
        <v>379</v>
      </c>
      <c r="G397" s="5" t="s">
        <v>1237</v>
      </c>
      <c r="H397" s="5" t="s">
        <v>1089</v>
      </c>
      <c r="I397" s="5" t="s">
        <v>1089</v>
      </c>
      <c r="J397" s="5" t="s">
        <v>1089</v>
      </c>
      <c r="K397" s="5" t="s">
        <v>1089</v>
      </c>
      <c r="L397" s="5" t="s">
        <v>1089</v>
      </c>
      <c r="M397" s="5" t="s">
        <v>1089</v>
      </c>
      <c r="N397" s="5" t="s">
        <v>1089</v>
      </c>
      <c r="O397" s="5"/>
      <c r="P397" s="5" t="s">
        <v>1089</v>
      </c>
      <c r="Q397" s="5" t="s">
        <v>899</v>
      </c>
      <c r="R397" s="5" t="s">
        <v>1164</v>
      </c>
      <c r="S397" s="5" t="s">
        <v>13</v>
      </c>
      <c r="T397" s="5" t="s">
        <v>569</v>
      </c>
      <c r="U397" s="5" t="s">
        <v>594</v>
      </c>
      <c r="V397" s="9">
        <v>42688</v>
      </c>
      <c r="W397" s="9">
        <v>42688</v>
      </c>
      <c r="X397" s="18">
        <v>0</v>
      </c>
      <c r="Y397" s="5" t="str">
        <f>VLOOKUP(Q397,Lizenzen!$A$2:$B$17,2)</f>
        <v>Datenlizenz Deutschland – Zero – Version 2.0</v>
      </c>
      <c r="Z397" s="5" t="str">
        <f>VLOOKUP(Q397,Lizenzen!$A$2:$D$17,4)</f>
        <v>https://www.govdata.de/dl-de/zero-2-0</v>
      </c>
      <c r="AA397" s="5" t="str">
        <f>IF(ISERROR(LEFT(D397,FIND(",",D397)-1)),VLOOKUP(D397,'Abk. Datenhaltende Stellen'!$A$2:$E$99,2),CONCATENATE(VLOOKUP(LEFT(D397,FIND(",",D397)-1),'Abk. Datenhaltende Stellen'!$A$2:$E$92,2),",",VLOOKUP(MID(D397,FIND(",",D397)+1,LEN(D397)-FIND(",",D397)),'Abk. Datenhaltende Stellen'!$A$2:$E$92,2)))</f>
        <v>Stadt Moers</v>
      </c>
      <c r="AB397" s="8" t="str">
        <f>IF(ISERROR(LEFT(D397,FIND(",",D397)-1)),VLOOKUP(D397,'Abk. Datenhaltende Stellen'!$A$2:$E$99,4),VLOOKUP(LEFT(D397,FIND(",",D397)-1),'Abk. Datenhaltende Stellen'!$A$2:$E$92,4))</f>
        <v>nein</v>
      </c>
      <c r="AC397" s="8" t="str">
        <f>IF(ISERROR(FIND(",",D397)),"",VLOOKUP(MID(D397,FIND(",",D397)+1,LEN(D397)-FIND(",",D397)),'Abk. Datenhaltende Stellen'!$A$2:$E$92,4))</f>
        <v/>
      </c>
      <c r="AD397" s="21">
        <f t="shared" si="6"/>
        <v>0</v>
      </c>
    </row>
    <row r="398" spans="1:30" ht="105" customHeight="1" x14ac:dyDescent="0.25">
      <c r="A398" s="5" t="s">
        <v>1238</v>
      </c>
      <c r="B398" s="5" t="s">
        <v>1980</v>
      </c>
      <c r="C398" s="5" t="s">
        <v>902</v>
      </c>
      <c r="D398" s="5" t="s">
        <v>1161</v>
      </c>
      <c r="E398" s="5" t="s">
        <v>705</v>
      </c>
      <c r="F398" s="5" t="s">
        <v>379</v>
      </c>
      <c r="G398" s="5" t="s">
        <v>1239</v>
      </c>
      <c r="H398" s="5" t="s">
        <v>1089</v>
      </c>
      <c r="I398" s="5" t="s">
        <v>1089</v>
      </c>
      <c r="J398" s="5" t="s">
        <v>1089</v>
      </c>
      <c r="K398" s="5" t="s">
        <v>1089</v>
      </c>
      <c r="L398" s="5" t="s">
        <v>1089</v>
      </c>
      <c r="M398" s="5" t="s">
        <v>1089</v>
      </c>
      <c r="N398" s="5" t="s">
        <v>1089</v>
      </c>
      <c r="O398" s="5"/>
      <c r="P398" s="5" t="s">
        <v>1089</v>
      </c>
      <c r="Q398" s="5" t="s">
        <v>899</v>
      </c>
      <c r="R398" s="5" t="s">
        <v>1164</v>
      </c>
      <c r="S398" s="5" t="s">
        <v>13</v>
      </c>
      <c r="T398" s="5" t="s">
        <v>569</v>
      </c>
      <c r="U398" s="5" t="s">
        <v>594</v>
      </c>
      <c r="V398" s="9">
        <v>42688</v>
      </c>
      <c r="W398" s="9">
        <v>42688</v>
      </c>
      <c r="X398" s="18">
        <v>0</v>
      </c>
      <c r="Y398" s="5" t="str">
        <f>VLOOKUP(Q398,Lizenzen!$A$2:$B$17,2)</f>
        <v>Datenlizenz Deutschland – Zero – Version 2.0</v>
      </c>
      <c r="Z398" s="5" t="str">
        <f>VLOOKUP(Q398,Lizenzen!$A$2:$D$17,4)</f>
        <v>https://www.govdata.de/dl-de/zero-2-0</v>
      </c>
      <c r="AA398" s="5" t="str">
        <f>IF(ISERROR(LEFT(D398,FIND(",",D398)-1)),VLOOKUP(D398,'Abk. Datenhaltende Stellen'!$A$2:$E$99,2),CONCATENATE(VLOOKUP(LEFT(D398,FIND(",",D398)-1),'Abk. Datenhaltende Stellen'!$A$2:$E$92,2),",",VLOOKUP(MID(D398,FIND(",",D398)+1,LEN(D398)-FIND(",",D398)),'Abk. Datenhaltende Stellen'!$A$2:$E$92,2)))</f>
        <v>Stadt Moers</v>
      </c>
      <c r="AB398" s="8" t="str">
        <f>IF(ISERROR(LEFT(D398,FIND(",",D398)-1)),VLOOKUP(D398,'Abk. Datenhaltende Stellen'!$A$2:$E$99,4),VLOOKUP(LEFT(D398,FIND(",",D398)-1),'Abk. Datenhaltende Stellen'!$A$2:$E$92,4))</f>
        <v>nein</v>
      </c>
      <c r="AC398" s="8" t="str">
        <f>IF(ISERROR(FIND(",",D398)),"",VLOOKUP(MID(D398,FIND(",",D398)+1,LEN(D398)-FIND(",",D398)),'Abk. Datenhaltende Stellen'!$A$2:$E$92,4))</f>
        <v/>
      </c>
      <c r="AD398" s="21">
        <f t="shared" si="6"/>
        <v>0</v>
      </c>
    </row>
    <row r="399" spans="1:30" ht="240" customHeight="1" x14ac:dyDescent="0.25">
      <c r="A399" s="5" t="s">
        <v>1240</v>
      </c>
      <c r="B399" s="5" t="s">
        <v>3286</v>
      </c>
      <c r="C399" s="8" t="s">
        <v>2229</v>
      </c>
      <c r="D399" s="5" t="s">
        <v>1154</v>
      </c>
      <c r="E399" s="5" t="s">
        <v>2139</v>
      </c>
      <c r="F399" s="5" t="s">
        <v>2149</v>
      </c>
      <c r="G399" s="5" t="s">
        <v>1241</v>
      </c>
      <c r="H399" s="5" t="s">
        <v>1089</v>
      </c>
      <c r="I399" s="5" t="s">
        <v>1089</v>
      </c>
      <c r="J399" s="5" t="s">
        <v>1089</v>
      </c>
      <c r="K399" s="5" t="s">
        <v>2265</v>
      </c>
      <c r="L399" s="5" t="s">
        <v>1089</v>
      </c>
      <c r="M399" s="5" t="s">
        <v>1089</v>
      </c>
      <c r="N399" s="5" t="s">
        <v>1089</v>
      </c>
      <c r="O399" s="5"/>
      <c r="P399" s="5" t="s">
        <v>2000</v>
      </c>
      <c r="Q399" s="8" t="s">
        <v>2230</v>
      </c>
      <c r="R399" s="5" t="s">
        <v>1154</v>
      </c>
      <c r="S399" s="5" t="s">
        <v>15</v>
      </c>
      <c r="T399" s="5" t="s">
        <v>569</v>
      </c>
      <c r="U399" s="5" t="s">
        <v>1187</v>
      </c>
      <c r="V399" s="9">
        <v>43056</v>
      </c>
      <c r="W399" s="9">
        <v>43056</v>
      </c>
      <c r="X399" s="18">
        <v>0</v>
      </c>
      <c r="Y399" s="5" t="str">
        <f>VLOOKUP(Q399,Lizenzen!$A$2:$B$17,2)</f>
        <v>Creative Commons Namensnennung 3.0 Deutschland</v>
      </c>
      <c r="Z399" s="5" t="str">
        <f>VLOOKUP(Q399,Lizenzen!$A$2:$D$17,4)</f>
        <v>https://creativecommons.org/licenses/by/3.0/de/</v>
      </c>
      <c r="AA399" s="5" t="str">
        <f>IF(ISERROR(LEFT(D399,FIND(",",D399)-1)),VLOOKUP(D399,'Abk. Datenhaltende Stellen'!$A$2:$E$99,2),CONCATENATE(VLOOKUP(LEFT(D399,FIND(",",D399)-1),'Abk. Datenhaltende Stellen'!$A$2:$E$92,2),",",VLOOKUP(MID(D399,FIND(",",D399)+1,LEN(D399)-FIND(",",D399)),'Abk. Datenhaltende Stellen'!$A$2:$E$92,2)))</f>
        <v>Stadt Köln</v>
      </c>
      <c r="AB399" s="8" t="str">
        <f>IF(ISERROR(LEFT(D399,FIND(",",D399)-1)),VLOOKUP(D399,'Abk. Datenhaltende Stellen'!$A$2:$E$99,4),VLOOKUP(LEFT(D399,FIND(",",D399)-1),'Abk. Datenhaltende Stellen'!$A$2:$E$92,4))</f>
        <v>nein</v>
      </c>
      <c r="AC399" s="8" t="str">
        <f>IF(ISERROR(FIND(",",D399)),"",VLOOKUP(MID(D399,FIND(",",D399)+1,LEN(D399)-FIND(",",D399)),'Abk. Datenhaltende Stellen'!$A$2:$E$92,4))</f>
        <v/>
      </c>
      <c r="AD399" s="21">
        <f t="shared" si="6"/>
        <v>0</v>
      </c>
    </row>
    <row r="400" spans="1:30" ht="360" customHeight="1" x14ac:dyDescent="0.25">
      <c r="A400" s="5" t="s">
        <v>1242</v>
      </c>
      <c r="B400" s="5" t="s">
        <v>3287</v>
      </c>
      <c r="C400" s="8" t="s">
        <v>2229</v>
      </c>
      <c r="D400" s="5" t="s">
        <v>1154</v>
      </c>
      <c r="E400" s="5" t="s">
        <v>705</v>
      </c>
      <c r="F400" s="5" t="s">
        <v>2480</v>
      </c>
      <c r="G400" s="5" t="s">
        <v>1243</v>
      </c>
      <c r="H400" s="5" t="s">
        <v>1089</v>
      </c>
      <c r="I400" s="5" t="s">
        <v>1089</v>
      </c>
      <c r="J400" s="5" t="s">
        <v>1089</v>
      </c>
      <c r="K400" s="5" t="s">
        <v>2265</v>
      </c>
      <c r="L400" s="5" t="s">
        <v>1089</v>
      </c>
      <c r="M400" s="5" t="s">
        <v>1089</v>
      </c>
      <c r="N400" s="5" t="s">
        <v>1089</v>
      </c>
      <c r="O400" s="5"/>
      <c r="P400" s="5" t="s">
        <v>2481</v>
      </c>
      <c r="Q400" s="8" t="s">
        <v>2230</v>
      </c>
      <c r="R400" s="5" t="s">
        <v>1154</v>
      </c>
      <c r="S400" s="5" t="s">
        <v>13</v>
      </c>
      <c r="T400" s="5" t="s">
        <v>569</v>
      </c>
      <c r="U400" s="5" t="s">
        <v>594</v>
      </c>
      <c r="V400" s="5">
        <v>2015</v>
      </c>
      <c r="W400" s="9">
        <v>43056</v>
      </c>
      <c r="X400" s="18">
        <v>0</v>
      </c>
      <c r="Y400" s="5" t="str">
        <f>VLOOKUP(Q400,Lizenzen!$A$2:$B$17,2)</f>
        <v>Creative Commons Namensnennung 3.0 Deutschland</v>
      </c>
      <c r="Z400" s="5" t="str">
        <f>VLOOKUP(Q400,Lizenzen!$A$2:$D$17,4)</f>
        <v>https://creativecommons.org/licenses/by/3.0/de/</v>
      </c>
      <c r="AA400" s="5" t="str">
        <f>IF(ISERROR(LEFT(D400,FIND(",",D400)-1)),VLOOKUP(D400,'Abk. Datenhaltende Stellen'!$A$2:$E$99,2),CONCATENATE(VLOOKUP(LEFT(D400,FIND(",",D400)-1),'Abk. Datenhaltende Stellen'!$A$2:$E$92,2),",",VLOOKUP(MID(D400,FIND(",",D400)+1,LEN(D400)-FIND(",",D400)),'Abk. Datenhaltende Stellen'!$A$2:$E$92,2)))</f>
        <v>Stadt Köln</v>
      </c>
      <c r="AB400" s="8" t="str">
        <f>IF(ISERROR(LEFT(D400,FIND(",",D400)-1)),VLOOKUP(D400,'Abk. Datenhaltende Stellen'!$A$2:$E$99,4),VLOOKUP(LEFT(D400,FIND(",",D400)-1),'Abk. Datenhaltende Stellen'!$A$2:$E$92,4))</f>
        <v>nein</v>
      </c>
      <c r="AC400" s="8" t="str">
        <f>IF(ISERROR(FIND(",",D400)),"",VLOOKUP(MID(D400,FIND(",",D400)+1,LEN(D400)-FIND(",",D400)),'Abk. Datenhaltende Stellen'!$A$2:$E$92,4))</f>
        <v/>
      </c>
      <c r="AD400" s="21">
        <f t="shared" si="6"/>
        <v>0</v>
      </c>
    </row>
    <row r="401" spans="1:30" ht="105" customHeight="1" x14ac:dyDescent="0.25">
      <c r="A401" s="5" t="s">
        <v>1244</v>
      </c>
      <c r="B401" s="5" t="s">
        <v>1245</v>
      </c>
      <c r="C401" s="5" t="s">
        <v>1914</v>
      </c>
      <c r="D401" s="5" t="s">
        <v>1087</v>
      </c>
      <c r="E401" s="5" t="s">
        <v>705</v>
      </c>
      <c r="F401" s="5" t="s">
        <v>561</v>
      </c>
      <c r="G401" s="5" t="s">
        <v>1965</v>
      </c>
      <c r="H401" s="5" t="s">
        <v>1088</v>
      </c>
      <c r="I401" s="5" t="s">
        <v>1089</v>
      </c>
      <c r="J401" s="5" t="s">
        <v>1246</v>
      </c>
      <c r="K401" s="5" t="s">
        <v>1089</v>
      </c>
      <c r="L401" s="5" t="s">
        <v>1089</v>
      </c>
      <c r="M401" s="5" t="s">
        <v>1089</v>
      </c>
      <c r="N401" s="5" t="s">
        <v>1089</v>
      </c>
      <c r="O401" s="5"/>
      <c r="P401" s="5" t="s">
        <v>1089</v>
      </c>
      <c r="Q401" s="5" t="s">
        <v>376</v>
      </c>
      <c r="R401" s="5" t="s">
        <v>1087</v>
      </c>
      <c r="S401" s="5" t="s">
        <v>15</v>
      </c>
      <c r="T401" s="5" t="s">
        <v>571</v>
      </c>
      <c r="U401" s="5" t="s">
        <v>1948</v>
      </c>
      <c r="V401" s="9">
        <v>43056</v>
      </c>
      <c r="W401" s="9">
        <v>43056</v>
      </c>
      <c r="X401" s="18">
        <v>0</v>
      </c>
      <c r="Y401" s="5" t="str">
        <f>VLOOKUP(Q401,Lizenzen!$A$2:$B$17,2)</f>
        <v>Creative Commons Namensnennung 4.0 international</v>
      </c>
      <c r="Z401" s="5" t="str">
        <f>VLOOKUP(Q401,Lizenzen!$A$2:$D$17,4)</f>
        <v>https://creativecommons.org/licenses/by/4.0/deed.de</v>
      </c>
      <c r="AA401" s="5" t="str">
        <f>IF(ISERROR(LEFT(D401,FIND(",",D401)-1)),VLOOKUP(D401,'Abk. Datenhaltende Stellen'!$A$2:$E$99,2),CONCATENATE(VLOOKUP(LEFT(D401,FIND(",",D401)-1),'Abk. Datenhaltende Stellen'!$A$2:$E$92,2),",",VLOOKUP(MID(D401,FIND(",",D401)+1,LEN(D401)-FIND(",",D401)),'Abk. Datenhaltende Stellen'!$A$2:$E$92,2)))</f>
        <v>Stadt Wuppertal</v>
      </c>
      <c r="AB401" s="8" t="str">
        <f>IF(ISERROR(LEFT(D401,FIND(",",D401)-1)),VLOOKUP(D401,'Abk. Datenhaltende Stellen'!$A$2:$E$99,4),VLOOKUP(LEFT(D401,FIND(",",D401)-1),'Abk. Datenhaltende Stellen'!$A$2:$E$92,4))</f>
        <v>nein</v>
      </c>
      <c r="AC401" s="8" t="str">
        <f>IF(ISERROR(FIND(",",D401)),"",VLOOKUP(MID(D401,FIND(",",D401)+1,LEN(D401)-FIND(",",D401)),'Abk. Datenhaltende Stellen'!$A$2:$E$92,4))</f>
        <v/>
      </c>
      <c r="AD401" s="21">
        <f t="shared" si="6"/>
        <v>0</v>
      </c>
    </row>
    <row r="402" spans="1:30" ht="105" customHeight="1" x14ac:dyDescent="0.25">
      <c r="A402" s="5" t="s">
        <v>1247</v>
      </c>
      <c r="B402" s="5" t="s">
        <v>1654</v>
      </c>
      <c r="C402" s="5" t="s">
        <v>2229</v>
      </c>
      <c r="D402" s="5" t="s">
        <v>926</v>
      </c>
      <c r="E402" s="5" t="s">
        <v>705</v>
      </c>
      <c r="F402" s="5" t="s">
        <v>2245</v>
      </c>
      <c r="G402" s="5" t="s">
        <v>2483</v>
      </c>
      <c r="H402" s="5" t="s">
        <v>1089</v>
      </c>
      <c r="I402" s="5" t="s">
        <v>1089</v>
      </c>
      <c r="J402" s="5" t="s">
        <v>1089</v>
      </c>
      <c r="K402" s="5" t="s">
        <v>2265</v>
      </c>
      <c r="L402" s="5" t="s">
        <v>1089</v>
      </c>
      <c r="M402" s="5" t="s">
        <v>1089</v>
      </c>
      <c r="N402" s="5" t="s">
        <v>1089</v>
      </c>
      <c r="O402" s="5"/>
      <c r="P402" s="5" t="s">
        <v>2484</v>
      </c>
      <c r="Q402" s="5" t="s">
        <v>2230</v>
      </c>
      <c r="R402" s="5" t="s">
        <v>926</v>
      </c>
      <c r="S402" s="5" t="s">
        <v>13</v>
      </c>
      <c r="T402" s="5" t="s">
        <v>108</v>
      </c>
      <c r="U402" s="5" t="s">
        <v>594</v>
      </c>
      <c r="V402" s="7" t="s">
        <v>2482</v>
      </c>
      <c r="W402" s="9">
        <v>43056</v>
      </c>
      <c r="X402" s="18">
        <v>0</v>
      </c>
      <c r="Y402" s="5" t="str">
        <f>VLOOKUP(Q402,Lizenzen!$A$2:$B$17,2)</f>
        <v>Creative Commons Namensnennung 3.0 Deutschland</v>
      </c>
      <c r="Z402" s="5" t="str">
        <f>VLOOKUP(Q402,Lizenzen!$A$2:$D$17,4)</f>
        <v>https://creativecommons.org/licenses/by/3.0/de/</v>
      </c>
      <c r="AA402" s="5" t="str">
        <f>IF(ISERROR(LEFT(D402,FIND(",",D402)-1)),VLOOKUP(D402,'Abk. Datenhaltende Stellen'!$A$2:$E$99,2),CONCATENATE(VLOOKUP(LEFT(D402,FIND(",",D402)-1),'Abk. Datenhaltende Stellen'!$A$2:$E$92,2),",",VLOOKUP(MID(D402,FIND(",",D402)+1,LEN(D402)-FIND(",",D402)),'Abk. Datenhaltende Stellen'!$A$2:$E$92,2)))</f>
        <v>Cambio Carsharing</v>
      </c>
      <c r="AB402" s="8" t="str">
        <f>IF(ISERROR(LEFT(D402,FIND(",",D402)-1)),VLOOKUP(D402,'Abk. Datenhaltende Stellen'!$A$2:$E$99,4),VLOOKUP(LEFT(D402,FIND(",",D402)-1),'Abk. Datenhaltende Stellen'!$A$2:$E$92,4))</f>
        <v>nein</v>
      </c>
      <c r="AC402" s="8" t="str">
        <f>IF(ISERROR(FIND(",",D402)),"",VLOOKUP(MID(D402,FIND(",",D402)+1,LEN(D402)-FIND(",",D402)),'Abk. Datenhaltende Stellen'!$A$2:$E$92,4))</f>
        <v/>
      </c>
      <c r="AD402" s="21">
        <f t="shared" si="6"/>
        <v>0</v>
      </c>
    </row>
    <row r="403" spans="1:30" ht="105" customHeight="1" x14ac:dyDescent="0.25">
      <c r="A403" s="5" t="s">
        <v>1248</v>
      </c>
      <c r="B403" s="5" t="s">
        <v>2036</v>
      </c>
      <c r="C403" s="5" t="s">
        <v>1914</v>
      </c>
      <c r="D403" s="5" t="s">
        <v>1087</v>
      </c>
      <c r="E403" s="5" t="s">
        <v>705</v>
      </c>
      <c r="F403" s="5" t="s">
        <v>561</v>
      </c>
      <c r="G403" s="5" t="s">
        <v>1966</v>
      </c>
      <c r="H403" s="5" t="s">
        <v>1088</v>
      </c>
      <c r="I403" s="5" t="s">
        <v>1089</v>
      </c>
      <c r="J403" s="5" t="s">
        <v>1249</v>
      </c>
      <c r="K403" s="5" t="s">
        <v>1089</v>
      </c>
      <c r="L403" s="5" t="s">
        <v>1089</v>
      </c>
      <c r="M403" s="5" t="s">
        <v>1089</v>
      </c>
      <c r="N403" s="5" t="s">
        <v>1089</v>
      </c>
      <c r="O403" s="5"/>
      <c r="P403" s="5" t="s">
        <v>1089</v>
      </c>
      <c r="Q403" s="5" t="s">
        <v>376</v>
      </c>
      <c r="R403" s="5" t="s">
        <v>1087</v>
      </c>
      <c r="S403" s="5" t="s">
        <v>15</v>
      </c>
      <c r="T403" s="5" t="s">
        <v>571</v>
      </c>
      <c r="U403" s="5" t="s">
        <v>1948</v>
      </c>
      <c r="V403" s="9">
        <v>43056</v>
      </c>
      <c r="W403" s="9">
        <v>43056</v>
      </c>
      <c r="X403" s="18">
        <v>0</v>
      </c>
      <c r="Y403" s="5" t="str">
        <f>VLOOKUP(Q403,Lizenzen!$A$2:$B$17,2)</f>
        <v>Creative Commons Namensnennung 4.0 international</v>
      </c>
      <c r="Z403" s="5" t="str">
        <f>VLOOKUP(Q403,Lizenzen!$A$2:$D$17,4)</f>
        <v>https://creativecommons.org/licenses/by/4.0/deed.de</v>
      </c>
      <c r="AA403" s="5" t="str">
        <f>IF(ISERROR(LEFT(D403,FIND(",",D403)-1)),VLOOKUP(D403,'Abk. Datenhaltende Stellen'!$A$2:$E$99,2),CONCATENATE(VLOOKUP(LEFT(D403,FIND(",",D403)-1),'Abk. Datenhaltende Stellen'!$A$2:$E$92,2),",",VLOOKUP(MID(D403,FIND(",",D403)+1,LEN(D403)-FIND(",",D403)),'Abk. Datenhaltende Stellen'!$A$2:$E$92,2)))</f>
        <v>Stadt Wuppertal</v>
      </c>
      <c r="AB403" s="8" t="str">
        <f>IF(ISERROR(LEFT(D403,FIND(",",D403)-1)),VLOOKUP(D403,'Abk. Datenhaltende Stellen'!$A$2:$E$99,4),VLOOKUP(LEFT(D403,FIND(",",D403)-1),'Abk. Datenhaltende Stellen'!$A$2:$E$92,4))</f>
        <v>nein</v>
      </c>
      <c r="AC403" s="8" t="str">
        <f>IF(ISERROR(FIND(",",D403)),"",VLOOKUP(MID(D403,FIND(",",D403)+1,LEN(D403)-FIND(",",D403)),'Abk. Datenhaltende Stellen'!$A$2:$E$92,4))</f>
        <v/>
      </c>
      <c r="AD403" s="21">
        <f t="shared" si="6"/>
        <v>0</v>
      </c>
    </row>
    <row r="404" spans="1:30" ht="105" customHeight="1" x14ac:dyDescent="0.25">
      <c r="A404" s="5" t="s">
        <v>1250</v>
      </c>
      <c r="B404" s="5" t="s">
        <v>1251</v>
      </c>
      <c r="C404" s="5" t="s">
        <v>1914</v>
      </c>
      <c r="D404" s="5" t="s">
        <v>1087</v>
      </c>
      <c r="E404" s="5" t="s">
        <v>705</v>
      </c>
      <c r="F404" s="5" t="s">
        <v>561</v>
      </c>
      <c r="G404" s="5" t="s">
        <v>1967</v>
      </c>
      <c r="H404" s="5" t="s">
        <v>1088</v>
      </c>
      <c r="I404" s="5" t="s">
        <v>1089</v>
      </c>
      <c r="J404" s="5" t="s">
        <v>1252</v>
      </c>
      <c r="K404" s="5" t="s">
        <v>1089</v>
      </c>
      <c r="L404" s="5" t="s">
        <v>1089</v>
      </c>
      <c r="M404" s="5" t="s">
        <v>1089</v>
      </c>
      <c r="N404" s="5" t="s">
        <v>1089</v>
      </c>
      <c r="O404" s="5"/>
      <c r="P404" s="5" t="s">
        <v>1089</v>
      </c>
      <c r="Q404" s="5" t="s">
        <v>376</v>
      </c>
      <c r="R404" s="5" t="s">
        <v>1087</v>
      </c>
      <c r="S404" s="5" t="s">
        <v>15</v>
      </c>
      <c r="T404" s="5" t="s">
        <v>571</v>
      </c>
      <c r="U404" s="5" t="s">
        <v>1948</v>
      </c>
      <c r="V404" s="9">
        <v>43056</v>
      </c>
      <c r="W404" s="9">
        <v>43056</v>
      </c>
      <c r="X404" s="18">
        <v>0</v>
      </c>
      <c r="Y404" s="5" t="str">
        <f>VLOOKUP(Q404,Lizenzen!$A$2:$B$17,2)</f>
        <v>Creative Commons Namensnennung 4.0 international</v>
      </c>
      <c r="Z404" s="5" t="str">
        <f>VLOOKUP(Q404,Lizenzen!$A$2:$D$17,4)</f>
        <v>https://creativecommons.org/licenses/by/4.0/deed.de</v>
      </c>
      <c r="AA404" s="5" t="str">
        <f>IF(ISERROR(LEFT(D404,FIND(",",D404)-1)),VLOOKUP(D404,'Abk. Datenhaltende Stellen'!$A$2:$E$99,2),CONCATENATE(VLOOKUP(LEFT(D404,FIND(",",D404)-1),'Abk. Datenhaltende Stellen'!$A$2:$E$92,2),",",VLOOKUP(MID(D404,FIND(",",D404)+1,LEN(D404)-FIND(",",D404)),'Abk. Datenhaltende Stellen'!$A$2:$E$92,2)))</f>
        <v>Stadt Wuppertal</v>
      </c>
      <c r="AB404" s="8" t="str">
        <f>IF(ISERROR(LEFT(D404,FIND(",",D404)-1)),VLOOKUP(D404,'Abk. Datenhaltende Stellen'!$A$2:$E$99,4),VLOOKUP(LEFT(D404,FIND(",",D404)-1),'Abk. Datenhaltende Stellen'!$A$2:$E$92,4))</f>
        <v>nein</v>
      </c>
      <c r="AC404" s="8" t="str">
        <f>IF(ISERROR(FIND(",",D404)),"",VLOOKUP(MID(D404,FIND(",",D404)+1,LEN(D404)-FIND(",",D404)),'Abk. Datenhaltende Stellen'!$A$2:$E$92,4))</f>
        <v/>
      </c>
      <c r="AD404" s="21">
        <f t="shared" si="6"/>
        <v>0</v>
      </c>
    </row>
    <row r="405" spans="1:30" ht="105" customHeight="1" x14ac:dyDescent="0.25">
      <c r="A405" s="8" t="s">
        <v>2499</v>
      </c>
      <c r="B405" s="8" t="s">
        <v>2500</v>
      </c>
      <c r="C405" s="5" t="s">
        <v>898</v>
      </c>
      <c r="D405" s="5" t="s">
        <v>2375</v>
      </c>
      <c r="E405" s="8" t="s">
        <v>705</v>
      </c>
      <c r="F405" s="5" t="s">
        <v>1168</v>
      </c>
      <c r="G405" s="8" t="s">
        <v>2501</v>
      </c>
      <c r="H405" s="8" t="s">
        <v>2502</v>
      </c>
      <c r="I405" s="8"/>
      <c r="J405" s="8"/>
      <c r="K405" s="8" t="s">
        <v>2503</v>
      </c>
      <c r="L405" s="8"/>
      <c r="M405" s="8" t="s">
        <v>2504</v>
      </c>
      <c r="N405" s="8"/>
      <c r="O405" s="8"/>
      <c r="P405" s="8"/>
      <c r="Q405" s="5" t="s">
        <v>832</v>
      </c>
      <c r="R405" s="8" t="s">
        <v>1219</v>
      </c>
      <c r="S405" s="8" t="s">
        <v>15</v>
      </c>
      <c r="T405" s="5" t="s">
        <v>571</v>
      </c>
      <c r="U405" s="8" t="s">
        <v>2505</v>
      </c>
      <c r="V405" s="11" t="s">
        <v>2506</v>
      </c>
      <c r="W405" s="11" t="s">
        <v>2506</v>
      </c>
      <c r="X405" s="11" t="s">
        <v>2295</v>
      </c>
      <c r="Y405" s="5" t="str">
        <f>VLOOKUP(Q405,Lizenzen!$A$2:$B$17,2)</f>
        <v>Datenlizenz Deutschland – Namensnennung – Version 2.0</v>
      </c>
      <c r="Z405" s="5" t="str">
        <f>VLOOKUP(Q405,Lizenzen!$A$2:$D$17,4)</f>
        <v>https://www.govdata.de/dl-de/by-2-0</v>
      </c>
      <c r="AA405" s="5" t="str">
        <f>IF(ISERROR(LEFT(D405,FIND(",",D405)-1)),VLOOKUP(D405,'Abk. Datenhaltende Stellen'!$A$2:$E$99,2),CONCATENATE(VLOOKUP(LEFT(D405,FIND(",",D405)-1),'Abk. Datenhaltende Stellen'!$A$2:$E$92,2),",",VLOOKUP(MID(D405,FIND(",",D405)+1,LEN(D405)-FIND(",",D405)),'Abk. Datenhaltende Stellen'!$A$2:$E$92,2)))</f>
        <v>Hamburg: Behörde für Wirtschaft, Verkehr und Innovation, Amt für Verkehr und Straßenwesen</v>
      </c>
      <c r="AB405" s="8" t="str">
        <f>IF(ISERROR(LEFT(D405,FIND(",",D405)-1)),VLOOKUP(D405,'Abk. Datenhaltende Stellen'!$A$2:$E$99,4),VLOOKUP(LEFT(D405,FIND(",",D405)-1),'Abk. Datenhaltende Stellen'!$A$2:$E$92,4))</f>
        <v>nein</v>
      </c>
      <c r="AC405" s="8" t="str">
        <f>IF(ISERROR(FIND(",",D405)),"",VLOOKUP(MID(D405,FIND(",",D405)+1,LEN(D405)-FIND(",",D405)),'Abk. Datenhaltende Stellen'!$A$2:$E$92,4))</f>
        <v/>
      </c>
      <c r="AD405" s="21">
        <f t="shared" si="6"/>
        <v>0</v>
      </c>
    </row>
    <row r="406" spans="1:30" ht="105" customHeight="1" x14ac:dyDescent="0.25">
      <c r="A406" s="5" t="s">
        <v>1253</v>
      </c>
      <c r="B406" s="5" t="s">
        <v>873</v>
      </c>
      <c r="C406" s="5" t="s">
        <v>898</v>
      </c>
      <c r="D406" s="5" t="s">
        <v>2375</v>
      </c>
      <c r="E406" s="5" t="s">
        <v>705</v>
      </c>
      <c r="F406" s="5" t="s">
        <v>1254</v>
      </c>
      <c r="G406" s="5" t="s">
        <v>1089</v>
      </c>
      <c r="H406" s="5" t="s">
        <v>861</v>
      </c>
      <c r="I406" s="5" t="s">
        <v>1089</v>
      </c>
      <c r="J406" s="5" t="s">
        <v>1089</v>
      </c>
      <c r="K406" s="5" t="s">
        <v>1141</v>
      </c>
      <c r="L406" s="5" t="s">
        <v>1089</v>
      </c>
      <c r="M406" s="5" t="s">
        <v>862</v>
      </c>
      <c r="N406" s="5" t="s">
        <v>1089</v>
      </c>
      <c r="O406" s="5"/>
      <c r="P406" s="5" t="s">
        <v>1089</v>
      </c>
      <c r="Q406" s="5" t="s">
        <v>832</v>
      </c>
      <c r="R406" s="5" t="s">
        <v>1219</v>
      </c>
      <c r="S406" s="5" t="s">
        <v>15</v>
      </c>
      <c r="T406" s="5" t="s">
        <v>571</v>
      </c>
      <c r="U406" s="5" t="s">
        <v>1089</v>
      </c>
      <c r="V406" s="9">
        <v>42903</v>
      </c>
      <c r="W406" s="9">
        <v>42903</v>
      </c>
      <c r="X406" s="18">
        <v>0</v>
      </c>
      <c r="Y406" s="5" t="str">
        <f>VLOOKUP(Q406,Lizenzen!$A$2:$B$17,2)</f>
        <v>Datenlizenz Deutschland – Namensnennung – Version 2.0</v>
      </c>
      <c r="Z406" s="5" t="str">
        <f>VLOOKUP(Q406,Lizenzen!$A$2:$D$17,4)</f>
        <v>https://www.govdata.de/dl-de/by-2-0</v>
      </c>
      <c r="AA406" s="5" t="str">
        <f>IF(ISERROR(LEFT(D406,FIND(",",D406)-1)),VLOOKUP(D406,'Abk. Datenhaltende Stellen'!$A$2:$E$99,2),CONCATENATE(VLOOKUP(LEFT(D406,FIND(",",D406)-1),'Abk. Datenhaltende Stellen'!$A$2:$E$92,2),",",VLOOKUP(MID(D406,FIND(",",D406)+1,LEN(D406)-FIND(",",D406)),'Abk. Datenhaltende Stellen'!$A$2:$E$92,2)))</f>
        <v>Hamburg: Behörde für Wirtschaft, Verkehr und Innovation, Amt für Verkehr und Straßenwesen</v>
      </c>
      <c r="AB406" s="8" t="str">
        <f>IF(ISERROR(LEFT(D406,FIND(",",D406)-1)),VLOOKUP(D406,'Abk. Datenhaltende Stellen'!$A$2:$E$99,4),VLOOKUP(LEFT(D406,FIND(",",D406)-1),'Abk. Datenhaltende Stellen'!$A$2:$E$92,4))</f>
        <v>nein</v>
      </c>
      <c r="AC406" s="8" t="str">
        <f>IF(ISERROR(FIND(",",D406)),"",VLOOKUP(MID(D406,FIND(",",D406)+1,LEN(D406)-FIND(",",D406)),'Abk. Datenhaltende Stellen'!$A$2:$E$92,4))</f>
        <v/>
      </c>
      <c r="AD406" s="21">
        <f t="shared" si="6"/>
        <v>0</v>
      </c>
    </row>
    <row r="407" spans="1:30" ht="150" customHeight="1" x14ac:dyDescent="0.25">
      <c r="A407" s="5" t="s">
        <v>1255</v>
      </c>
      <c r="B407" s="5" t="s">
        <v>1981</v>
      </c>
      <c r="C407" s="5" t="s">
        <v>902</v>
      </c>
      <c r="D407" s="5" t="s">
        <v>1161</v>
      </c>
      <c r="E407" s="5" t="s">
        <v>705</v>
      </c>
      <c r="F407" s="5" t="s">
        <v>379</v>
      </c>
      <c r="G407" s="5" t="s">
        <v>2665</v>
      </c>
      <c r="H407" s="5" t="s">
        <v>1089</v>
      </c>
      <c r="I407" s="5" t="s">
        <v>1089</v>
      </c>
      <c r="J407" s="5" t="s">
        <v>1089</v>
      </c>
      <c r="K407" s="5" t="s">
        <v>1089</v>
      </c>
      <c r="L407" s="5" t="s">
        <v>1089</v>
      </c>
      <c r="M407" s="5" t="s">
        <v>1089</v>
      </c>
      <c r="N407" s="5" t="s">
        <v>1089</v>
      </c>
      <c r="O407" s="5"/>
      <c r="P407" s="5" t="s">
        <v>1089</v>
      </c>
      <c r="Q407" s="5" t="s">
        <v>899</v>
      </c>
      <c r="R407" s="5" t="s">
        <v>1164</v>
      </c>
      <c r="S407" s="5" t="s">
        <v>15</v>
      </c>
      <c r="T407" s="5" t="s">
        <v>1118</v>
      </c>
      <c r="U407" s="5" t="s">
        <v>1256</v>
      </c>
      <c r="V407" s="9">
        <v>43054</v>
      </c>
      <c r="W407" s="9">
        <v>43054</v>
      </c>
      <c r="X407" s="18">
        <v>0</v>
      </c>
      <c r="Y407" s="5" t="str">
        <f>VLOOKUP(Q407,Lizenzen!$A$2:$B$17,2)</f>
        <v>Datenlizenz Deutschland – Zero – Version 2.0</v>
      </c>
      <c r="Z407" s="5" t="str">
        <f>VLOOKUP(Q407,Lizenzen!$A$2:$D$17,4)</f>
        <v>https://www.govdata.de/dl-de/zero-2-0</v>
      </c>
      <c r="AA407" s="5" t="str">
        <f>IF(ISERROR(LEFT(D407,FIND(",",D407)-1)),VLOOKUP(D407,'Abk. Datenhaltende Stellen'!$A$2:$E$99,2),CONCATENATE(VLOOKUP(LEFT(D407,FIND(",",D407)-1),'Abk. Datenhaltende Stellen'!$A$2:$E$92,2),",",VLOOKUP(MID(D407,FIND(",",D407)+1,LEN(D407)-FIND(",",D407)),'Abk. Datenhaltende Stellen'!$A$2:$E$92,2)))</f>
        <v>Stadt Moers</v>
      </c>
      <c r="AB407" s="8" t="str">
        <f>IF(ISERROR(LEFT(D407,FIND(",",D407)-1)),VLOOKUP(D407,'Abk. Datenhaltende Stellen'!$A$2:$E$99,4),VLOOKUP(LEFT(D407,FIND(",",D407)-1),'Abk. Datenhaltende Stellen'!$A$2:$E$92,4))</f>
        <v>nein</v>
      </c>
      <c r="AC407" s="8" t="str">
        <f>IF(ISERROR(FIND(",",D407)),"",VLOOKUP(MID(D407,FIND(",",D407)+1,LEN(D407)-FIND(",",D407)),'Abk. Datenhaltende Stellen'!$A$2:$E$92,4))</f>
        <v/>
      </c>
      <c r="AD407" s="21">
        <f t="shared" si="6"/>
        <v>0</v>
      </c>
    </row>
    <row r="408" spans="1:30" ht="105" customHeight="1" x14ac:dyDescent="0.25">
      <c r="A408" s="5" t="s">
        <v>1257</v>
      </c>
      <c r="B408" s="5" t="s">
        <v>878</v>
      </c>
      <c r="C408" s="5" t="s">
        <v>898</v>
      </c>
      <c r="D408" s="5" t="s">
        <v>2375</v>
      </c>
      <c r="E408" s="5" t="s">
        <v>705</v>
      </c>
      <c r="F408" s="5" t="s">
        <v>1168</v>
      </c>
      <c r="G408" s="5" t="s">
        <v>879</v>
      </c>
      <c r="H408" s="5" t="s">
        <v>880</v>
      </c>
      <c r="I408" s="5" t="s">
        <v>1089</v>
      </c>
      <c r="J408" s="5" t="s">
        <v>1089</v>
      </c>
      <c r="K408" s="5" t="s">
        <v>1141</v>
      </c>
      <c r="L408" s="5" t="s">
        <v>1089</v>
      </c>
      <c r="M408" s="5" t="s">
        <v>881</v>
      </c>
      <c r="N408" s="5" t="s">
        <v>1089</v>
      </c>
      <c r="O408" s="5"/>
      <c r="P408" s="5" t="s">
        <v>1089</v>
      </c>
      <c r="Q408" s="5" t="s">
        <v>832</v>
      </c>
      <c r="R408" s="5" t="s">
        <v>1219</v>
      </c>
      <c r="S408" s="5" t="s">
        <v>15</v>
      </c>
      <c r="T408" s="5" t="s">
        <v>571</v>
      </c>
      <c r="U408" s="5" t="s">
        <v>833</v>
      </c>
      <c r="V408" s="9">
        <v>42903</v>
      </c>
      <c r="W408" s="9">
        <v>42903</v>
      </c>
      <c r="X408" s="18">
        <v>0</v>
      </c>
      <c r="Y408" s="5" t="str">
        <f>VLOOKUP(Q408,Lizenzen!$A$2:$B$17,2)</f>
        <v>Datenlizenz Deutschland – Namensnennung – Version 2.0</v>
      </c>
      <c r="Z408" s="5" t="str">
        <f>VLOOKUP(Q408,Lizenzen!$A$2:$D$17,4)</f>
        <v>https://www.govdata.de/dl-de/by-2-0</v>
      </c>
      <c r="AA408" s="5" t="str">
        <f>IF(ISERROR(LEFT(D408,FIND(",",D408)-1)),VLOOKUP(D408,'Abk. Datenhaltende Stellen'!$A$2:$E$99,2),CONCATENATE(VLOOKUP(LEFT(D408,FIND(",",D408)-1),'Abk. Datenhaltende Stellen'!$A$2:$E$92,2),",",VLOOKUP(MID(D408,FIND(",",D408)+1,LEN(D408)-FIND(",",D408)),'Abk. Datenhaltende Stellen'!$A$2:$E$92,2)))</f>
        <v>Hamburg: Behörde für Wirtschaft, Verkehr und Innovation, Amt für Verkehr und Straßenwesen</v>
      </c>
      <c r="AB408" s="8" t="str">
        <f>IF(ISERROR(LEFT(D408,FIND(",",D408)-1)),VLOOKUP(D408,'Abk. Datenhaltende Stellen'!$A$2:$E$99,4),VLOOKUP(LEFT(D408,FIND(",",D408)-1),'Abk. Datenhaltende Stellen'!$A$2:$E$92,4))</f>
        <v>nein</v>
      </c>
      <c r="AC408" s="8" t="str">
        <f>IF(ISERROR(FIND(",",D408)),"",VLOOKUP(MID(D408,FIND(",",D408)+1,LEN(D408)-FIND(",",D408)),'Abk. Datenhaltende Stellen'!$A$2:$E$92,4))</f>
        <v/>
      </c>
      <c r="AD408" s="21">
        <f t="shared" si="6"/>
        <v>0</v>
      </c>
    </row>
    <row r="409" spans="1:30" ht="105" customHeight="1" x14ac:dyDescent="0.25">
      <c r="A409" s="5" t="s">
        <v>863</v>
      </c>
      <c r="B409" s="5" t="s">
        <v>864</v>
      </c>
      <c r="C409" s="5" t="s">
        <v>898</v>
      </c>
      <c r="D409" s="5" t="s">
        <v>2375</v>
      </c>
      <c r="E409" s="5" t="s">
        <v>705</v>
      </c>
      <c r="F409" s="5" t="s">
        <v>1168</v>
      </c>
      <c r="G409" s="5" t="s">
        <v>865</v>
      </c>
      <c r="H409" s="5" t="s">
        <v>861</v>
      </c>
      <c r="I409" s="5" t="s">
        <v>1089</v>
      </c>
      <c r="J409" s="5" t="s">
        <v>1089</v>
      </c>
      <c r="K409" s="5" t="s">
        <v>1141</v>
      </c>
      <c r="L409" s="5" t="s">
        <v>1089</v>
      </c>
      <c r="M409" s="5" t="s">
        <v>862</v>
      </c>
      <c r="N409" s="5" t="s">
        <v>1089</v>
      </c>
      <c r="O409" s="5"/>
      <c r="P409" s="5" t="s">
        <v>1089</v>
      </c>
      <c r="Q409" s="5" t="s">
        <v>832</v>
      </c>
      <c r="R409" s="5" t="s">
        <v>1219</v>
      </c>
      <c r="S409" s="5" t="s">
        <v>15</v>
      </c>
      <c r="T409" s="5" t="s">
        <v>571</v>
      </c>
      <c r="U409" s="5" t="s">
        <v>833</v>
      </c>
      <c r="V409" s="9">
        <v>42966</v>
      </c>
      <c r="W409" s="9">
        <v>42966</v>
      </c>
      <c r="X409" s="18">
        <v>0</v>
      </c>
      <c r="Y409" s="5" t="str">
        <f>VLOOKUP(Q409,Lizenzen!$A$2:$B$17,2)</f>
        <v>Datenlizenz Deutschland – Namensnennung – Version 2.0</v>
      </c>
      <c r="Z409" s="5" t="str">
        <f>VLOOKUP(Q409,Lizenzen!$A$2:$D$17,4)</f>
        <v>https://www.govdata.de/dl-de/by-2-0</v>
      </c>
      <c r="AA409" s="5" t="str">
        <f>IF(ISERROR(LEFT(D409,FIND(",",D409)-1)),VLOOKUP(D409,'Abk. Datenhaltende Stellen'!$A$2:$E$99,2),CONCATENATE(VLOOKUP(LEFT(D409,FIND(",",D409)-1),'Abk. Datenhaltende Stellen'!$A$2:$E$92,2),",",VLOOKUP(MID(D409,FIND(",",D409)+1,LEN(D409)-FIND(",",D409)),'Abk. Datenhaltende Stellen'!$A$2:$E$92,2)))</f>
        <v>Hamburg: Behörde für Wirtschaft, Verkehr und Innovation, Amt für Verkehr und Straßenwesen</v>
      </c>
      <c r="AB409" s="8" t="str">
        <f>IF(ISERROR(LEFT(D409,FIND(",",D409)-1)),VLOOKUP(D409,'Abk. Datenhaltende Stellen'!$A$2:$E$99,4),VLOOKUP(LEFT(D409,FIND(",",D409)-1),'Abk. Datenhaltende Stellen'!$A$2:$E$92,4))</f>
        <v>nein</v>
      </c>
      <c r="AC409" s="8" t="str">
        <f>IF(ISERROR(FIND(",",D409)),"",VLOOKUP(MID(D409,FIND(",",D409)+1,LEN(D409)-FIND(",",D409)),'Abk. Datenhaltende Stellen'!$A$2:$E$92,4))</f>
        <v/>
      </c>
      <c r="AD409" s="21">
        <f t="shared" si="6"/>
        <v>0</v>
      </c>
    </row>
    <row r="410" spans="1:30" ht="105" customHeight="1" x14ac:dyDescent="0.25">
      <c r="A410" s="5" t="s">
        <v>1258</v>
      </c>
      <c r="B410" s="5" t="s">
        <v>1259</v>
      </c>
      <c r="C410" s="5" t="s">
        <v>1914</v>
      </c>
      <c r="D410" s="5" t="s">
        <v>1087</v>
      </c>
      <c r="E410" s="5" t="s">
        <v>705</v>
      </c>
      <c r="F410" s="5" t="s">
        <v>561</v>
      </c>
      <c r="G410" s="5" t="s">
        <v>1968</v>
      </c>
      <c r="H410" s="5" t="s">
        <v>1088</v>
      </c>
      <c r="I410" s="5" t="s">
        <v>1089</v>
      </c>
      <c r="J410" s="5" t="s">
        <v>1260</v>
      </c>
      <c r="K410" s="5" t="s">
        <v>1089</v>
      </c>
      <c r="L410" s="5" t="s">
        <v>1089</v>
      </c>
      <c r="M410" s="5" t="s">
        <v>1089</v>
      </c>
      <c r="N410" s="5" t="s">
        <v>1089</v>
      </c>
      <c r="O410" s="5"/>
      <c r="P410" s="5" t="s">
        <v>1089</v>
      </c>
      <c r="Q410" s="5" t="s">
        <v>376</v>
      </c>
      <c r="R410" s="5" t="s">
        <v>1087</v>
      </c>
      <c r="S410" s="5" t="s">
        <v>15</v>
      </c>
      <c r="T410" s="5" t="s">
        <v>571</v>
      </c>
      <c r="U410" s="5" t="s">
        <v>1948</v>
      </c>
      <c r="V410" s="9">
        <v>43056</v>
      </c>
      <c r="W410" s="9">
        <v>43056</v>
      </c>
      <c r="X410" s="18">
        <v>0</v>
      </c>
      <c r="Y410" s="5" t="str">
        <f>VLOOKUP(Q410,Lizenzen!$A$2:$B$17,2)</f>
        <v>Creative Commons Namensnennung 4.0 international</v>
      </c>
      <c r="Z410" s="5" t="str">
        <f>VLOOKUP(Q410,Lizenzen!$A$2:$D$17,4)</f>
        <v>https://creativecommons.org/licenses/by/4.0/deed.de</v>
      </c>
      <c r="AA410" s="5" t="str">
        <f>IF(ISERROR(LEFT(D410,FIND(",",D410)-1)),VLOOKUP(D410,'Abk. Datenhaltende Stellen'!$A$2:$E$99,2),CONCATENATE(VLOOKUP(LEFT(D410,FIND(",",D410)-1),'Abk. Datenhaltende Stellen'!$A$2:$E$92,2),",",VLOOKUP(MID(D410,FIND(",",D410)+1,LEN(D410)-FIND(",",D410)),'Abk. Datenhaltende Stellen'!$A$2:$E$92,2)))</f>
        <v>Stadt Wuppertal</v>
      </c>
      <c r="AB410" s="8" t="str">
        <f>IF(ISERROR(LEFT(D410,FIND(",",D410)-1)),VLOOKUP(D410,'Abk. Datenhaltende Stellen'!$A$2:$E$99,4),VLOOKUP(LEFT(D410,FIND(",",D410)-1),'Abk. Datenhaltende Stellen'!$A$2:$E$92,4))</f>
        <v>nein</v>
      </c>
      <c r="AC410" s="8" t="str">
        <f>IF(ISERROR(FIND(",",D410)),"",VLOOKUP(MID(D410,FIND(",",D410)+1,LEN(D410)-FIND(",",D410)),'Abk. Datenhaltende Stellen'!$A$2:$E$92,4))</f>
        <v/>
      </c>
      <c r="AD410" s="21">
        <f t="shared" si="6"/>
        <v>0</v>
      </c>
    </row>
    <row r="411" spans="1:30" ht="105" customHeight="1" x14ac:dyDescent="0.25">
      <c r="A411" s="5" t="s">
        <v>1261</v>
      </c>
      <c r="B411" s="5" t="s">
        <v>1262</v>
      </c>
      <c r="C411" s="5" t="s">
        <v>893</v>
      </c>
      <c r="D411" s="5" t="s">
        <v>2380</v>
      </c>
      <c r="E411" s="5" t="s">
        <v>22</v>
      </c>
      <c r="F411" s="5" t="s">
        <v>1179</v>
      </c>
      <c r="G411" s="5" t="s">
        <v>1873</v>
      </c>
      <c r="H411" s="5" t="s">
        <v>1264</v>
      </c>
      <c r="I411" s="5" t="s">
        <v>1089</v>
      </c>
      <c r="J411" s="5" t="s">
        <v>1089</v>
      </c>
      <c r="K411" s="5" t="s">
        <v>1089</v>
      </c>
      <c r="L411" s="5" t="s">
        <v>1089</v>
      </c>
      <c r="M411" s="5" t="s">
        <v>1265</v>
      </c>
      <c r="N411" s="5" t="s">
        <v>1089</v>
      </c>
      <c r="O411" s="5"/>
      <c r="P411" s="5"/>
      <c r="Q411" s="5" t="s">
        <v>605</v>
      </c>
      <c r="R411" s="5" t="s">
        <v>1164</v>
      </c>
      <c r="S411" s="5" t="s">
        <v>15</v>
      </c>
      <c r="T411" s="5" t="s">
        <v>571</v>
      </c>
      <c r="U411" s="5" t="s">
        <v>1266</v>
      </c>
      <c r="V411" s="9">
        <v>43036</v>
      </c>
      <c r="W411" s="9">
        <v>43036</v>
      </c>
      <c r="X411" s="5">
        <v>0</v>
      </c>
      <c r="Y411" s="5" t="str">
        <f>VLOOKUP(Q411,Lizenzen!$A$2:$B$17,2)</f>
        <v>Creative Commons kein Copyright wenn möglich (Public domain) ("no Copyright") 1.0 international</v>
      </c>
      <c r="Z411" s="5" t="str">
        <f>VLOOKUP(Q411,Lizenzen!$A$2:$D$17,4)</f>
        <v>https://creativecommons.org/publicdomain/zero/1.0/deed.de</v>
      </c>
      <c r="AA411" s="5" t="str">
        <f>IF(ISERROR(LEFT(D411,FIND(",",D411)-1)),VLOOKUP(D411,'Abk. Datenhaltende Stellen'!$A$2:$E$99,2),CONCATENATE(VLOOKUP(LEFT(D411,FIND(",",D411)-1),'Abk. Datenhaltende Stellen'!$A$2:$E$92,2),",",VLOOKUP(MID(D411,FIND(",",D411)+1,LEN(D411)-FIND(",",D411)),'Abk. Datenhaltende Stellen'!$A$2:$E$92,2)))</f>
        <v>Hansestadt Rostock: Kataster-, Vermessungs- und Liegenschaftsamt</v>
      </c>
      <c r="AB411" s="8" t="str">
        <f>IF(ISERROR(LEFT(D411,FIND(",",D411)-1)),VLOOKUP(D411,'Abk. Datenhaltende Stellen'!$A$2:$E$99,4),VLOOKUP(LEFT(D411,FIND(",",D411)-1),'Abk. Datenhaltende Stellen'!$A$2:$E$92,4))</f>
        <v>nein</v>
      </c>
      <c r="AC411" s="8" t="str">
        <f>IF(ISERROR(FIND(",",D411)),"",VLOOKUP(MID(D411,FIND(",",D411)+1,LEN(D411)-FIND(",",D411)),'Abk. Datenhaltende Stellen'!$A$2:$E$92,4))</f>
        <v/>
      </c>
      <c r="AD411" s="21">
        <f t="shared" si="6"/>
        <v>0</v>
      </c>
    </row>
    <row r="412" spans="1:30" ht="105" customHeight="1" x14ac:dyDescent="0.25">
      <c r="A412" s="5" t="s">
        <v>1267</v>
      </c>
      <c r="B412" s="5" t="s">
        <v>1268</v>
      </c>
      <c r="C412" s="5" t="s">
        <v>893</v>
      </c>
      <c r="D412" s="5" t="s">
        <v>2380</v>
      </c>
      <c r="E412" s="5" t="s">
        <v>705</v>
      </c>
      <c r="F412" s="5" t="s">
        <v>1179</v>
      </c>
      <c r="G412" s="5" t="s">
        <v>1865</v>
      </c>
      <c r="H412" s="5" t="s">
        <v>1269</v>
      </c>
      <c r="I412" s="5" t="s">
        <v>1089</v>
      </c>
      <c r="J412" s="5" t="s">
        <v>1089</v>
      </c>
      <c r="K412" s="5" t="s">
        <v>1089</v>
      </c>
      <c r="L412" s="5" t="s">
        <v>1089</v>
      </c>
      <c r="M412" s="5" t="s">
        <v>1270</v>
      </c>
      <c r="N412" s="5" t="s">
        <v>1089</v>
      </c>
      <c r="O412" s="5"/>
      <c r="P412" s="5"/>
      <c r="Q412" s="5" t="s">
        <v>605</v>
      </c>
      <c r="R412" s="5" t="s">
        <v>1164</v>
      </c>
      <c r="S412" s="5" t="s">
        <v>15</v>
      </c>
      <c r="T412" s="5" t="s">
        <v>571</v>
      </c>
      <c r="U412" s="5" t="s">
        <v>1266</v>
      </c>
      <c r="V412" s="9">
        <v>43036</v>
      </c>
      <c r="W412" s="9">
        <v>43036</v>
      </c>
      <c r="X412" s="5">
        <v>0</v>
      </c>
      <c r="Y412" s="5" t="str">
        <f>VLOOKUP(Q412,Lizenzen!$A$2:$B$17,2)</f>
        <v>Creative Commons kein Copyright wenn möglich (Public domain) ("no Copyright") 1.0 international</v>
      </c>
      <c r="Z412" s="5" t="str">
        <f>VLOOKUP(Q412,Lizenzen!$A$2:$D$17,4)</f>
        <v>https://creativecommons.org/publicdomain/zero/1.0/deed.de</v>
      </c>
      <c r="AA412" s="5" t="str">
        <f>IF(ISERROR(LEFT(D412,FIND(",",D412)-1)),VLOOKUP(D412,'Abk. Datenhaltende Stellen'!$A$2:$E$99,2),CONCATENATE(VLOOKUP(LEFT(D412,FIND(",",D412)-1),'Abk. Datenhaltende Stellen'!$A$2:$E$92,2),",",VLOOKUP(MID(D412,FIND(",",D412)+1,LEN(D412)-FIND(",",D412)),'Abk. Datenhaltende Stellen'!$A$2:$E$92,2)))</f>
        <v>Hansestadt Rostock: Kataster-, Vermessungs- und Liegenschaftsamt</v>
      </c>
      <c r="AB412" s="8" t="str">
        <f>IF(ISERROR(LEFT(D412,FIND(",",D412)-1)),VLOOKUP(D412,'Abk. Datenhaltende Stellen'!$A$2:$E$99,4),VLOOKUP(LEFT(D412,FIND(",",D412)-1),'Abk. Datenhaltende Stellen'!$A$2:$E$92,4))</f>
        <v>nein</v>
      </c>
      <c r="AC412" s="8" t="str">
        <f>IF(ISERROR(FIND(",",D412)),"",VLOOKUP(MID(D412,FIND(",",D412)+1,LEN(D412)-FIND(",",D412)),'Abk. Datenhaltende Stellen'!$A$2:$E$92,4))</f>
        <v/>
      </c>
      <c r="AD412" s="21">
        <f t="shared" si="6"/>
        <v>0</v>
      </c>
    </row>
    <row r="413" spans="1:30" ht="150" customHeight="1" x14ac:dyDescent="0.25">
      <c r="A413" s="5" t="s">
        <v>1271</v>
      </c>
      <c r="B413" s="5" t="s">
        <v>3288</v>
      </c>
      <c r="C413" s="8" t="s">
        <v>2229</v>
      </c>
      <c r="D413" s="5" t="s">
        <v>1154</v>
      </c>
      <c r="E413" s="5" t="s">
        <v>705</v>
      </c>
      <c r="F413" s="5" t="s">
        <v>2149</v>
      </c>
      <c r="G413" s="5" t="s">
        <v>1272</v>
      </c>
      <c r="H413" s="5" t="s">
        <v>1089</v>
      </c>
      <c r="I413" s="5" t="s">
        <v>1089</v>
      </c>
      <c r="J413" s="5" t="s">
        <v>1089</v>
      </c>
      <c r="K413" s="5" t="s">
        <v>2265</v>
      </c>
      <c r="L413" s="5" t="s">
        <v>1089</v>
      </c>
      <c r="M413" s="5" t="s">
        <v>1089</v>
      </c>
      <c r="N413" s="5" t="s">
        <v>1089</v>
      </c>
      <c r="O413" s="5"/>
      <c r="P413" s="5" t="s">
        <v>1273</v>
      </c>
      <c r="Q413" s="8" t="s">
        <v>2230</v>
      </c>
      <c r="R413" s="5" t="s">
        <v>1154</v>
      </c>
      <c r="S413" s="5" t="s">
        <v>13</v>
      </c>
      <c r="T413" s="5" t="s">
        <v>569</v>
      </c>
      <c r="U413" s="5" t="s">
        <v>594</v>
      </c>
      <c r="V413" s="9">
        <v>43056</v>
      </c>
      <c r="W413" s="9">
        <v>43056</v>
      </c>
      <c r="X413" s="18">
        <v>0</v>
      </c>
      <c r="Y413" s="5" t="str">
        <f>VLOOKUP(Q413,Lizenzen!$A$2:$B$17,2)</f>
        <v>Creative Commons Namensnennung 3.0 Deutschland</v>
      </c>
      <c r="Z413" s="5" t="str">
        <f>VLOOKUP(Q413,Lizenzen!$A$2:$D$17,4)</f>
        <v>https://creativecommons.org/licenses/by/3.0/de/</v>
      </c>
      <c r="AA413" s="5" t="str">
        <f>IF(ISERROR(LEFT(D413,FIND(",",D413)-1)),VLOOKUP(D413,'Abk. Datenhaltende Stellen'!$A$2:$E$99,2),CONCATENATE(VLOOKUP(LEFT(D413,FIND(",",D413)-1),'Abk. Datenhaltende Stellen'!$A$2:$E$92,2),",",VLOOKUP(MID(D413,FIND(",",D413)+1,LEN(D413)-FIND(",",D413)),'Abk. Datenhaltende Stellen'!$A$2:$E$92,2)))</f>
        <v>Stadt Köln</v>
      </c>
      <c r="AB413" s="8" t="str">
        <f>IF(ISERROR(LEFT(D413,FIND(",",D413)-1)),VLOOKUP(D413,'Abk. Datenhaltende Stellen'!$A$2:$E$99,4),VLOOKUP(LEFT(D413,FIND(",",D413)-1),'Abk. Datenhaltende Stellen'!$A$2:$E$92,4))</f>
        <v>nein</v>
      </c>
      <c r="AC413" s="8" t="str">
        <f>IF(ISERROR(FIND(",",D413)),"",VLOOKUP(MID(D413,FIND(",",D413)+1,LEN(D413)-FIND(",",D413)),'Abk. Datenhaltende Stellen'!$A$2:$E$92,4))</f>
        <v/>
      </c>
      <c r="AD413" s="21">
        <f t="shared" si="6"/>
        <v>0</v>
      </c>
    </row>
    <row r="414" spans="1:30" ht="409.5" customHeight="1" x14ac:dyDescent="0.25">
      <c r="A414" s="5" t="s">
        <v>1274</v>
      </c>
      <c r="B414" s="5" t="s">
        <v>1998</v>
      </c>
      <c r="C414" s="8" t="s">
        <v>2229</v>
      </c>
      <c r="D414" s="5" t="s">
        <v>1154</v>
      </c>
      <c r="E414" s="5" t="s">
        <v>705</v>
      </c>
      <c r="F414" s="5" t="s">
        <v>557</v>
      </c>
      <c r="G414" s="5" t="s">
        <v>1275</v>
      </c>
      <c r="H414" s="5" t="s">
        <v>1089</v>
      </c>
      <c r="I414" s="5" t="s">
        <v>1089</v>
      </c>
      <c r="J414" s="5" t="s">
        <v>1089</v>
      </c>
      <c r="K414" s="5" t="s">
        <v>2265</v>
      </c>
      <c r="L414" s="5" t="s">
        <v>1089</v>
      </c>
      <c r="M414" s="5" t="s">
        <v>1089</v>
      </c>
      <c r="N414" s="5" t="s">
        <v>1089</v>
      </c>
      <c r="O414" s="5"/>
      <c r="P414" s="5" t="s">
        <v>1089</v>
      </c>
      <c r="Q414" s="8" t="s">
        <v>2230</v>
      </c>
      <c r="R414" s="5" t="s">
        <v>1154</v>
      </c>
      <c r="S414" s="5" t="s">
        <v>13</v>
      </c>
      <c r="T414" s="5" t="s">
        <v>569</v>
      </c>
      <c r="U414" s="5" t="s">
        <v>594</v>
      </c>
      <c r="V414" s="9">
        <v>43056</v>
      </c>
      <c r="W414" s="9">
        <v>43056</v>
      </c>
      <c r="X414" s="18">
        <v>0</v>
      </c>
      <c r="Y414" s="5" t="str">
        <f>VLOOKUP(Q414,Lizenzen!$A$2:$B$17,2)</f>
        <v>Creative Commons Namensnennung 3.0 Deutschland</v>
      </c>
      <c r="Z414" s="5" t="str">
        <f>VLOOKUP(Q414,Lizenzen!$A$2:$D$17,4)</f>
        <v>https://creativecommons.org/licenses/by/3.0/de/</v>
      </c>
      <c r="AA414" s="5" t="str">
        <f>IF(ISERROR(LEFT(D414,FIND(",",D414)-1)),VLOOKUP(D414,'Abk. Datenhaltende Stellen'!$A$2:$E$99,2),CONCATENATE(VLOOKUP(LEFT(D414,FIND(",",D414)-1),'Abk. Datenhaltende Stellen'!$A$2:$E$92,2),",",VLOOKUP(MID(D414,FIND(",",D414)+1,LEN(D414)-FIND(",",D414)),'Abk. Datenhaltende Stellen'!$A$2:$E$92,2)))</f>
        <v>Stadt Köln</v>
      </c>
      <c r="AB414" s="8" t="str">
        <f>IF(ISERROR(LEFT(D414,FIND(",",D414)-1)),VLOOKUP(D414,'Abk. Datenhaltende Stellen'!$A$2:$E$99,4),VLOOKUP(LEFT(D414,FIND(",",D414)-1),'Abk. Datenhaltende Stellen'!$A$2:$E$92,4))</f>
        <v>nein</v>
      </c>
      <c r="AC414" s="8" t="str">
        <f>IF(ISERROR(FIND(",",D414)),"",VLOOKUP(MID(D414,FIND(",",D414)+1,LEN(D414)-FIND(",",D414)),'Abk. Datenhaltende Stellen'!$A$2:$E$92,4))</f>
        <v/>
      </c>
      <c r="AD414" s="21">
        <f t="shared" si="6"/>
        <v>0</v>
      </c>
    </row>
    <row r="415" spans="1:30" ht="409.5" customHeight="1" x14ac:dyDescent="0.25">
      <c r="A415" s="5" t="s">
        <v>1276</v>
      </c>
      <c r="B415" s="5" t="s">
        <v>3289</v>
      </c>
      <c r="C415" s="8" t="s">
        <v>2229</v>
      </c>
      <c r="D415" s="5" t="s">
        <v>1154</v>
      </c>
      <c r="E415" s="5" t="s">
        <v>705</v>
      </c>
      <c r="F415" s="5" t="s">
        <v>557</v>
      </c>
      <c r="G415" s="5" t="s">
        <v>1277</v>
      </c>
      <c r="H415" s="5" t="s">
        <v>1089</v>
      </c>
      <c r="I415" s="5" t="s">
        <v>1089</v>
      </c>
      <c r="J415" s="5" t="s">
        <v>1089</v>
      </c>
      <c r="K415" s="5" t="s">
        <v>2265</v>
      </c>
      <c r="L415" s="5" t="s">
        <v>1089</v>
      </c>
      <c r="M415" s="5" t="s">
        <v>1089</v>
      </c>
      <c r="N415" s="5" t="s">
        <v>1089</v>
      </c>
      <c r="O415" s="5"/>
      <c r="P415" s="5" t="s">
        <v>1089</v>
      </c>
      <c r="Q415" s="8" t="s">
        <v>2230</v>
      </c>
      <c r="R415" s="5" t="s">
        <v>1154</v>
      </c>
      <c r="S415" s="5" t="s">
        <v>13</v>
      </c>
      <c r="T415" s="5" t="s">
        <v>569</v>
      </c>
      <c r="U415" s="5" t="s">
        <v>594</v>
      </c>
      <c r="V415" s="9">
        <v>43056</v>
      </c>
      <c r="W415" s="9">
        <v>43056</v>
      </c>
      <c r="X415" s="18">
        <v>0</v>
      </c>
      <c r="Y415" s="5" t="str">
        <f>VLOOKUP(Q415,Lizenzen!$A$2:$B$17,2)</f>
        <v>Creative Commons Namensnennung 3.0 Deutschland</v>
      </c>
      <c r="Z415" s="5" t="str">
        <f>VLOOKUP(Q415,Lizenzen!$A$2:$D$17,4)</f>
        <v>https://creativecommons.org/licenses/by/3.0/de/</v>
      </c>
      <c r="AA415" s="5" t="str">
        <f>IF(ISERROR(LEFT(D415,FIND(",",D415)-1)),VLOOKUP(D415,'Abk. Datenhaltende Stellen'!$A$2:$E$99,2),CONCATENATE(VLOOKUP(LEFT(D415,FIND(",",D415)-1),'Abk. Datenhaltende Stellen'!$A$2:$E$92,2),",",VLOOKUP(MID(D415,FIND(",",D415)+1,LEN(D415)-FIND(",",D415)),'Abk. Datenhaltende Stellen'!$A$2:$E$92,2)))</f>
        <v>Stadt Köln</v>
      </c>
      <c r="AB415" s="8" t="str">
        <f>IF(ISERROR(LEFT(D415,FIND(",",D415)-1)),VLOOKUP(D415,'Abk. Datenhaltende Stellen'!$A$2:$E$99,4),VLOOKUP(LEFT(D415,FIND(",",D415)-1),'Abk. Datenhaltende Stellen'!$A$2:$E$92,4))</f>
        <v>nein</v>
      </c>
      <c r="AC415" s="8" t="str">
        <f>IF(ISERROR(FIND(",",D415)),"",VLOOKUP(MID(D415,FIND(",",D415)+1,LEN(D415)-FIND(",",D415)),'Abk. Datenhaltende Stellen'!$A$2:$E$92,4))</f>
        <v/>
      </c>
      <c r="AD415" s="21">
        <f t="shared" si="6"/>
        <v>0</v>
      </c>
    </row>
    <row r="416" spans="1:30" ht="225" customHeight="1" x14ac:dyDescent="0.25">
      <c r="A416" s="5" t="s">
        <v>1278</v>
      </c>
      <c r="B416" s="5" t="s">
        <v>1279</v>
      </c>
      <c r="C416" s="8" t="s">
        <v>2229</v>
      </c>
      <c r="D416" s="5" t="s">
        <v>1154</v>
      </c>
      <c r="E416" s="5" t="s">
        <v>705</v>
      </c>
      <c r="F416" s="5" t="s">
        <v>557</v>
      </c>
      <c r="G416" s="5" t="s">
        <v>1280</v>
      </c>
      <c r="H416" s="5" t="s">
        <v>1089</v>
      </c>
      <c r="I416" s="5" t="s">
        <v>1089</v>
      </c>
      <c r="J416" s="5" t="s">
        <v>1089</v>
      </c>
      <c r="K416" s="5" t="s">
        <v>2265</v>
      </c>
      <c r="L416" s="5" t="s">
        <v>1089</v>
      </c>
      <c r="M416" s="5" t="s">
        <v>1089</v>
      </c>
      <c r="N416" s="5" t="s">
        <v>1089</v>
      </c>
      <c r="O416" s="5"/>
      <c r="P416" s="5" t="s">
        <v>1089</v>
      </c>
      <c r="Q416" s="8" t="s">
        <v>2230</v>
      </c>
      <c r="R416" s="5" t="s">
        <v>1154</v>
      </c>
      <c r="S416" s="5" t="s">
        <v>13</v>
      </c>
      <c r="T416" s="5" t="s">
        <v>569</v>
      </c>
      <c r="U416" s="5" t="s">
        <v>594</v>
      </c>
      <c r="V416" s="9">
        <v>43056</v>
      </c>
      <c r="W416" s="9">
        <v>43056</v>
      </c>
      <c r="X416" s="18">
        <v>0</v>
      </c>
      <c r="Y416" s="5" t="str">
        <f>VLOOKUP(Q416,Lizenzen!$A$2:$B$17,2)</f>
        <v>Creative Commons Namensnennung 3.0 Deutschland</v>
      </c>
      <c r="Z416" s="5" t="str">
        <f>VLOOKUP(Q416,Lizenzen!$A$2:$D$17,4)</f>
        <v>https://creativecommons.org/licenses/by/3.0/de/</v>
      </c>
      <c r="AA416" s="5" t="str">
        <f>IF(ISERROR(LEFT(D416,FIND(",",D416)-1)),VLOOKUP(D416,'Abk. Datenhaltende Stellen'!$A$2:$E$99,2),CONCATENATE(VLOOKUP(LEFT(D416,FIND(",",D416)-1),'Abk. Datenhaltende Stellen'!$A$2:$E$92,2),",",VLOOKUP(MID(D416,FIND(",",D416)+1,LEN(D416)-FIND(",",D416)),'Abk. Datenhaltende Stellen'!$A$2:$E$92,2)))</f>
        <v>Stadt Köln</v>
      </c>
      <c r="AB416" s="8" t="str">
        <f>IF(ISERROR(LEFT(D416,FIND(",",D416)-1)),VLOOKUP(D416,'Abk. Datenhaltende Stellen'!$A$2:$E$99,4),VLOOKUP(LEFT(D416,FIND(",",D416)-1),'Abk. Datenhaltende Stellen'!$A$2:$E$92,4))</f>
        <v>nein</v>
      </c>
      <c r="AC416" s="8" t="str">
        <f>IF(ISERROR(FIND(",",D416)),"",VLOOKUP(MID(D416,FIND(",",D416)+1,LEN(D416)-FIND(",",D416)),'Abk. Datenhaltende Stellen'!$A$2:$E$92,4))</f>
        <v/>
      </c>
      <c r="AD416" s="21">
        <f t="shared" si="6"/>
        <v>0</v>
      </c>
    </row>
    <row r="417" spans="1:30" ht="105" customHeight="1" x14ac:dyDescent="0.25">
      <c r="A417" s="5" t="s">
        <v>1281</v>
      </c>
      <c r="B417" s="5" t="s">
        <v>1282</v>
      </c>
      <c r="C417" s="5" t="s">
        <v>898</v>
      </c>
      <c r="D417" s="5" t="s">
        <v>2371</v>
      </c>
      <c r="E417" s="5" t="s">
        <v>2134</v>
      </c>
      <c r="F417" s="5" t="s">
        <v>379</v>
      </c>
      <c r="G417" s="5" t="s">
        <v>1284</v>
      </c>
      <c r="H417" s="5" t="s">
        <v>1089</v>
      </c>
      <c r="I417" s="5" t="s">
        <v>1089</v>
      </c>
      <c r="J417" s="5" t="s">
        <v>1089</v>
      </c>
      <c r="K417" s="5" t="s">
        <v>1089</v>
      </c>
      <c r="L417" s="5" t="s">
        <v>1089</v>
      </c>
      <c r="M417" s="5" t="s">
        <v>1089</v>
      </c>
      <c r="N417" s="5" t="s">
        <v>1089</v>
      </c>
      <c r="O417" s="5"/>
      <c r="P417" s="5" t="s">
        <v>1089</v>
      </c>
      <c r="Q417" s="5" t="s">
        <v>832</v>
      </c>
      <c r="R417" s="5" t="s">
        <v>1285</v>
      </c>
      <c r="S417" s="5" t="s">
        <v>13</v>
      </c>
      <c r="T417" s="5" t="s">
        <v>569</v>
      </c>
      <c r="U417" s="5" t="s">
        <v>700</v>
      </c>
      <c r="V417" s="9">
        <v>42766</v>
      </c>
      <c r="W417" s="9">
        <v>42766</v>
      </c>
      <c r="X417" s="5">
        <v>0</v>
      </c>
      <c r="Y417" s="5" t="str">
        <f>VLOOKUP(Q417,Lizenzen!$A$2:$B$17,2)</f>
        <v>Datenlizenz Deutschland – Namensnennung – Version 2.0</v>
      </c>
      <c r="Z417" s="5" t="str">
        <f>VLOOKUP(Q417,Lizenzen!$A$2:$D$17,4)</f>
        <v>https://www.govdata.de/dl-de/by-2-0</v>
      </c>
      <c r="AA417" s="5" t="str">
        <f>IF(ISERROR(LEFT(D417,FIND(",",D417)-1)),VLOOKUP(D417,'Abk. Datenhaltende Stellen'!$A$2:$E$99,2),CONCATENATE(VLOOKUP(LEFT(D417,FIND(",",D417)-1),'Abk. Datenhaltende Stellen'!$A$2:$E$92,2),",",VLOOKUP(MID(D417,FIND(",",D417)+1,LEN(D417)-FIND(",",D417)),'Abk. Datenhaltende Stellen'!$A$2:$E$92,2)))</f>
        <v>Hamburg: Behörde für Stadtentwicklung und Umwelt</v>
      </c>
      <c r="AB417" s="8" t="str">
        <f>IF(ISERROR(LEFT(D417,FIND(",",D417)-1)),VLOOKUP(D417,'Abk. Datenhaltende Stellen'!$A$2:$E$99,4),VLOOKUP(LEFT(D417,FIND(",",D417)-1),'Abk. Datenhaltende Stellen'!$A$2:$E$92,4))</f>
        <v>nein</v>
      </c>
      <c r="AC417" s="8" t="str">
        <f>IF(ISERROR(FIND(",",D417)),"",VLOOKUP(MID(D417,FIND(",",D417)+1,LEN(D417)-FIND(",",D417)),'Abk. Datenhaltende Stellen'!$A$2:$E$92,4))</f>
        <v/>
      </c>
      <c r="AD417" s="21">
        <f t="shared" si="6"/>
        <v>0</v>
      </c>
    </row>
    <row r="418" spans="1:30" ht="105" customHeight="1" x14ac:dyDescent="0.25">
      <c r="A418" s="5" t="s">
        <v>839</v>
      </c>
      <c r="B418" s="5" t="s">
        <v>840</v>
      </c>
      <c r="C418" s="5" t="s">
        <v>898</v>
      </c>
      <c r="D418" s="5" t="s">
        <v>2375</v>
      </c>
      <c r="E418" s="5" t="s">
        <v>705</v>
      </c>
      <c r="F418" s="5" t="s">
        <v>1168</v>
      </c>
      <c r="G418" s="5" t="s">
        <v>1621</v>
      </c>
      <c r="H418" s="5" t="s">
        <v>842</v>
      </c>
      <c r="I418" s="5" t="s">
        <v>1089</v>
      </c>
      <c r="J418" s="5" t="s">
        <v>1089</v>
      </c>
      <c r="K418" s="5" t="s">
        <v>1141</v>
      </c>
      <c r="L418" s="5" t="s">
        <v>1089</v>
      </c>
      <c r="M418" s="5" t="s">
        <v>841</v>
      </c>
      <c r="N418" s="5" t="s">
        <v>1089</v>
      </c>
      <c r="O418" s="5"/>
      <c r="P418" s="5" t="s">
        <v>1089</v>
      </c>
      <c r="Q418" s="5" t="s">
        <v>832</v>
      </c>
      <c r="R418" s="5" t="s">
        <v>1219</v>
      </c>
      <c r="S418" s="5" t="s">
        <v>15</v>
      </c>
      <c r="T418" s="5" t="s">
        <v>571</v>
      </c>
      <c r="U418" s="5" t="s">
        <v>833</v>
      </c>
      <c r="V418" s="9">
        <v>42952</v>
      </c>
      <c r="W418" s="9">
        <v>42952</v>
      </c>
      <c r="X418" s="18">
        <v>0</v>
      </c>
      <c r="Y418" s="5" t="str">
        <f>VLOOKUP(Q418,Lizenzen!$A$2:$B$17,2)</f>
        <v>Datenlizenz Deutschland – Namensnennung – Version 2.0</v>
      </c>
      <c r="Z418" s="5" t="str">
        <f>VLOOKUP(Q418,Lizenzen!$A$2:$D$17,4)</f>
        <v>https://www.govdata.de/dl-de/by-2-0</v>
      </c>
      <c r="AA418" s="5" t="str">
        <f>IF(ISERROR(LEFT(D418,FIND(",",D418)-1)),VLOOKUP(D418,'Abk. Datenhaltende Stellen'!$A$2:$E$99,2),CONCATENATE(VLOOKUP(LEFT(D418,FIND(",",D418)-1),'Abk. Datenhaltende Stellen'!$A$2:$E$92,2),",",VLOOKUP(MID(D418,FIND(",",D418)+1,LEN(D418)-FIND(",",D418)),'Abk. Datenhaltende Stellen'!$A$2:$E$92,2)))</f>
        <v>Hamburg: Behörde für Wirtschaft, Verkehr und Innovation, Amt für Verkehr und Straßenwesen</v>
      </c>
      <c r="AB418" s="8" t="str">
        <f>IF(ISERROR(LEFT(D418,FIND(",",D418)-1)),VLOOKUP(D418,'Abk. Datenhaltende Stellen'!$A$2:$E$99,4),VLOOKUP(LEFT(D418,FIND(",",D418)-1),'Abk. Datenhaltende Stellen'!$A$2:$E$92,4))</f>
        <v>nein</v>
      </c>
      <c r="AC418" s="8" t="str">
        <f>IF(ISERROR(FIND(",",D418)),"",VLOOKUP(MID(D418,FIND(",",D418)+1,LEN(D418)-FIND(",",D418)),'Abk. Datenhaltende Stellen'!$A$2:$E$92,4))</f>
        <v/>
      </c>
      <c r="AD418" s="21">
        <f t="shared" si="6"/>
        <v>0</v>
      </c>
    </row>
    <row r="419" spans="1:30" ht="105" customHeight="1" x14ac:dyDescent="0.25">
      <c r="A419" s="5" t="s">
        <v>1286</v>
      </c>
      <c r="B419" s="5" t="s">
        <v>1894</v>
      </c>
      <c r="C419" s="5" t="s">
        <v>2228</v>
      </c>
      <c r="D419" s="5" t="s">
        <v>1150</v>
      </c>
      <c r="E419" s="22" t="s">
        <v>705</v>
      </c>
      <c r="F419" s="5" t="s">
        <v>557</v>
      </c>
      <c r="G419" s="5" t="s">
        <v>1287</v>
      </c>
      <c r="H419" s="5" t="s">
        <v>1089</v>
      </c>
      <c r="I419" s="5" t="s">
        <v>1089</v>
      </c>
      <c r="J419" s="5" t="s">
        <v>1089</v>
      </c>
      <c r="K419" s="5" t="s">
        <v>2246</v>
      </c>
      <c r="L419" s="5" t="s">
        <v>1089</v>
      </c>
      <c r="M419" s="5" t="s">
        <v>1089</v>
      </c>
      <c r="N419" s="5" t="s">
        <v>1089</v>
      </c>
      <c r="O419" s="5"/>
      <c r="P419" s="5"/>
      <c r="Q419" s="5" t="s">
        <v>605</v>
      </c>
      <c r="R419" s="5" t="s">
        <v>1164</v>
      </c>
      <c r="S419" s="5" t="s">
        <v>15</v>
      </c>
      <c r="T419" s="5" t="s">
        <v>569</v>
      </c>
      <c r="U419" s="5" t="s">
        <v>590</v>
      </c>
      <c r="V419" s="9">
        <v>43056</v>
      </c>
      <c r="W419" s="9">
        <v>43056</v>
      </c>
      <c r="X419" s="5">
        <v>0</v>
      </c>
      <c r="Y419" s="5" t="str">
        <f>VLOOKUP(Q419,Lizenzen!$A$2:$B$17,2)</f>
        <v>Creative Commons kein Copyright wenn möglich (Public domain) ("no Copyright") 1.0 international</v>
      </c>
      <c r="Z419" s="5" t="str">
        <f>VLOOKUP(Q419,Lizenzen!$A$2:$D$17,4)</f>
        <v>https://creativecommons.org/publicdomain/zero/1.0/deed.de</v>
      </c>
      <c r="AA419" s="5" t="str">
        <f>IF(ISERROR(LEFT(D419,FIND(",",D419)-1)),VLOOKUP(D419,'Abk. Datenhaltende Stellen'!$A$2:$E$99,2),CONCATENATE(VLOOKUP(LEFT(D419,FIND(",",D419)-1),'Abk. Datenhaltende Stellen'!$A$2:$E$92,2),",",VLOOKUP(MID(D419,FIND(",",D419)+1,LEN(D419)-FIND(",",D419)),'Abk. Datenhaltende Stellen'!$A$2:$E$92,2)))</f>
        <v>Stadt Bonn</v>
      </c>
      <c r="AB419" s="8" t="str">
        <f>IF(ISERROR(LEFT(D419,FIND(",",D419)-1)),VLOOKUP(D419,'Abk. Datenhaltende Stellen'!$A$2:$E$99,4),VLOOKUP(LEFT(D419,FIND(",",D419)-1),'Abk. Datenhaltende Stellen'!$A$2:$E$92,4))</f>
        <v>nein</v>
      </c>
      <c r="AC419" s="8" t="str">
        <f>IF(ISERROR(FIND(",",D419)),"",VLOOKUP(MID(D419,FIND(",",D419)+1,LEN(D419)-FIND(",",D419)),'Abk. Datenhaltende Stellen'!$A$2:$E$92,4))</f>
        <v/>
      </c>
      <c r="AD419" s="21">
        <f t="shared" si="6"/>
        <v>0</v>
      </c>
    </row>
    <row r="420" spans="1:30" ht="105" customHeight="1" x14ac:dyDescent="0.25">
      <c r="A420" s="5" t="s">
        <v>1288</v>
      </c>
      <c r="B420" s="5" t="s">
        <v>1289</v>
      </c>
      <c r="C420" s="5" t="s">
        <v>898</v>
      </c>
      <c r="D420" s="5" t="s">
        <v>2383</v>
      </c>
      <c r="E420" s="5" t="s">
        <v>705</v>
      </c>
      <c r="F420" s="5" t="s">
        <v>1168</v>
      </c>
      <c r="G420" s="5" t="s">
        <v>1889</v>
      </c>
      <c r="H420" s="5" t="s">
        <v>1291</v>
      </c>
      <c r="I420" s="5" t="s">
        <v>1089</v>
      </c>
      <c r="J420" s="5" t="s">
        <v>1089</v>
      </c>
      <c r="K420" s="5" t="s">
        <v>1141</v>
      </c>
      <c r="L420" s="5" t="s">
        <v>1089</v>
      </c>
      <c r="M420" s="5" t="s">
        <v>1292</v>
      </c>
      <c r="N420" s="5" t="s">
        <v>1089</v>
      </c>
      <c r="O420" s="5"/>
      <c r="P420" s="5" t="s">
        <v>1089</v>
      </c>
      <c r="Q420" s="5" t="s">
        <v>832</v>
      </c>
      <c r="R420" s="5" t="s">
        <v>1293</v>
      </c>
      <c r="S420" s="5" t="s">
        <v>15</v>
      </c>
      <c r="T420" s="5" t="s">
        <v>571</v>
      </c>
      <c r="U420" s="5" t="s">
        <v>833</v>
      </c>
      <c r="V420" s="9">
        <v>43020</v>
      </c>
      <c r="W420" s="9">
        <v>43020</v>
      </c>
      <c r="X420" s="18">
        <v>0</v>
      </c>
      <c r="Y420" s="5" t="str">
        <f>VLOOKUP(Q420,Lizenzen!$A$2:$B$17,2)</f>
        <v>Datenlizenz Deutschland – Namensnennung – Version 2.0</v>
      </c>
      <c r="Z420" s="5" t="str">
        <f>VLOOKUP(Q420,Lizenzen!$A$2:$D$17,4)</f>
        <v>https://www.govdata.de/dl-de/by-2-0</v>
      </c>
      <c r="AA420" s="5" t="str">
        <f>IF(ISERROR(LEFT(D420,FIND(",",D420)-1)),VLOOKUP(D420,'Abk. Datenhaltende Stellen'!$A$2:$E$99,2),CONCATENATE(VLOOKUP(LEFT(D420,FIND(",",D420)-1),'Abk. Datenhaltende Stellen'!$A$2:$E$92,2),",",VLOOKUP(MID(D420,FIND(",",D420)+1,LEN(D420)-FIND(",",D420)),'Abk. Datenhaltende Stellen'!$A$2:$E$92,2)))</f>
        <v>Hamburg: Landesbetrieb Verkehr (LBV)</v>
      </c>
      <c r="AB420" s="8" t="str">
        <f>IF(ISERROR(LEFT(D420,FIND(",",D420)-1)),VLOOKUP(D420,'Abk. Datenhaltende Stellen'!$A$2:$E$99,4),VLOOKUP(LEFT(D420,FIND(",",D420)-1),'Abk. Datenhaltende Stellen'!$A$2:$E$92,4))</f>
        <v>nein</v>
      </c>
      <c r="AC420" s="8" t="str">
        <f>IF(ISERROR(FIND(",",D420)),"",VLOOKUP(MID(D420,FIND(",",D420)+1,LEN(D420)-FIND(",",D420)),'Abk. Datenhaltende Stellen'!$A$2:$E$92,4))</f>
        <v/>
      </c>
      <c r="AD420" s="21">
        <f t="shared" si="6"/>
        <v>0</v>
      </c>
    </row>
    <row r="421" spans="1:30" ht="210" customHeight="1" x14ac:dyDescent="0.25">
      <c r="A421" s="5" t="s">
        <v>1294</v>
      </c>
      <c r="B421" s="5" t="s">
        <v>3290</v>
      </c>
      <c r="C421" s="5" t="s">
        <v>1914</v>
      </c>
      <c r="D421" s="5" t="s">
        <v>2389</v>
      </c>
      <c r="E421" s="5" t="s">
        <v>705</v>
      </c>
      <c r="F421" s="5" t="s">
        <v>379</v>
      </c>
      <c r="G421" s="5" t="s">
        <v>1296</v>
      </c>
      <c r="H421" s="5" t="s">
        <v>1089</v>
      </c>
      <c r="I421" s="5" t="s">
        <v>1089</v>
      </c>
      <c r="J421" s="5" t="s">
        <v>1089</v>
      </c>
      <c r="K421" s="5" t="s">
        <v>1089</v>
      </c>
      <c r="L421" s="5" t="s">
        <v>1089</v>
      </c>
      <c r="M421" s="5" t="s">
        <v>1089</v>
      </c>
      <c r="N421" s="5" t="s">
        <v>1089</v>
      </c>
      <c r="O421" s="5"/>
      <c r="P421" s="5" t="s">
        <v>1089</v>
      </c>
      <c r="Q421" s="5" t="s">
        <v>376</v>
      </c>
      <c r="R421" s="5" t="s">
        <v>1295</v>
      </c>
      <c r="S421" s="5" t="s">
        <v>13</v>
      </c>
      <c r="T421" s="5" t="s">
        <v>569</v>
      </c>
      <c r="U421" s="5" t="s">
        <v>817</v>
      </c>
      <c r="V421" s="9">
        <v>42688</v>
      </c>
      <c r="W421" s="9">
        <v>42688</v>
      </c>
      <c r="X421" s="18">
        <v>0</v>
      </c>
      <c r="Y421" s="5" t="str">
        <f>VLOOKUP(Q421,Lizenzen!$A$2:$B$17,2)</f>
        <v>Creative Commons Namensnennung 4.0 international</v>
      </c>
      <c r="Z421" s="5" t="str">
        <f>VLOOKUP(Q421,Lizenzen!$A$2:$D$17,4)</f>
        <v>https://creativecommons.org/licenses/by/4.0/deed.de</v>
      </c>
      <c r="AA421" s="5" t="str">
        <f>IF(ISERROR(LEFT(D421,FIND(",",D421)-1)),VLOOKUP(D421,'Abk. Datenhaltende Stellen'!$A$2:$E$99,2),CONCATENATE(VLOOKUP(LEFT(D421,FIND(",",D421)-1),'Abk. Datenhaltende Stellen'!$A$2:$E$92,2),",",VLOOKUP(MID(D421,FIND(",",D421)+1,LEN(D421)-FIND(",",D421)),'Abk. Datenhaltende Stellen'!$A$2:$E$92,2)))</f>
        <v>VBB - Verkehrsverbund Berlin-Brandenburg GmbH</v>
      </c>
      <c r="AB421" s="8" t="str">
        <f>IF(ISERROR(LEFT(D421,FIND(",",D421)-1)),VLOOKUP(D421,'Abk. Datenhaltende Stellen'!$A$2:$E$99,4),VLOOKUP(LEFT(D421,FIND(",",D421)-1),'Abk. Datenhaltende Stellen'!$A$2:$E$92,4))</f>
        <v>nein</v>
      </c>
      <c r="AC421" s="8" t="str">
        <f>IF(ISERROR(FIND(",",D421)),"",VLOOKUP(MID(D421,FIND(",",D421)+1,LEN(D421)-FIND(",",D421)),'Abk. Datenhaltende Stellen'!$A$2:$E$92,4))</f>
        <v/>
      </c>
      <c r="AD421" s="21">
        <f t="shared" si="6"/>
        <v>0</v>
      </c>
    </row>
    <row r="422" spans="1:30" ht="105" customHeight="1" x14ac:dyDescent="0.25">
      <c r="A422" s="5" t="s">
        <v>586</v>
      </c>
      <c r="B422" s="5" t="s">
        <v>1297</v>
      </c>
      <c r="C422" s="5" t="s">
        <v>893</v>
      </c>
      <c r="D422" s="5" t="s">
        <v>2380</v>
      </c>
      <c r="E422" s="5" t="s">
        <v>705</v>
      </c>
      <c r="F422" s="5" t="s">
        <v>1179</v>
      </c>
      <c r="G422" s="5" t="s">
        <v>1866</v>
      </c>
      <c r="H422" s="5" t="s">
        <v>1298</v>
      </c>
      <c r="I422" s="5" t="s">
        <v>1089</v>
      </c>
      <c r="J422" s="5" t="s">
        <v>1089</v>
      </c>
      <c r="K422" s="5" t="s">
        <v>1089</v>
      </c>
      <c r="L422" s="5" t="s">
        <v>1089</v>
      </c>
      <c r="M422" s="5" t="s">
        <v>1299</v>
      </c>
      <c r="N422" s="5" t="s">
        <v>1089</v>
      </c>
      <c r="O422" s="5"/>
      <c r="P422" s="5"/>
      <c r="Q422" s="5" t="s">
        <v>605</v>
      </c>
      <c r="R422" s="5" t="s">
        <v>1164</v>
      </c>
      <c r="S422" s="5" t="s">
        <v>15</v>
      </c>
      <c r="T422" s="5" t="s">
        <v>571</v>
      </c>
      <c r="U422" s="5" t="s">
        <v>1266</v>
      </c>
      <c r="V422" s="9">
        <v>43052</v>
      </c>
      <c r="W422" s="9">
        <v>43052</v>
      </c>
      <c r="X422" s="5">
        <v>0</v>
      </c>
      <c r="Y422" s="5" t="str">
        <f>VLOOKUP(Q422,Lizenzen!$A$2:$B$17,2)</f>
        <v>Creative Commons kein Copyright wenn möglich (Public domain) ("no Copyright") 1.0 international</v>
      </c>
      <c r="Z422" s="5" t="str">
        <f>VLOOKUP(Q422,Lizenzen!$A$2:$D$17,4)</f>
        <v>https://creativecommons.org/publicdomain/zero/1.0/deed.de</v>
      </c>
      <c r="AA422" s="5" t="str">
        <f>IF(ISERROR(LEFT(D422,FIND(",",D422)-1)),VLOOKUP(D422,'Abk. Datenhaltende Stellen'!$A$2:$E$99,2),CONCATENATE(VLOOKUP(LEFT(D422,FIND(",",D422)-1),'Abk. Datenhaltende Stellen'!$A$2:$E$92,2),",",VLOOKUP(MID(D422,FIND(",",D422)+1,LEN(D422)-FIND(",",D422)),'Abk. Datenhaltende Stellen'!$A$2:$E$92,2)))</f>
        <v>Hansestadt Rostock: Kataster-, Vermessungs- und Liegenschaftsamt</v>
      </c>
      <c r="AB422" s="8" t="str">
        <f>IF(ISERROR(LEFT(D422,FIND(",",D422)-1)),VLOOKUP(D422,'Abk. Datenhaltende Stellen'!$A$2:$E$99,4),VLOOKUP(LEFT(D422,FIND(",",D422)-1),'Abk. Datenhaltende Stellen'!$A$2:$E$92,4))</f>
        <v>nein</v>
      </c>
      <c r="AC422" s="8" t="str">
        <f>IF(ISERROR(FIND(",",D422)),"",VLOOKUP(MID(D422,FIND(",",D422)+1,LEN(D422)-FIND(",",D422)),'Abk. Datenhaltende Stellen'!$A$2:$E$92,4))</f>
        <v/>
      </c>
      <c r="AD422" s="21">
        <f t="shared" si="6"/>
        <v>0</v>
      </c>
    </row>
    <row r="423" spans="1:30" ht="105" customHeight="1" x14ac:dyDescent="0.25">
      <c r="A423" s="5" t="s">
        <v>1300</v>
      </c>
      <c r="B423" s="5" t="s">
        <v>1301</v>
      </c>
      <c r="C423" s="8" t="s">
        <v>2229</v>
      </c>
      <c r="D423" s="5" t="s">
        <v>1154</v>
      </c>
      <c r="E423" s="5" t="s">
        <v>2136</v>
      </c>
      <c r="F423" s="5" t="s">
        <v>2149</v>
      </c>
      <c r="G423" s="5" t="s">
        <v>1302</v>
      </c>
      <c r="H423" s="5" t="s">
        <v>1089</v>
      </c>
      <c r="I423" s="5" t="s">
        <v>1089</v>
      </c>
      <c r="J423" s="5" t="s">
        <v>1089</v>
      </c>
      <c r="K423" s="5" t="s">
        <v>2265</v>
      </c>
      <c r="L423" s="5" t="s">
        <v>1089</v>
      </c>
      <c r="M423" s="5" t="s">
        <v>1089</v>
      </c>
      <c r="N423" s="5" t="s">
        <v>1089</v>
      </c>
      <c r="O423" s="5"/>
      <c r="P423" s="5" t="s">
        <v>1303</v>
      </c>
      <c r="Q423" s="8" t="s">
        <v>2230</v>
      </c>
      <c r="R423" s="5" t="s">
        <v>1154</v>
      </c>
      <c r="S423" s="5" t="s">
        <v>15</v>
      </c>
      <c r="T423" s="5" t="s">
        <v>569</v>
      </c>
      <c r="U423" s="5" t="s">
        <v>1187</v>
      </c>
      <c r="V423" s="9">
        <v>43056</v>
      </c>
      <c r="W423" s="9">
        <v>43056</v>
      </c>
      <c r="X423" s="18">
        <v>0</v>
      </c>
      <c r="Y423" s="5" t="str">
        <f>VLOOKUP(Q423,Lizenzen!$A$2:$B$17,2)</f>
        <v>Creative Commons Namensnennung 3.0 Deutschland</v>
      </c>
      <c r="Z423" s="5" t="str">
        <f>VLOOKUP(Q423,Lizenzen!$A$2:$D$17,4)</f>
        <v>https://creativecommons.org/licenses/by/3.0/de/</v>
      </c>
      <c r="AA423" s="5" t="str">
        <f>IF(ISERROR(LEFT(D423,FIND(",",D423)-1)),VLOOKUP(D423,'Abk. Datenhaltende Stellen'!$A$2:$E$99,2),CONCATENATE(VLOOKUP(LEFT(D423,FIND(",",D423)-1),'Abk. Datenhaltende Stellen'!$A$2:$E$92,2),",",VLOOKUP(MID(D423,FIND(",",D423)+1,LEN(D423)-FIND(",",D423)),'Abk. Datenhaltende Stellen'!$A$2:$E$92,2)))</f>
        <v>Stadt Köln</v>
      </c>
      <c r="AB423" s="8" t="str">
        <f>IF(ISERROR(LEFT(D423,FIND(",",D423)-1)),VLOOKUP(D423,'Abk. Datenhaltende Stellen'!$A$2:$E$99,4),VLOOKUP(LEFT(D423,FIND(",",D423)-1),'Abk. Datenhaltende Stellen'!$A$2:$E$92,4))</f>
        <v>nein</v>
      </c>
      <c r="AC423" s="8" t="str">
        <f>IF(ISERROR(FIND(",",D423)),"",VLOOKUP(MID(D423,FIND(",",D423)+1,LEN(D423)-FIND(",",D423)),'Abk. Datenhaltende Stellen'!$A$2:$E$92,4))</f>
        <v/>
      </c>
      <c r="AD423" s="21">
        <f t="shared" si="6"/>
        <v>0</v>
      </c>
    </row>
    <row r="424" spans="1:30" ht="255" customHeight="1" x14ac:dyDescent="0.25">
      <c r="A424" s="5" t="s">
        <v>1304</v>
      </c>
      <c r="B424" s="5" t="s">
        <v>3291</v>
      </c>
      <c r="C424" s="5" t="s">
        <v>898</v>
      </c>
      <c r="D424" s="5" t="s">
        <v>2375</v>
      </c>
      <c r="E424" s="5" t="s">
        <v>705</v>
      </c>
      <c r="F424" s="5" t="s">
        <v>1168</v>
      </c>
      <c r="G424" s="5" t="s">
        <v>1622</v>
      </c>
      <c r="H424" s="5" t="s">
        <v>1305</v>
      </c>
      <c r="I424" s="5" t="s">
        <v>1089</v>
      </c>
      <c r="J424" s="5" t="s">
        <v>1089</v>
      </c>
      <c r="K424" s="5" t="s">
        <v>1141</v>
      </c>
      <c r="L424" s="5" t="s">
        <v>1089</v>
      </c>
      <c r="M424" s="5" t="s">
        <v>1306</v>
      </c>
      <c r="N424" s="5" t="s">
        <v>1089</v>
      </c>
      <c r="O424" s="5"/>
      <c r="P424" s="5" t="s">
        <v>1089</v>
      </c>
      <c r="Q424" s="5" t="s">
        <v>832</v>
      </c>
      <c r="R424" s="5" t="s">
        <v>1219</v>
      </c>
      <c r="S424" s="5" t="s">
        <v>15</v>
      </c>
      <c r="T424" s="5" t="s">
        <v>571</v>
      </c>
      <c r="U424" s="5" t="s">
        <v>833</v>
      </c>
      <c r="V424" s="9">
        <v>42952</v>
      </c>
      <c r="W424" s="9">
        <v>42952</v>
      </c>
      <c r="X424" s="18">
        <v>0</v>
      </c>
      <c r="Y424" s="5" t="str">
        <f>VLOOKUP(Q424,Lizenzen!$A$2:$B$17,2)</f>
        <v>Datenlizenz Deutschland – Namensnennung – Version 2.0</v>
      </c>
      <c r="Z424" s="5" t="str">
        <f>VLOOKUP(Q424,Lizenzen!$A$2:$D$17,4)</f>
        <v>https://www.govdata.de/dl-de/by-2-0</v>
      </c>
      <c r="AA424" s="5" t="str">
        <f>IF(ISERROR(LEFT(D424,FIND(",",D424)-1)),VLOOKUP(D424,'Abk. Datenhaltende Stellen'!$A$2:$E$99,2),CONCATENATE(VLOOKUP(LEFT(D424,FIND(",",D424)-1),'Abk. Datenhaltende Stellen'!$A$2:$E$92,2),",",VLOOKUP(MID(D424,FIND(",",D424)+1,LEN(D424)-FIND(",",D424)),'Abk. Datenhaltende Stellen'!$A$2:$E$92,2)))</f>
        <v>Hamburg: Behörde für Wirtschaft, Verkehr und Innovation, Amt für Verkehr und Straßenwesen</v>
      </c>
      <c r="AB424" s="8" t="str">
        <f>IF(ISERROR(LEFT(D424,FIND(",",D424)-1)),VLOOKUP(D424,'Abk. Datenhaltende Stellen'!$A$2:$E$99,4),VLOOKUP(LEFT(D424,FIND(",",D424)-1),'Abk. Datenhaltende Stellen'!$A$2:$E$92,4))</f>
        <v>nein</v>
      </c>
      <c r="AC424" s="8" t="str">
        <f>IF(ISERROR(FIND(",",D424)),"",VLOOKUP(MID(D424,FIND(",",D424)+1,LEN(D424)-FIND(",",D424)),'Abk. Datenhaltende Stellen'!$A$2:$E$92,4))</f>
        <v/>
      </c>
      <c r="AD424" s="21">
        <f t="shared" si="6"/>
        <v>0</v>
      </c>
    </row>
    <row r="425" spans="1:30" ht="105" customHeight="1" x14ac:dyDescent="0.25">
      <c r="A425" s="5" t="s">
        <v>1307</v>
      </c>
      <c r="B425" s="5" t="s">
        <v>1308</v>
      </c>
      <c r="C425" s="5" t="s">
        <v>898</v>
      </c>
      <c r="D425" s="5" t="s">
        <v>2390</v>
      </c>
      <c r="E425" s="5" t="s">
        <v>706</v>
      </c>
      <c r="F425" s="5" t="s">
        <v>1168</v>
      </c>
      <c r="G425" s="5" t="s">
        <v>1310</v>
      </c>
      <c r="H425" s="5" t="s">
        <v>1311</v>
      </c>
      <c r="I425" s="5" t="s">
        <v>1089</v>
      </c>
      <c r="J425" s="5" t="s">
        <v>1089</v>
      </c>
      <c r="K425" s="5" t="s">
        <v>1141</v>
      </c>
      <c r="L425" s="5" t="s">
        <v>1089</v>
      </c>
      <c r="M425" s="5" t="s">
        <v>1312</v>
      </c>
      <c r="N425" s="5" t="s">
        <v>1089</v>
      </c>
      <c r="O425" s="5"/>
      <c r="P425" s="5" t="s">
        <v>1089</v>
      </c>
      <c r="Q425" s="5" t="s">
        <v>832</v>
      </c>
      <c r="R425" s="5" t="s">
        <v>1309</v>
      </c>
      <c r="S425" s="5" t="s">
        <v>15</v>
      </c>
      <c r="T425" s="5" t="s">
        <v>571</v>
      </c>
      <c r="U425" s="5" t="s">
        <v>833</v>
      </c>
      <c r="V425" s="9">
        <v>42844</v>
      </c>
      <c r="W425" s="9">
        <v>42844</v>
      </c>
      <c r="X425" s="18">
        <v>0</v>
      </c>
      <c r="Y425" s="5" t="str">
        <f>VLOOKUP(Q425,Lizenzen!$A$2:$B$17,2)</f>
        <v>Datenlizenz Deutschland – Namensnennung – Version 2.0</v>
      </c>
      <c r="Z425" s="5" t="str">
        <f>VLOOKUP(Q425,Lizenzen!$A$2:$D$17,4)</f>
        <v>https://www.govdata.de/dl-de/by-2-0</v>
      </c>
      <c r="AA425" s="5" t="str">
        <f>IF(ISERROR(LEFT(D425,FIND(",",D425)-1)),VLOOKUP(D425,'Abk. Datenhaltende Stellen'!$A$2:$E$99,2),CONCATENATE(VLOOKUP(LEFT(D425,FIND(",",D425)-1),'Abk. Datenhaltende Stellen'!$A$2:$E$92,2),",",VLOOKUP(MID(D425,FIND(",",D425)+1,LEN(D425)-FIND(",",D425)),'Abk. Datenhaltende Stellen'!$A$2:$E$92,2)))</f>
        <v>Hamburger Hochbahn AG</v>
      </c>
      <c r="AB425" s="8" t="str">
        <f>IF(ISERROR(LEFT(D425,FIND(",",D425)-1)),VLOOKUP(D425,'Abk. Datenhaltende Stellen'!$A$2:$E$99,4),VLOOKUP(LEFT(D425,FIND(",",D425)-1),'Abk. Datenhaltende Stellen'!$A$2:$E$92,4))</f>
        <v>nein</v>
      </c>
      <c r="AC425" s="8" t="str">
        <f>IF(ISERROR(FIND(",",D425)),"",VLOOKUP(MID(D425,FIND(",",D425)+1,LEN(D425)-FIND(",",D425)),'Abk. Datenhaltende Stellen'!$A$2:$E$92,4))</f>
        <v/>
      </c>
      <c r="AD425" s="21">
        <f t="shared" si="6"/>
        <v>0</v>
      </c>
    </row>
    <row r="426" spans="1:30" ht="105" customHeight="1" x14ac:dyDescent="0.25">
      <c r="A426" s="5" t="s">
        <v>1313</v>
      </c>
      <c r="B426" s="5" t="s">
        <v>1314</v>
      </c>
      <c r="C426" s="5" t="s">
        <v>898</v>
      </c>
      <c r="D426" s="5" t="s">
        <v>2391</v>
      </c>
      <c r="E426" s="5" t="s">
        <v>2138</v>
      </c>
      <c r="F426" s="5" t="s">
        <v>557</v>
      </c>
      <c r="G426" s="5" t="s">
        <v>1854</v>
      </c>
      <c r="H426" s="5" t="s">
        <v>1089</v>
      </c>
      <c r="I426" s="5" t="s">
        <v>1089</v>
      </c>
      <c r="J426" s="5" t="s">
        <v>1089</v>
      </c>
      <c r="K426" s="5" t="s">
        <v>1141</v>
      </c>
      <c r="L426" s="5" t="s">
        <v>1089</v>
      </c>
      <c r="M426" s="5" t="s">
        <v>1089</v>
      </c>
      <c r="N426" s="5" t="s">
        <v>1089</v>
      </c>
      <c r="O426" s="5"/>
      <c r="P426" s="5" t="s">
        <v>1089</v>
      </c>
      <c r="Q426" s="5" t="s">
        <v>832</v>
      </c>
      <c r="R426" s="5" t="s">
        <v>1315</v>
      </c>
      <c r="S426" s="5" t="s">
        <v>13</v>
      </c>
      <c r="T426" s="5" t="s">
        <v>569</v>
      </c>
      <c r="U426" s="5" t="s">
        <v>700</v>
      </c>
      <c r="V426" s="9">
        <v>42972</v>
      </c>
      <c r="W426" s="9">
        <v>42972</v>
      </c>
      <c r="X426" s="18">
        <v>0</v>
      </c>
      <c r="Y426" s="5" t="str">
        <f>VLOOKUP(Q426,Lizenzen!$A$2:$B$17,2)</f>
        <v>Datenlizenz Deutschland – Namensnennung – Version 2.0</v>
      </c>
      <c r="Z426" s="5" t="str">
        <f>VLOOKUP(Q426,Lizenzen!$A$2:$D$17,4)</f>
        <v>https://www.govdata.de/dl-de/by-2-0</v>
      </c>
      <c r="AA426" s="5" t="str">
        <f>IF(ISERROR(LEFT(D426,FIND(",",D426)-1)),VLOOKUP(D426,'Abk. Datenhaltende Stellen'!$A$2:$E$99,2),CONCATENATE(VLOOKUP(LEFT(D426,FIND(",",D426)-1),'Abk. Datenhaltende Stellen'!$A$2:$E$92,2),",",VLOOKUP(MID(D426,FIND(",",D426)+1,LEN(D426)-FIND(",",D426)),'Abk. Datenhaltende Stellen'!$A$2:$E$92,2)))</f>
        <v>Hamburger Verkehrsverbund GmbH</v>
      </c>
      <c r="AB426" s="8" t="str">
        <f>IF(ISERROR(LEFT(D426,FIND(",",D426)-1)),VLOOKUP(D426,'Abk. Datenhaltende Stellen'!$A$2:$E$99,4),VLOOKUP(LEFT(D426,FIND(",",D426)-1),'Abk. Datenhaltende Stellen'!$A$2:$E$92,4))</f>
        <v>nein</v>
      </c>
      <c r="AC426" s="8" t="str">
        <f>IF(ISERROR(FIND(",",D426)),"",VLOOKUP(MID(D426,FIND(",",D426)+1,LEN(D426)-FIND(",",D426)),'Abk. Datenhaltende Stellen'!$A$2:$E$92,4))</f>
        <v/>
      </c>
      <c r="AD426" s="21">
        <f t="shared" si="6"/>
        <v>0</v>
      </c>
    </row>
    <row r="427" spans="1:30" ht="165" customHeight="1" x14ac:dyDescent="0.25">
      <c r="A427" s="5" t="s">
        <v>1316</v>
      </c>
      <c r="B427" s="5" t="s">
        <v>1317</v>
      </c>
      <c r="C427" s="5" t="s">
        <v>2228</v>
      </c>
      <c r="D427" s="5" t="s">
        <v>1150</v>
      </c>
      <c r="E427" s="5" t="s">
        <v>22</v>
      </c>
      <c r="F427" s="5" t="s">
        <v>557</v>
      </c>
      <c r="G427" s="5" t="s">
        <v>1318</v>
      </c>
      <c r="H427" s="5" t="s">
        <v>1089</v>
      </c>
      <c r="I427" s="5" t="s">
        <v>1089</v>
      </c>
      <c r="J427" s="5" t="s">
        <v>1089</v>
      </c>
      <c r="K427" s="5" t="s">
        <v>2246</v>
      </c>
      <c r="L427" s="5" t="s">
        <v>1089</v>
      </c>
      <c r="M427" s="5" t="s">
        <v>1089</v>
      </c>
      <c r="N427" s="5" t="s">
        <v>1089</v>
      </c>
      <c r="O427" s="5"/>
      <c r="P427" s="5" t="s">
        <v>1089</v>
      </c>
      <c r="Q427" s="5" t="s">
        <v>605</v>
      </c>
      <c r="R427" s="5" t="s">
        <v>1164</v>
      </c>
      <c r="S427" s="5" t="s">
        <v>13</v>
      </c>
      <c r="T427" s="5" t="s">
        <v>569</v>
      </c>
      <c r="U427" s="5" t="s">
        <v>594</v>
      </c>
      <c r="V427" s="9">
        <v>43056</v>
      </c>
      <c r="W427" s="9">
        <v>43056</v>
      </c>
      <c r="X427" s="5">
        <v>0</v>
      </c>
      <c r="Y427" s="5" t="str">
        <f>VLOOKUP(Q427,Lizenzen!$A$2:$B$17,2)</f>
        <v>Creative Commons kein Copyright wenn möglich (Public domain) ("no Copyright") 1.0 international</v>
      </c>
      <c r="Z427" s="5" t="str">
        <f>VLOOKUP(Q427,Lizenzen!$A$2:$D$17,4)</f>
        <v>https://creativecommons.org/publicdomain/zero/1.0/deed.de</v>
      </c>
      <c r="AA427" s="5" t="str">
        <f>IF(ISERROR(LEFT(D427,FIND(",",D427)-1)),VLOOKUP(D427,'Abk. Datenhaltende Stellen'!$A$2:$E$99,2),CONCATENATE(VLOOKUP(LEFT(D427,FIND(",",D427)-1),'Abk. Datenhaltende Stellen'!$A$2:$E$92,2),",",VLOOKUP(MID(D427,FIND(",",D427)+1,LEN(D427)-FIND(",",D427)),'Abk. Datenhaltende Stellen'!$A$2:$E$92,2)))</f>
        <v>Stadt Bonn</v>
      </c>
      <c r="AB427" s="8" t="str">
        <f>IF(ISERROR(LEFT(D427,FIND(",",D427)-1)),VLOOKUP(D427,'Abk. Datenhaltende Stellen'!$A$2:$E$99,4),VLOOKUP(LEFT(D427,FIND(",",D427)-1),'Abk. Datenhaltende Stellen'!$A$2:$E$92,4))</f>
        <v>nein</v>
      </c>
      <c r="AC427" s="8" t="str">
        <f>IF(ISERROR(FIND(",",D427)),"",VLOOKUP(MID(D427,FIND(",",D427)+1,LEN(D427)-FIND(",",D427)),'Abk. Datenhaltende Stellen'!$A$2:$E$92,4))</f>
        <v/>
      </c>
      <c r="AD427" s="21">
        <f t="shared" si="6"/>
        <v>0</v>
      </c>
    </row>
    <row r="428" spans="1:30" ht="165" customHeight="1" x14ac:dyDescent="0.25">
      <c r="A428" s="5" t="s">
        <v>1319</v>
      </c>
      <c r="B428" s="5" t="s">
        <v>1317</v>
      </c>
      <c r="C428" s="5" t="s">
        <v>2228</v>
      </c>
      <c r="D428" s="5" t="s">
        <v>1150</v>
      </c>
      <c r="E428" s="5" t="s">
        <v>22</v>
      </c>
      <c r="F428" s="5" t="s">
        <v>557</v>
      </c>
      <c r="G428" s="5" t="s">
        <v>1320</v>
      </c>
      <c r="H428" s="5" t="s">
        <v>1089</v>
      </c>
      <c r="I428" s="5" t="s">
        <v>1089</v>
      </c>
      <c r="J428" s="5" t="s">
        <v>1089</v>
      </c>
      <c r="K428" s="5" t="s">
        <v>2246</v>
      </c>
      <c r="L428" s="5" t="s">
        <v>1089</v>
      </c>
      <c r="M428" s="5" t="s">
        <v>1089</v>
      </c>
      <c r="N428" s="5" t="s">
        <v>1089</v>
      </c>
      <c r="O428" s="5"/>
      <c r="P428" s="5" t="s">
        <v>1089</v>
      </c>
      <c r="Q428" s="5" t="s">
        <v>605</v>
      </c>
      <c r="R428" s="5" t="s">
        <v>1164</v>
      </c>
      <c r="S428" s="5" t="s">
        <v>13</v>
      </c>
      <c r="T428" s="5" t="s">
        <v>569</v>
      </c>
      <c r="U428" s="5" t="s">
        <v>594</v>
      </c>
      <c r="V428" s="9">
        <v>43056</v>
      </c>
      <c r="W428" s="9">
        <v>43056</v>
      </c>
      <c r="X428" s="5">
        <v>0</v>
      </c>
      <c r="Y428" s="5" t="str">
        <f>VLOOKUP(Q428,Lizenzen!$A$2:$B$17,2)</f>
        <v>Creative Commons kein Copyright wenn möglich (Public domain) ("no Copyright") 1.0 international</v>
      </c>
      <c r="Z428" s="5" t="str">
        <f>VLOOKUP(Q428,Lizenzen!$A$2:$D$17,4)</f>
        <v>https://creativecommons.org/publicdomain/zero/1.0/deed.de</v>
      </c>
      <c r="AA428" s="5" t="str">
        <f>IF(ISERROR(LEFT(D428,FIND(",",D428)-1)),VLOOKUP(D428,'Abk. Datenhaltende Stellen'!$A$2:$E$99,2),CONCATENATE(VLOOKUP(LEFT(D428,FIND(",",D428)-1),'Abk. Datenhaltende Stellen'!$A$2:$E$92,2),",",VLOOKUP(MID(D428,FIND(",",D428)+1,LEN(D428)-FIND(",",D428)),'Abk. Datenhaltende Stellen'!$A$2:$E$92,2)))</f>
        <v>Stadt Bonn</v>
      </c>
      <c r="AB428" s="8" t="str">
        <f>IF(ISERROR(LEFT(D428,FIND(",",D428)-1)),VLOOKUP(D428,'Abk. Datenhaltende Stellen'!$A$2:$E$99,4),VLOOKUP(LEFT(D428,FIND(",",D428)-1),'Abk. Datenhaltende Stellen'!$A$2:$E$92,4))</f>
        <v>nein</v>
      </c>
      <c r="AC428" s="8" t="str">
        <f>IF(ISERROR(FIND(",",D428)),"",VLOOKUP(MID(D428,FIND(",",D428)+1,LEN(D428)-FIND(",",D428)),'Abk. Datenhaltende Stellen'!$A$2:$E$92,4))</f>
        <v/>
      </c>
      <c r="AD428" s="21">
        <f t="shared" si="6"/>
        <v>0</v>
      </c>
    </row>
    <row r="429" spans="1:30" ht="150" customHeight="1" x14ac:dyDescent="0.25">
      <c r="A429" s="5" t="s">
        <v>1321</v>
      </c>
      <c r="B429" s="5" t="s">
        <v>1317</v>
      </c>
      <c r="C429" s="5" t="s">
        <v>2228</v>
      </c>
      <c r="D429" s="5" t="s">
        <v>1150</v>
      </c>
      <c r="E429" s="5" t="s">
        <v>22</v>
      </c>
      <c r="F429" s="5" t="s">
        <v>557</v>
      </c>
      <c r="G429" s="5" t="s">
        <v>1322</v>
      </c>
      <c r="H429" s="5" t="s">
        <v>1089</v>
      </c>
      <c r="I429" s="5" t="s">
        <v>1089</v>
      </c>
      <c r="J429" s="5" t="s">
        <v>1089</v>
      </c>
      <c r="K429" s="5" t="s">
        <v>2246</v>
      </c>
      <c r="L429" s="5" t="s">
        <v>1089</v>
      </c>
      <c r="M429" s="5" t="s">
        <v>1089</v>
      </c>
      <c r="N429" s="5" t="s">
        <v>1089</v>
      </c>
      <c r="O429" s="5"/>
      <c r="P429" s="5" t="s">
        <v>1089</v>
      </c>
      <c r="Q429" s="5" t="s">
        <v>605</v>
      </c>
      <c r="R429" s="5" t="s">
        <v>1164</v>
      </c>
      <c r="S429" s="5" t="s">
        <v>13</v>
      </c>
      <c r="T429" s="5" t="s">
        <v>569</v>
      </c>
      <c r="U429" s="5" t="s">
        <v>594</v>
      </c>
      <c r="V429" s="9">
        <v>43056</v>
      </c>
      <c r="W429" s="9">
        <v>43056</v>
      </c>
      <c r="X429" s="5">
        <v>0</v>
      </c>
      <c r="Y429" s="5" t="str">
        <f>VLOOKUP(Q429,Lizenzen!$A$2:$B$17,2)</f>
        <v>Creative Commons kein Copyright wenn möglich (Public domain) ("no Copyright") 1.0 international</v>
      </c>
      <c r="Z429" s="5" t="str">
        <f>VLOOKUP(Q429,Lizenzen!$A$2:$D$17,4)</f>
        <v>https://creativecommons.org/publicdomain/zero/1.0/deed.de</v>
      </c>
      <c r="AA429" s="5" t="str">
        <f>IF(ISERROR(LEFT(D429,FIND(",",D429)-1)),VLOOKUP(D429,'Abk. Datenhaltende Stellen'!$A$2:$E$99,2),CONCATENATE(VLOOKUP(LEFT(D429,FIND(",",D429)-1),'Abk. Datenhaltende Stellen'!$A$2:$E$92,2),",",VLOOKUP(MID(D429,FIND(",",D429)+1,LEN(D429)-FIND(",",D429)),'Abk. Datenhaltende Stellen'!$A$2:$E$92,2)))</f>
        <v>Stadt Bonn</v>
      </c>
      <c r="AB429" s="8" t="str">
        <f>IF(ISERROR(LEFT(D429,FIND(",",D429)-1)),VLOOKUP(D429,'Abk. Datenhaltende Stellen'!$A$2:$E$99,4),VLOOKUP(LEFT(D429,FIND(",",D429)-1),'Abk. Datenhaltende Stellen'!$A$2:$E$92,4))</f>
        <v>nein</v>
      </c>
      <c r="AC429" s="8" t="str">
        <f>IF(ISERROR(FIND(",",D429)),"",VLOOKUP(MID(D429,FIND(",",D429)+1,LEN(D429)-FIND(",",D429)),'Abk. Datenhaltende Stellen'!$A$2:$E$92,4))</f>
        <v/>
      </c>
      <c r="AD429" s="21">
        <f t="shared" si="6"/>
        <v>0</v>
      </c>
    </row>
    <row r="430" spans="1:30" ht="409.5" customHeight="1" x14ac:dyDescent="0.25">
      <c r="A430" s="5" t="s">
        <v>1323</v>
      </c>
      <c r="B430" s="5" t="s">
        <v>1324</v>
      </c>
      <c r="C430" s="8" t="s">
        <v>2229</v>
      </c>
      <c r="D430" s="5" t="s">
        <v>1154</v>
      </c>
      <c r="E430" s="5" t="s">
        <v>705</v>
      </c>
      <c r="F430" s="5" t="s">
        <v>557</v>
      </c>
      <c r="G430" s="5" t="s">
        <v>1325</v>
      </c>
      <c r="H430" s="5" t="s">
        <v>1089</v>
      </c>
      <c r="I430" s="5" t="s">
        <v>1089</v>
      </c>
      <c r="J430" s="5" t="s">
        <v>1089</v>
      </c>
      <c r="K430" s="5" t="s">
        <v>2265</v>
      </c>
      <c r="L430" s="5" t="s">
        <v>1089</v>
      </c>
      <c r="M430" s="5" t="s">
        <v>1089</v>
      </c>
      <c r="N430" s="5" t="s">
        <v>1089</v>
      </c>
      <c r="O430" s="5"/>
      <c r="P430" s="5" t="s">
        <v>1089</v>
      </c>
      <c r="Q430" s="8" t="s">
        <v>2230</v>
      </c>
      <c r="R430" s="5" t="s">
        <v>1154</v>
      </c>
      <c r="S430" s="5" t="s">
        <v>13</v>
      </c>
      <c r="T430" s="5" t="s">
        <v>569</v>
      </c>
      <c r="U430" s="5" t="s">
        <v>594</v>
      </c>
      <c r="V430" s="9">
        <v>43056</v>
      </c>
      <c r="W430" s="9">
        <v>43056</v>
      </c>
      <c r="X430" s="18">
        <v>0</v>
      </c>
      <c r="Y430" s="5" t="str">
        <f>VLOOKUP(Q430,Lizenzen!$A$2:$B$17,2)</f>
        <v>Creative Commons Namensnennung 3.0 Deutschland</v>
      </c>
      <c r="Z430" s="5" t="str">
        <f>VLOOKUP(Q430,Lizenzen!$A$2:$D$17,4)</f>
        <v>https://creativecommons.org/licenses/by/3.0/de/</v>
      </c>
      <c r="AA430" s="5" t="str">
        <f>IF(ISERROR(LEFT(D430,FIND(",",D430)-1)),VLOOKUP(D430,'Abk. Datenhaltende Stellen'!$A$2:$E$99,2),CONCATENATE(VLOOKUP(LEFT(D430,FIND(",",D430)-1),'Abk. Datenhaltende Stellen'!$A$2:$E$92,2),",",VLOOKUP(MID(D430,FIND(",",D430)+1,LEN(D430)-FIND(",",D430)),'Abk. Datenhaltende Stellen'!$A$2:$E$92,2)))</f>
        <v>Stadt Köln</v>
      </c>
      <c r="AB430" s="8" t="str">
        <f>IF(ISERROR(LEFT(D430,FIND(",",D430)-1)),VLOOKUP(D430,'Abk. Datenhaltende Stellen'!$A$2:$E$99,4),VLOOKUP(LEFT(D430,FIND(",",D430)-1),'Abk. Datenhaltende Stellen'!$A$2:$E$92,4))</f>
        <v>nein</v>
      </c>
      <c r="AC430" s="8" t="str">
        <f>IF(ISERROR(FIND(",",D430)),"",VLOOKUP(MID(D430,FIND(",",D430)+1,LEN(D430)-FIND(",",D430)),'Abk. Datenhaltende Stellen'!$A$2:$E$92,4))</f>
        <v/>
      </c>
      <c r="AD430" s="21">
        <f t="shared" si="6"/>
        <v>0</v>
      </c>
    </row>
    <row r="431" spans="1:30" ht="105" customHeight="1" x14ac:dyDescent="0.25">
      <c r="A431" s="5" t="s">
        <v>1326</v>
      </c>
      <c r="B431" s="5" t="s">
        <v>1327</v>
      </c>
      <c r="C431" s="5" t="s">
        <v>895</v>
      </c>
      <c r="D431" s="5" t="s">
        <v>2385</v>
      </c>
      <c r="E431" s="5" t="s">
        <v>705</v>
      </c>
      <c r="F431" s="5" t="s">
        <v>379</v>
      </c>
      <c r="G431" s="5" t="s">
        <v>1329</v>
      </c>
      <c r="H431" s="5" t="s">
        <v>1089</v>
      </c>
      <c r="I431" s="5" t="s">
        <v>1089</v>
      </c>
      <c r="J431" s="5" t="s">
        <v>1089</v>
      </c>
      <c r="K431" s="5" t="s">
        <v>1089</v>
      </c>
      <c r="L431" s="5" t="s">
        <v>1089</v>
      </c>
      <c r="M431" s="5" t="s">
        <v>1089</v>
      </c>
      <c r="N431" s="5" t="s">
        <v>1089</v>
      </c>
      <c r="O431" s="5"/>
      <c r="P431" s="5" t="s">
        <v>1089</v>
      </c>
      <c r="Q431" s="5" t="s">
        <v>376</v>
      </c>
      <c r="R431" s="5" t="s">
        <v>1330</v>
      </c>
      <c r="S431" s="5" t="s">
        <v>13</v>
      </c>
      <c r="T431" s="5" t="s">
        <v>569</v>
      </c>
      <c r="U431" s="5" t="s">
        <v>594</v>
      </c>
      <c r="V431" s="9">
        <v>42688</v>
      </c>
      <c r="W431" s="9">
        <v>42688</v>
      </c>
      <c r="X431" s="18">
        <v>0</v>
      </c>
      <c r="Y431" s="5" t="str">
        <f>VLOOKUP(Q431,Lizenzen!$A$2:$B$17,2)</f>
        <v>Creative Commons Namensnennung 4.0 international</v>
      </c>
      <c r="Z431" s="5" t="str">
        <f>VLOOKUP(Q431,Lizenzen!$A$2:$D$17,4)</f>
        <v>https://creativecommons.org/licenses/by/4.0/deed.de</v>
      </c>
      <c r="AA431" s="5" t="str">
        <f>IF(ISERROR(LEFT(D431,FIND(",",D431)-1)),VLOOKUP(D431,'Abk. Datenhaltende Stellen'!$A$2:$E$99,2),CONCATENATE(VLOOKUP(LEFT(D431,FIND(",",D431)-1),'Abk. Datenhaltende Stellen'!$A$2:$E$92,2),",",VLOOKUP(MID(D431,FIND(",",D431)+1,LEN(D431)-FIND(",",D431)),'Abk. Datenhaltende Stellen'!$A$2:$E$92,2)))</f>
        <v>Berlin: Senatsverwaltung für Wirtschaft, Technologie und Forschung</v>
      </c>
      <c r="AB431" s="8" t="str">
        <f>IF(ISERROR(LEFT(D431,FIND(",",D431)-1)),VLOOKUP(D431,'Abk. Datenhaltende Stellen'!$A$2:$E$99,4),VLOOKUP(LEFT(D431,FIND(",",D431)-1),'Abk. Datenhaltende Stellen'!$A$2:$E$92,4))</f>
        <v>nein</v>
      </c>
      <c r="AC431" s="8" t="str">
        <f>IF(ISERROR(FIND(",",D431)),"",VLOOKUP(MID(D431,FIND(",",D431)+1,LEN(D431)-FIND(",",D431)),'Abk. Datenhaltende Stellen'!$A$2:$E$92,4))</f>
        <v/>
      </c>
      <c r="AD431" s="21">
        <f t="shared" si="6"/>
        <v>0</v>
      </c>
    </row>
    <row r="432" spans="1:30" ht="300" customHeight="1" x14ac:dyDescent="0.25">
      <c r="A432" s="5" t="s">
        <v>1331</v>
      </c>
      <c r="B432" s="5" t="s">
        <v>3292</v>
      </c>
      <c r="C432" s="8" t="s">
        <v>2229</v>
      </c>
      <c r="D432" s="5" t="s">
        <v>1154</v>
      </c>
      <c r="E432" s="5" t="s">
        <v>705</v>
      </c>
      <c r="F432" s="5" t="s">
        <v>557</v>
      </c>
      <c r="G432" s="5" t="s">
        <v>1332</v>
      </c>
      <c r="H432" s="5" t="s">
        <v>1089</v>
      </c>
      <c r="I432" s="5" t="s">
        <v>1089</v>
      </c>
      <c r="J432" s="5" t="s">
        <v>1089</v>
      </c>
      <c r="K432" s="5" t="s">
        <v>2265</v>
      </c>
      <c r="L432" s="5" t="s">
        <v>1089</v>
      </c>
      <c r="M432" s="5" t="s">
        <v>1089</v>
      </c>
      <c r="N432" s="5" t="s">
        <v>1089</v>
      </c>
      <c r="O432" s="5"/>
      <c r="P432" s="5" t="s">
        <v>1333</v>
      </c>
      <c r="Q432" s="8" t="s">
        <v>2230</v>
      </c>
      <c r="R432" s="5" t="s">
        <v>1154</v>
      </c>
      <c r="S432" s="5" t="s">
        <v>15</v>
      </c>
      <c r="T432" s="5" t="s">
        <v>569</v>
      </c>
      <c r="U432" s="5" t="s">
        <v>1911</v>
      </c>
      <c r="V432" s="9">
        <v>43056</v>
      </c>
      <c r="W432" s="9">
        <v>43056</v>
      </c>
      <c r="X432" s="18">
        <v>0</v>
      </c>
      <c r="Y432" s="5" t="str">
        <f>VLOOKUP(Q432,Lizenzen!$A$2:$B$17,2)</f>
        <v>Creative Commons Namensnennung 3.0 Deutschland</v>
      </c>
      <c r="Z432" s="5" t="str">
        <f>VLOOKUP(Q432,Lizenzen!$A$2:$D$17,4)</f>
        <v>https://creativecommons.org/licenses/by/3.0/de/</v>
      </c>
      <c r="AA432" s="5" t="str">
        <f>IF(ISERROR(LEFT(D432,FIND(",",D432)-1)),VLOOKUP(D432,'Abk. Datenhaltende Stellen'!$A$2:$E$99,2),CONCATENATE(VLOOKUP(LEFT(D432,FIND(",",D432)-1),'Abk. Datenhaltende Stellen'!$A$2:$E$92,2),",",VLOOKUP(MID(D432,FIND(",",D432)+1,LEN(D432)-FIND(",",D432)),'Abk. Datenhaltende Stellen'!$A$2:$E$92,2)))</f>
        <v>Stadt Köln</v>
      </c>
      <c r="AB432" s="8" t="str">
        <f>IF(ISERROR(LEFT(D432,FIND(",",D432)-1)),VLOOKUP(D432,'Abk. Datenhaltende Stellen'!$A$2:$E$99,4),VLOOKUP(LEFT(D432,FIND(",",D432)-1),'Abk. Datenhaltende Stellen'!$A$2:$E$92,4))</f>
        <v>nein</v>
      </c>
      <c r="AC432" s="8" t="str">
        <f>IF(ISERROR(FIND(",",D432)),"",VLOOKUP(MID(D432,FIND(",",D432)+1,LEN(D432)-FIND(",",D432)),'Abk. Datenhaltende Stellen'!$A$2:$E$92,4))</f>
        <v/>
      </c>
      <c r="AD432" s="21">
        <f t="shared" si="6"/>
        <v>0</v>
      </c>
    </row>
    <row r="433" spans="1:30" ht="105" customHeight="1" x14ac:dyDescent="0.25">
      <c r="A433" s="5" t="s">
        <v>1334</v>
      </c>
      <c r="B433" s="5" t="s">
        <v>1335</v>
      </c>
      <c r="C433" s="5" t="s">
        <v>898</v>
      </c>
      <c r="D433" s="5" t="s">
        <v>2386</v>
      </c>
      <c r="E433" s="5" t="s">
        <v>705</v>
      </c>
      <c r="F433" s="5" t="s">
        <v>379</v>
      </c>
      <c r="G433" s="5" t="s">
        <v>1337</v>
      </c>
      <c r="H433" s="5" t="s">
        <v>1089</v>
      </c>
      <c r="I433" s="5" t="s">
        <v>1089</v>
      </c>
      <c r="J433" s="5" t="s">
        <v>1089</v>
      </c>
      <c r="K433" s="5" t="s">
        <v>1089</v>
      </c>
      <c r="L433" s="5" t="s">
        <v>1089</v>
      </c>
      <c r="M433" s="5" t="s">
        <v>1089</v>
      </c>
      <c r="N433" s="5" t="s">
        <v>1089</v>
      </c>
      <c r="O433" s="5"/>
      <c r="P433" s="5" t="s">
        <v>1089</v>
      </c>
      <c r="Q433" s="5" t="s">
        <v>832</v>
      </c>
      <c r="R433" s="5" t="s">
        <v>1338</v>
      </c>
      <c r="S433" s="5" t="s">
        <v>13</v>
      </c>
      <c r="T433" s="5" t="s">
        <v>569</v>
      </c>
      <c r="U433" s="5" t="s">
        <v>700</v>
      </c>
      <c r="V433" s="9">
        <v>42766</v>
      </c>
      <c r="W433" s="9">
        <v>42766</v>
      </c>
      <c r="X433" s="18">
        <v>0</v>
      </c>
      <c r="Y433" s="5" t="str">
        <f>VLOOKUP(Q433,Lizenzen!$A$2:$B$17,2)</f>
        <v>Datenlizenz Deutschland – Namensnennung – Version 2.0</v>
      </c>
      <c r="Z433" s="5" t="str">
        <f>VLOOKUP(Q433,Lizenzen!$A$2:$D$17,4)</f>
        <v>https://www.govdata.de/dl-de/by-2-0</v>
      </c>
      <c r="AA433" s="5" t="str">
        <f>IF(ISERROR(LEFT(D433,FIND(",",D433)-1)),VLOOKUP(D433,'Abk. Datenhaltende Stellen'!$A$2:$E$99,2),CONCATENATE(VLOOKUP(LEFT(D433,FIND(",",D433)-1),'Abk. Datenhaltende Stellen'!$A$2:$E$92,2),",",VLOOKUP(MID(D433,FIND(",",D433)+1,LEN(D433)-FIND(",",D433)),'Abk. Datenhaltende Stellen'!$A$2:$E$92,2)))</f>
        <v>Hamburg: Statistisches Amt für Hamburg und Schleswig-Holstein, Vertrieb des Statistikamts Nord</v>
      </c>
      <c r="AB433" s="8" t="str">
        <f>IF(ISERROR(LEFT(D433,FIND(",",D433)-1)),VLOOKUP(D433,'Abk. Datenhaltende Stellen'!$A$2:$E$99,4),VLOOKUP(LEFT(D433,FIND(",",D433)-1),'Abk. Datenhaltende Stellen'!$A$2:$E$92,4))</f>
        <v>nein</v>
      </c>
      <c r="AC433" s="8" t="str">
        <f>IF(ISERROR(FIND(",",D433)),"",VLOOKUP(MID(D433,FIND(",",D433)+1,LEN(D433)-FIND(",",D433)),'Abk. Datenhaltende Stellen'!$A$2:$E$92,4))</f>
        <v/>
      </c>
      <c r="AD433" s="21">
        <f t="shared" si="6"/>
        <v>0</v>
      </c>
    </row>
    <row r="434" spans="1:30" ht="105" customHeight="1" x14ac:dyDescent="0.25">
      <c r="A434" s="5" t="s">
        <v>1339</v>
      </c>
      <c r="B434" s="5" t="s">
        <v>1340</v>
      </c>
      <c r="C434" s="5" t="s">
        <v>898</v>
      </c>
      <c r="D434" s="5" t="s">
        <v>2370</v>
      </c>
      <c r="E434" s="5" t="s">
        <v>705</v>
      </c>
      <c r="F434" s="5" t="s">
        <v>710</v>
      </c>
      <c r="G434" s="5" t="s">
        <v>1342</v>
      </c>
      <c r="H434" s="5" t="s">
        <v>1343</v>
      </c>
      <c r="I434" s="5" t="s">
        <v>1089</v>
      </c>
      <c r="J434" s="5" t="s">
        <v>1089</v>
      </c>
      <c r="K434" s="5" t="s">
        <v>1141</v>
      </c>
      <c r="L434" s="5" t="s">
        <v>1089</v>
      </c>
      <c r="M434" s="5" t="s">
        <v>1089</v>
      </c>
      <c r="N434" s="5" t="s">
        <v>1089</v>
      </c>
      <c r="O434" s="5"/>
      <c r="P434" s="5" t="s">
        <v>1089</v>
      </c>
      <c r="Q434" s="5" t="s">
        <v>832</v>
      </c>
      <c r="R434" s="5" t="s">
        <v>1344</v>
      </c>
      <c r="S434" s="5" t="s">
        <v>15</v>
      </c>
      <c r="T434" s="5" t="s">
        <v>570</v>
      </c>
      <c r="U434" s="5" t="s">
        <v>833</v>
      </c>
      <c r="V434" s="9">
        <v>42844</v>
      </c>
      <c r="W434" s="9">
        <v>42844</v>
      </c>
      <c r="X434" s="5">
        <v>0</v>
      </c>
      <c r="Y434" s="5" t="str">
        <f>VLOOKUP(Q434,Lizenzen!$A$2:$B$17,2)</f>
        <v>Datenlizenz Deutschland – Namensnennung – Version 2.0</v>
      </c>
      <c r="Z434" s="5" t="str">
        <f>VLOOKUP(Q434,Lizenzen!$A$2:$D$17,4)</f>
        <v>https://www.govdata.de/dl-de/by-2-0</v>
      </c>
      <c r="AA434" s="5" t="str">
        <f>IF(ISERROR(LEFT(D434,FIND(",",D434)-1)),VLOOKUP(D434,'Abk. Datenhaltende Stellen'!$A$2:$E$99,2),CONCATENATE(VLOOKUP(LEFT(D434,FIND(",",D434)-1),'Abk. Datenhaltende Stellen'!$A$2:$E$92,2),",",VLOOKUP(MID(D434,FIND(",",D434)+1,LEN(D434)-FIND(",",D434)),'Abk. Datenhaltende Stellen'!$A$2:$E$92,2)))</f>
        <v>Hamburg: Behörde für Inneres und Sport, Polizei Hamburg, Pressestelle, PÖA 1</v>
      </c>
      <c r="AB434" s="8" t="str">
        <f>IF(ISERROR(LEFT(D434,FIND(",",D434)-1)),VLOOKUP(D434,'Abk. Datenhaltende Stellen'!$A$2:$E$99,4),VLOOKUP(LEFT(D434,FIND(",",D434)-1),'Abk. Datenhaltende Stellen'!$A$2:$E$92,4))</f>
        <v>nein</v>
      </c>
      <c r="AC434" s="8" t="str">
        <f>IF(ISERROR(FIND(",",D434)),"",VLOOKUP(MID(D434,FIND(",",D434)+1,LEN(D434)-FIND(",",D434)),'Abk. Datenhaltende Stellen'!$A$2:$E$92,4))</f>
        <v/>
      </c>
      <c r="AD434" s="21">
        <f t="shared" si="6"/>
        <v>0</v>
      </c>
    </row>
    <row r="435" spans="1:30" ht="105" customHeight="1" x14ac:dyDescent="0.25">
      <c r="A435" s="5" t="s">
        <v>1345</v>
      </c>
      <c r="B435" s="5" t="s">
        <v>1899</v>
      </c>
      <c r="C435" s="5" t="s">
        <v>2228</v>
      </c>
      <c r="D435" s="5" t="s">
        <v>1150</v>
      </c>
      <c r="E435" s="22" t="s">
        <v>705</v>
      </c>
      <c r="F435" s="5" t="s">
        <v>557</v>
      </c>
      <c r="G435" s="5" t="s">
        <v>1900</v>
      </c>
      <c r="H435" s="5" t="s">
        <v>1089</v>
      </c>
      <c r="I435" s="5" t="s">
        <v>1089</v>
      </c>
      <c r="J435" s="5" t="s">
        <v>1089</v>
      </c>
      <c r="K435" s="5" t="s">
        <v>2246</v>
      </c>
      <c r="L435" s="5" t="s">
        <v>1089</v>
      </c>
      <c r="M435" s="5" t="s">
        <v>1089</v>
      </c>
      <c r="N435" s="5" t="s">
        <v>1089</v>
      </c>
      <c r="O435" s="5"/>
      <c r="P435" s="5"/>
      <c r="Q435" s="5" t="s">
        <v>605</v>
      </c>
      <c r="R435" s="5" t="s">
        <v>1164</v>
      </c>
      <c r="S435" s="5" t="s">
        <v>15</v>
      </c>
      <c r="T435" s="5" t="s">
        <v>569</v>
      </c>
      <c r="U435" s="5" t="s">
        <v>590</v>
      </c>
      <c r="V435" s="9">
        <v>43056</v>
      </c>
      <c r="W435" s="9">
        <v>43056</v>
      </c>
      <c r="X435" s="5">
        <v>0</v>
      </c>
      <c r="Y435" s="5" t="str">
        <f>VLOOKUP(Q435,Lizenzen!$A$2:$B$17,2)</f>
        <v>Creative Commons kein Copyright wenn möglich (Public domain) ("no Copyright") 1.0 international</v>
      </c>
      <c r="Z435" s="5" t="str">
        <f>VLOOKUP(Q435,Lizenzen!$A$2:$D$17,4)</f>
        <v>https://creativecommons.org/publicdomain/zero/1.0/deed.de</v>
      </c>
      <c r="AA435" s="5" t="str">
        <f>IF(ISERROR(LEFT(D435,FIND(",",D435)-1)),VLOOKUP(D435,'Abk. Datenhaltende Stellen'!$A$2:$E$99,2),CONCATENATE(VLOOKUP(LEFT(D435,FIND(",",D435)-1),'Abk. Datenhaltende Stellen'!$A$2:$E$92,2),",",VLOOKUP(MID(D435,FIND(",",D435)+1,LEN(D435)-FIND(",",D435)),'Abk. Datenhaltende Stellen'!$A$2:$E$92,2)))</f>
        <v>Stadt Bonn</v>
      </c>
      <c r="AB435" s="8" t="str">
        <f>IF(ISERROR(LEFT(D435,FIND(",",D435)-1)),VLOOKUP(D435,'Abk. Datenhaltende Stellen'!$A$2:$E$99,4),VLOOKUP(LEFT(D435,FIND(",",D435)-1),'Abk. Datenhaltende Stellen'!$A$2:$E$92,4))</f>
        <v>nein</v>
      </c>
      <c r="AC435" s="8" t="str">
        <f>IF(ISERROR(FIND(",",D435)),"",VLOOKUP(MID(D435,FIND(",",D435)+1,LEN(D435)-FIND(",",D435)),'Abk. Datenhaltende Stellen'!$A$2:$E$92,4))</f>
        <v/>
      </c>
      <c r="AD435" s="21">
        <f t="shared" si="6"/>
        <v>0</v>
      </c>
    </row>
    <row r="436" spans="1:30" ht="105" customHeight="1" x14ac:dyDescent="0.25">
      <c r="A436" s="5" t="s">
        <v>1347</v>
      </c>
      <c r="B436" s="5" t="s">
        <v>2037</v>
      </c>
      <c r="C436" s="5" t="s">
        <v>2228</v>
      </c>
      <c r="D436" s="5" t="s">
        <v>1150</v>
      </c>
      <c r="E436" s="22" t="s">
        <v>705</v>
      </c>
      <c r="F436" s="5" t="s">
        <v>557</v>
      </c>
      <c r="G436" s="5" t="s">
        <v>1348</v>
      </c>
      <c r="H436" s="5" t="s">
        <v>1089</v>
      </c>
      <c r="I436" s="5" t="s">
        <v>1089</v>
      </c>
      <c r="J436" s="5" t="s">
        <v>1089</v>
      </c>
      <c r="K436" s="5" t="s">
        <v>2246</v>
      </c>
      <c r="L436" s="5" t="s">
        <v>1089</v>
      </c>
      <c r="M436" s="5" t="s">
        <v>1089</v>
      </c>
      <c r="N436" s="5" t="s">
        <v>1089</v>
      </c>
      <c r="O436" s="5"/>
      <c r="P436" s="5"/>
      <c r="Q436" s="5" t="s">
        <v>605</v>
      </c>
      <c r="R436" s="5" t="s">
        <v>1164</v>
      </c>
      <c r="S436" s="5" t="s">
        <v>15</v>
      </c>
      <c r="T436" s="5" t="s">
        <v>569</v>
      </c>
      <c r="U436" s="5" t="s">
        <v>590</v>
      </c>
      <c r="V436" s="9">
        <v>43056</v>
      </c>
      <c r="W436" s="9">
        <v>43056</v>
      </c>
      <c r="X436" s="5">
        <v>0</v>
      </c>
      <c r="Y436" s="5" t="str">
        <f>VLOOKUP(Q436,Lizenzen!$A$2:$B$17,2)</f>
        <v>Creative Commons kein Copyright wenn möglich (Public domain) ("no Copyright") 1.0 international</v>
      </c>
      <c r="Z436" s="5" t="str">
        <f>VLOOKUP(Q436,Lizenzen!$A$2:$D$17,4)</f>
        <v>https://creativecommons.org/publicdomain/zero/1.0/deed.de</v>
      </c>
      <c r="AA436" s="5" t="str">
        <f>IF(ISERROR(LEFT(D436,FIND(",",D436)-1)),VLOOKUP(D436,'Abk. Datenhaltende Stellen'!$A$2:$E$99,2),CONCATENATE(VLOOKUP(LEFT(D436,FIND(",",D436)-1),'Abk. Datenhaltende Stellen'!$A$2:$E$92,2),",",VLOOKUP(MID(D436,FIND(",",D436)+1,LEN(D436)-FIND(",",D436)),'Abk. Datenhaltende Stellen'!$A$2:$E$92,2)))</f>
        <v>Stadt Bonn</v>
      </c>
      <c r="AB436" s="8" t="str">
        <f>IF(ISERROR(LEFT(D436,FIND(",",D436)-1)),VLOOKUP(D436,'Abk. Datenhaltende Stellen'!$A$2:$E$99,4),VLOOKUP(LEFT(D436,FIND(",",D436)-1),'Abk. Datenhaltende Stellen'!$A$2:$E$92,4))</f>
        <v>nein</v>
      </c>
      <c r="AC436" s="8" t="str">
        <f>IF(ISERROR(FIND(",",D436)),"",VLOOKUP(MID(D436,FIND(",",D436)+1,LEN(D436)-FIND(",",D436)),'Abk. Datenhaltende Stellen'!$A$2:$E$92,4))</f>
        <v/>
      </c>
      <c r="AD436" s="21">
        <f t="shared" si="6"/>
        <v>0</v>
      </c>
    </row>
    <row r="437" spans="1:30" ht="105" customHeight="1" x14ac:dyDescent="0.25">
      <c r="A437" s="5" t="s">
        <v>1349</v>
      </c>
      <c r="B437" s="5" t="s">
        <v>1615</v>
      </c>
      <c r="C437" s="5" t="s">
        <v>898</v>
      </c>
      <c r="D437" s="5" t="s">
        <v>2368</v>
      </c>
      <c r="E437" s="5" t="s">
        <v>705</v>
      </c>
      <c r="F437" s="5" t="s">
        <v>1168</v>
      </c>
      <c r="G437" s="5" t="s">
        <v>1350</v>
      </c>
      <c r="H437" s="5" t="s">
        <v>1351</v>
      </c>
      <c r="I437" s="5" t="s">
        <v>1089</v>
      </c>
      <c r="J437" s="5" t="s">
        <v>1089</v>
      </c>
      <c r="K437" s="5" t="s">
        <v>1141</v>
      </c>
      <c r="L437" s="5" t="s">
        <v>1089</v>
      </c>
      <c r="M437" s="5" t="s">
        <v>1352</v>
      </c>
      <c r="N437" s="5" t="s">
        <v>1089</v>
      </c>
      <c r="O437" s="5"/>
      <c r="P437" s="5" t="s">
        <v>1089</v>
      </c>
      <c r="Q437" s="5" t="s">
        <v>832</v>
      </c>
      <c r="R437" s="5" t="s">
        <v>1142</v>
      </c>
      <c r="S437" s="5" t="s">
        <v>15</v>
      </c>
      <c r="T437" s="5" t="s">
        <v>571</v>
      </c>
      <c r="U437" s="5" t="s">
        <v>833</v>
      </c>
      <c r="V437" s="9">
        <v>42844</v>
      </c>
      <c r="W437" s="9">
        <v>42844</v>
      </c>
      <c r="X437" s="5">
        <v>0</v>
      </c>
      <c r="Y437" s="5" t="str">
        <f>VLOOKUP(Q437,Lizenzen!$A$2:$B$17,2)</f>
        <v>Datenlizenz Deutschland – Namensnennung – Version 2.0</v>
      </c>
      <c r="Z437" s="5" t="str">
        <f>VLOOKUP(Q437,Lizenzen!$A$2:$D$17,4)</f>
        <v>https://www.govdata.de/dl-de/by-2-0</v>
      </c>
      <c r="AA437" s="5" t="str">
        <f>IF(ISERROR(LEFT(D437,FIND(",",D437)-1)),VLOOKUP(D437,'Abk. Datenhaltende Stellen'!$A$2:$E$99,2),CONCATENATE(VLOOKUP(LEFT(D437,FIND(",",D437)-1),'Abk. Datenhaltende Stellen'!$A$2:$E$92,2),",",VLOOKUP(MID(D437,FIND(",",D437)+1,LEN(D437)-FIND(",",D437)),'Abk. Datenhaltende Stellen'!$A$2:$E$92,2)))</f>
        <v>Hamburg: Behörde für Umwelt und Energie (BUE), Amt für Immissionsschutz und Betriebe</v>
      </c>
      <c r="AB437" s="8" t="str">
        <f>IF(ISERROR(LEFT(D437,FIND(",",D437)-1)),VLOOKUP(D437,'Abk. Datenhaltende Stellen'!$A$2:$E$99,4),VLOOKUP(LEFT(D437,FIND(",",D437)-1),'Abk. Datenhaltende Stellen'!$A$2:$E$92,4))</f>
        <v>nein</v>
      </c>
      <c r="AC437" s="8" t="str">
        <f>IF(ISERROR(FIND(",",D437)),"",VLOOKUP(MID(D437,FIND(",",D437)+1,LEN(D437)-FIND(",",D437)),'Abk. Datenhaltende Stellen'!$A$2:$E$92,4))</f>
        <v/>
      </c>
      <c r="AD437" s="21">
        <f t="shared" si="6"/>
        <v>0</v>
      </c>
    </row>
    <row r="438" spans="1:30" ht="105" customHeight="1" x14ac:dyDescent="0.25">
      <c r="A438" s="5" t="s">
        <v>1353</v>
      </c>
      <c r="B438" s="5" t="s">
        <v>2038</v>
      </c>
      <c r="C438" s="5" t="s">
        <v>902</v>
      </c>
      <c r="D438" s="5" t="s">
        <v>1161</v>
      </c>
      <c r="E438" s="5" t="s">
        <v>705</v>
      </c>
      <c r="F438" s="5" t="s">
        <v>379</v>
      </c>
      <c r="G438" s="5" t="s">
        <v>1354</v>
      </c>
      <c r="H438" s="5" t="s">
        <v>1089</v>
      </c>
      <c r="I438" s="5" t="s">
        <v>1089</v>
      </c>
      <c r="J438" s="5" t="s">
        <v>1089</v>
      </c>
      <c r="K438" s="5" t="s">
        <v>1089</v>
      </c>
      <c r="L438" s="5" t="s">
        <v>1089</v>
      </c>
      <c r="M438" s="5" t="s">
        <v>1089</v>
      </c>
      <c r="N438" s="5" t="s">
        <v>1089</v>
      </c>
      <c r="O438" s="5"/>
      <c r="P438" s="5" t="s">
        <v>1089</v>
      </c>
      <c r="Q438" s="5" t="s">
        <v>899</v>
      </c>
      <c r="R438" s="5" t="s">
        <v>1164</v>
      </c>
      <c r="S438" s="5" t="s">
        <v>15</v>
      </c>
      <c r="T438" s="5" t="s">
        <v>569</v>
      </c>
      <c r="U438" s="5" t="s">
        <v>809</v>
      </c>
      <c r="V438" s="9">
        <v>42928</v>
      </c>
      <c r="W438" s="9">
        <v>42928</v>
      </c>
      <c r="X438" s="18">
        <v>0</v>
      </c>
      <c r="Y438" s="5" t="str">
        <f>VLOOKUP(Q438,Lizenzen!$A$2:$B$17,2)</f>
        <v>Datenlizenz Deutschland – Zero – Version 2.0</v>
      </c>
      <c r="Z438" s="5" t="str">
        <f>VLOOKUP(Q438,Lizenzen!$A$2:$D$17,4)</f>
        <v>https://www.govdata.de/dl-de/zero-2-0</v>
      </c>
      <c r="AA438" s="5" t="str">
        <f>IF(ISERROR(LEFT(D438,FIND(",",D438)-1)),VLOOKUP(D438,'Abk. Datenhaltende Stellen'!$A$2:$E$99,2),CONCATENATE(VLOOKUP(LEFT(D438,FIND(",",D438)-1),'Abk. Datenhaltende Stellen'!$A$2:$E$92,2),",",VLOOKUP(MID(D438,FIND(",",D438)+1,LEN(D438)-FIND(",",D438)),'Abk. Datenhaltende Stellen'!$A$2:$E$92,2)))</f>
        <v>Stadt Moers</v>
      </c>
      <c r="AB438" s="8" t="str">
        <f>IF(ISERROR(LEFT(D438,FIND(",",D438)-1)),VLOOKUP(D438,'Abk. Datenhaltende Stellen'!$A$2:$E$99,4),VLOOKUP(LEFT(D438,FIND(",",D438)-1),'Abk. Datenhaltende Stellen'!$A$2:$E$92,4))</f>
        <v>nein</v>
      </c>
      <c r="AC438" s="8" t="str">
        <f>IF(ISERROR(FIND(",",D438)),"",VLOOKUP(MID(D438,FIND(",",D438)+1,LEN(D438)-FIND(",",D438)),'Abk. Datenhaltende Stellen'!$A$2:$E$92,4))</f>
        <v/>
      </c>
      <c r="AD438" s="21">
        <f t="shared" si="6"/>
        <v>0</v>
      </c>
    </row>
    <row r="439" spans="1:30" ht="105" customHeight="1" x14ac:dyDescent="0.25">
      <c r="A439" s="5" t="s">
        <v>1355</v>
      </c>
      <c r="B439" s="5" t="s">
        <v>1943</v>
      </c>
      <c r="C439" s="5" t="s">
        <v>1944</v>
      </c>
      <c r="D439" s="5" t="s">
        <v>1860</v>
      </c>
      <c r="E439" s="5" t="s">
        <v>705</v>
      </c>
      <c r="F439" s="5" t="s">
        <v>2011</v>
      </c>
      <c r="G439" s="5" t="s">
        <v>1945</v>
      </c>
      <c r="H439" s="5" t="s">
        <v>1357</v>
      </c>
      <c r="I439" s="5" t="s">
        <v>1089</v>
      </c>
      <c r="J439" s="5" t="s">
        <v>1089</v>
      </c>
      <c r="K439" s="5" t="s">
        <v>1089</v>
      </c>
      <c r="L439" s="5" t="s">
        <v>1089</v>
      </c>
      <c r="M439" s="5" t="s">
        <v>1358</v>
      </c>
      <c r="N439" s="5" t="s">
        <v>1089</v>
      </c>
      <c r="O439" s="5"/>
      <c r="P439" s="8" t="s">
        <v>1946</v>
      </c>
      <c r="Q439" s="5" t="s">
        <v>605</v>
      </c>
      <c r="R439" s="5" t="s">
        <v>1164</v>
      </c>
      <c r="S439" s="5" t="s">
        <v>15</v>
      </c>
      <c r="T439" s="5" t="s">
        <v>571</v>
      </c>
      <c r="U439" s="5" t="s">
        <v>1266</v>
      </c>
      <c r="V439" s="9">
        <v>43052</v>
      </c>
      <c r="W439" s="9">
        <v>43052</v>
      </c>
      <c r="X439" s="5">
        <v>0</v>
      </c>
      <c r="Y439" s="5" t="str">
        <f>VLOOKUP(Q439,Lizenzen!$A$2:$B$17,2)</f>
        <v>Creative Commons kein Copyright wenn möglich (Public domain) ("no Copyright") 1.0 international</v>
      </c>
      <c r="Z439" s="5" t="str">
        <f>VLOOKUP(Q439,Lizenzen!$A$2:$D$17,4)</f>
        <v>https://creativecommons.org/publicdomain/zero/1.0/deed.de</v>
      </c>
      <c r="AA439" s="5" t="str">
        <f>IF(ISERROR(LEFT(D439,FIND(",",D439)-1)),VLOOKUP(D439,'Abk. Datenhaltende Stellen'!$A$2:$E$99,2),CONCATENATE(VLOOKUP(LEFT(D439,FIND(",",D439)-1),'Abk. Datenhaltende Stellen'!$A$2:$E$92,2),",",VLOOKUP(MID(D439,FIND(",",D439)+1,LEN(D439)-FIND(",",D439)),'Abk. Datenhaltende Stellen'!$A$2:$E$92,2)))</f>
        <v>Stadtwerke Rostock AG</v>
      </c>
      <c r="AB439" s="8" t="str">
        <f>IF(ISERROR(LEFT(D439,FIND(",",D439)-1)),VLOOKUP(D439,'Abk. Datenhaltende Stellen'!$A$2:$E$99,4),VLOOKUP(LEFT(D439,FIND(",",D439)-1),'Abk. Datenhaltende Stellen'!$A$2:$E$92,4))</f>
        <v>nein</v>
      </c>
      <c r="AC439" s="8" t="str">
        <f>IF(ISERROR(FIND(",",D439)),"",VLOOKUP(MID(D439,FIND(",",D439)+1,LEN(D439)-FIND(",",D439)),'Abk. Datenhaltende Stellen'!$A$2:$E$92,4))</f>
        <v/>
      </c>
      <c r="AD439" s="21">
        <f t="shared" si="6"/>
        <v>0</v>
      </c>
    </row>
    <row r="440" spans="1:30" ht="105" customHeight="1" x14ac:dyDescent="0.25">
      <c r="A440" s="5" t="s">
        <v>1359</v>
      </c>
      <c r="B440" s="5" t="s">
        <v>1360</v>
      </c>
      <c r="C440" s="5" t="s">
        <v>895</v>
      </c>
      <c r="D440" s="5" t="s">
        <v>2385</v>
      </c>
      <c r="E440" s="5" t="s">
        <v>705</v>
      </c>
      <c r="F440" s="5" t="s">
        <v>379</v>
      </c>
      <c r="G440" s="5" t="s">
        <v>1361</v>
      </c>
      <c r="H440" s="5" t="s">
        <v>1089</v>
      </c>
      <c r="I440" s="5" t="s">
        <v>1089</v>
      </c>
      <c r="J440" s="5" t="s">
        <v>1089</v>
      </c>
      <c r="K440" s="5" t="s">
        <v>1089</v>
      </c>
      <c r="L440" s="5" t="s">
        <v>1089</v>
      </c>
      <c r="M440" s="5" t="s">
        <v>1089</v>
      </c>
      <c r="N440" s="5" t="s">
        <v>1089</v>
      </c>
      <c r="O440" s="5"/>
      <c r="P440" s="5" t="s">
        <v>1089</v>
      </c>
      <c r="Q440" s="5" t="s">
        <v>376</v>
      </c>
      <c r="R440" s="5" t="s">
        <v>1330</v>
      </c>
      <c r="S440" s="5" t="s">
        <v>13</v>
      </c>
      <c r="T440" s="5" t="s">
        <v>569</v>
      </c>
      <c r="U440" s="5" t="s">
        <v>594</v>
      </c>
      <c r="V440" s="9">
        <v>42688</v>
      </c>
      <c r="W440" s="9">
        <v>42688</v>
      </c>
      <c r="X440" s="18">
        <v>0</v>
      </c>
      <c r="Y440" s="5" t="str">
        <f>VLOOKUP(Q440,Lizenzen!$A$2:$B$17,2)</f>
        <v>Creative Commons Namensnennung 4.0 international</v>
      </c>
      <c r="Z440" s="5" t="str">
        <f>VLOOKUP(Q440,Lizenzen!$A$2:$D$17,4)</f>
        <v>https://creativecommons.org/licenses/by/4.0/deed.de</v>
      </c>
      <c r="AA440" s="5" t="str">
        <f>IF(ISERROR(LEFT(D440,FIND(",",D440)-1)),VLOOKUP(D440,'Abk. Datenhaltende Stellen'!$A$2:$E$99,2),CONCATENATE(VLOOKUP(LEFT(D440,FIND(",",D440)-1),'Abk. Datenhaltende Stellen'!$A$2:$E$92,2),",",VLOOKUP(MID(D440,FIND(",",D440)+1,LEN(D440)-FIND(",",D440)),'Abk. Datenhaltende Stellen'!$A$2:$E$92,2)))</f>
        <v>Berlin: Senatsverwaltung für Wirtschaft, Technologie und Forschung</v>
      </c>
      <c r="AB440" s="8" t="str">
        <f>IF(ISERROR(LEFT(D440,FIND(",",D440)-1)),VLOOKUP(D440,'Abk. Datenhaltende Stellen'!$A$2:$E$99,4),VLOOKUP(LEFT(D440,FIND(",",D440)-1),'Abk. Datenhaltende Stellen'!$A$2:$E$92,4))</f>
        <v>nein</v>
      </c>
      <c r="AC440" s="8" t="str">
        <f>IF(ISERROR(FIND(",",D440)),"",VLOOKUP(MID(D440,FIND(",",D440)+1,LEN(D440)-FIND(",",D440)),'Abk. Datenhaltende Stellen'!$A$2:$E$92,4))</f>
        <v/>
      </c>
      <c r="AD440" s="21">
        <f t="shared" si="6"/>
        <v>0</v>
      </c>
    </row>
    <row r="441" spans="1:30" ht="105" customHeight="1" x14ac:dyDescent="0.25">
      <c r="A441" s="5" t="s">
        <v>1362</v>
      </c>
      <c r="B441" s="5" t="s">
        <v>1363</v>
      </c>
      <c r="C441" s="5" t="s">
        <v>2228</v>
      </c>
      <c r="D441" s="5" t="s">
        <v>1150</v>
      </c>
      <c r="E441" s="22" t="s">
        <v>705</v>
      </c>
      <c r="F441" s="5" t="s">
        <v>557</v>
      </c>
      <c r="G441" s="5" t="s">
        <v>1364</v>
      </c>
      <c r="H441" s="5" t="s">
        <v>1089</v>
      </c>
      <c r="I441" s="5" t="s">
        <v>1089</v>
      </c>
      <c r="J441" s="5" t="s">
        <v>1089</v>
      </c>
      <c r="K441" s="5" t="s">
        <v>2246</v>
      </c>
      <c r="L441" s="5" t="s">
        <v>1089</v>
      </c>
      <c r="M441" s="5" t="s">
        <v>1089</v>
      </c>
      <c r="N441" s="5" t="s">
        <v>1089</v>
      </c>
      <c r="O441" s="5"/>
      <c r="P441" s="5" t="s">
        <v>1089</v>
      </c>
      <c r="Q441" s="5" t="s">
        <v>605</v>
      </c>
      <c r="R441" s="5" t="s">
        <v>1164</v>
      </c>
      <c r="S441" s="5" t="s">
        <v>13</v>
      </c>
      <c r="T441" s="5" t="s">
        <v>569</v>
      </c>
      <c r="U441" s="5" t="s">
        <v>594</v>
      </c>
      <c r="V441" s="9">
        <v>43056</v>
      </c>
      <c r="W441" s="9">
        <v>43056</v>
      </c>
      <c r="X441" s="5">
        <v>0</v>
      </c>
      <c r="Y441" s="5" t="str">
        <f>VLOOKUP(Q441,Lizenzen!$A$2:$B$17,2)</f>
        <v>Creative Commons kein Copyright wenn möglich (Public domain) ("no Copyright") 1.0 international</v>
      </c>
      <c r="Z441" s="5" t="str">
        <f>VLOOKUP(Q441,Lizenzen!$A$2:$D$17,4)</f>
        <v>https://creativecommons.org/publicdomain/zero/1.0/deed.de</v>
      </c>
      <c r="AA441" s="5" t="str">
        <f>IF(ISERROR(LEFT(D441,FIND(",",D441)-1)),VLOOKUP(D441,'Abk. Datenhaltende Stellen'!$A$2:$E$99,2),CONCATENATE(VLOOKUP(LEFT(D441,FIND(",",D441)-1),'Abk. Datenhaltende Stellen'!$A$2:$E$92,2),",",VLOOKUP(MID(D441,FIND(",",D441)+1,LEN(D441)-FIND(",",D441)),'Abk. Datenhaltende Stellen'!$A$2:$E$92,2)))</f>
        <v>Stadt Bonn</v>
      </c>
      <c r="AB441" s="8" t="str">
        <f>IF(ISERROR(LEFT(D441,FIND(",",D441)-1)),VLOOKUP(D441,'Abk. Datenhaltende Stellen'!$A$2:$E$99,4),VLOOKUP(LEFT(D441,FIND(",",D441)-1),'Abk. Datenhaltende Stellen'!$A$2:$E$92,4))</f>
        <v>nein</v>
      </c>
      <c r="AC441" s="8" t="str">
        <f>IF(ISERROR(FIND(",",D441)),"",VLOOKUP(MID(D441,FIND(",",D441)+1,LEN(D441)-FIND(",",D441)),'Abk. Datenhaltende Stellen'!$A$2:$E$92,4))</f>
        <v/>
      </c>
      <c r="AD441" s="21">
        <f t="shared" si="6"/>
        <v>0</v>
      </c>
    </row>
    <row r="442" spans="1:30" ht="105" customHeight="1" x14ac:dyDescent="0.25">
      <c r="A442" s="5" t="s">
        <v>1365</v>
      </c>
      <c r="B442" s="5" t="s">
        <v>1366</v>
      </c>
      <c r="C442" s="8" t="s">
        <v>2229</v>
      </c>
      <c r="D442" s="5" t="s">
        <v>1154</v>
      </c>
      <c r="E442" s="5" t="s">
        <v>705</v>
      </c>
      <c r="F442" s="5" t="s">
        <v>557</v>
      </c>
      <c r="G442" s="5" t="s">
        <v>1367</v>
      </c>
      <c r="H442" s="5" t="s">
        <v>1089</v>
      </c>
      <c r="I442" s="5" t="s">
        <v>1089</v>
      </c>
      <c r="J442" s="5" t="s">
        <v>1089</v>
      </c>
      <c r="K442" s="5" t="s">
        <v>2265</v>
      </c>
      <c r="L442" s="5" t="s">
        <v>1089</v>
      </c>
      <c r="M442" s="5" t="s">
        <v>1089</v>
      </c>
      <c r="N442" s="5" t="s">
        <v>1089</v>
      </c>
      <c r="O442" s="5"/>
      <c r="P442" s="5" t="s">
        <v>1368</v>
      </c>
      <c r="Q442" s="8" t="s">
        <v>2230</v>
      </c>
      <c r="R442" s="5" t="s">
        <v>1154</v>
      </c>
      <c r="S442" s="5" t="s">
        <v>15</v>
      </c>
      <c r="T442" s="5" t="s">
        <v>569</v>
      </c>
      <c r="U442" s="5" t="s">
        <v>1187</v>
      </c>
      <c r="V442" s="9">
        <v>43056</v>
      </c>
      <c r="W442" s="9">
        <v>43056</v>
      </c>
      <c r="X442" s="18">
        <v>0</v>
      </c>
      <c r="Y442" s="5" t="str">
        <f>VLOOKUP(Q442,Lizenzen!$A$2:$B$17,2)</f>
        <v>Creative Commons Namensnennung 3.0 Deutschland</v>
      </c>
      <c r="Z442" s="5" t="str">
        <f>VLOOKUP(Q442,Lizenzen!$A$2:$D$17,4)</f>
        <v>https://creativecommons.org/licenses/by/3.0/de/</v>
      </c>
      <c r="AA442" s="5" t="str">
        <f>IF(ISERROR(LEFT(D442,FIND(",",D442)-1)),VLOOKUP(D442,'Abk. Datenhaltende Stellen'!$A$2:$E$99,2),CONCATENATE(VLOOKUP(LEFT(D442,FIND(",",D442)-1),'Abk. Datenhaltende Stellen'!$A$2:$E$92,2),",",VLOOKUP(MID(D442,FIND(",",D442)+1,LEN(D442)-FIND(",",D442)),'Abk. Datenhaltende Stellen'!$A$2:$E$92,2)))</f>
        <v>Stadt Köln</v>
      </c>
      <c r="AB442" s="8" t="str">
        <f>IF(ISERROR(LEFT(D442,FIND(",",D442)-1)),VLOOKUP(D442,'Abk. Datenhaltende Stellen'!$A$2:$E$99,4),VLOOKUP(LEFT(D442,FIND(",",D442)-1),'Abk. Datenhaltende Stellen'!$A$2:$E$92,4))</f>
        <v>nein</v>
      </c>
      <c r="AC442" s="8" t="str">
        <f>IF(ISERROR(FIND(",",D442)),"",VLOOKUP(MID(D442,FIND(",",D442)+1,LEN(D442)-FIND(",",D442)),'Abk. Datenhaltende Stellen'!$A$2:$E$92,4))</f>
        <v/>
      </c>
      <c r="AD442" s="21">
        <f t="shared" si="6"/>
        <v>0</v>
      </c>
    </row>
    <row r="443" spans="1:30" ht="105" customHeight="1" x14ac:dyDescent="0.25">
      <c r="A443" s="5" t="s">
        <v>1369</v>
      </c>
      <c r="B443" s="5" t="s">
        <v>1370</v>
      </c>
      <c r="C443" s="8" t="s">
        <v>2229</v>
      </c>
      <c r="D443" s="5" t="s">
        <v>1154</v>
      </c>
      <c r="E443" s="5" t="s">
        <v>705</v>
      </c>
      <c r="F443" s="5" t="s">
        <v>557</v>
      </c>
      <c r="G443" s="5" t="s">
        <v>1371</v>
      </c>
      <c r="H443" s="5" t="s">
        <v>1089</v>
      </c>
      <c r="I443" s="5" t="s">
        <v>1089</v>
      </c>
      <c r="J443" s="5" t="s">
        <v>1089</v>
      </c>
      <c r="K443" s="5" t="s">
        <v>2265</v>
      </c>
      <c r="L443" s="5" t="s">
        <v>1089</v>
      </c>
      <c r="M443" s="5" t="s">
        <v>1089</v>
      </c>
      <c r="N443" s="5" t="s">
        <v>1089</v>
      </c>
      <c r="O443" s="5"/>
      <c r="P443" s="5" t="s">
        <v>1372</v>
      </c>
      <c r="Q443" s="8" t="s">
        <v>2230</v>
      </c>
      <c r="R443" s="5" t="s">
        <v>1154</v>
      </c>
      <c r="S443" s="5" t="s">
        <v>15</v>
      </c>
      <c r="T443" s="5" t="s">
        <v>569</v>
      </c>
      <c r="U443" s="5" t="s">
        <v>1187</v>
      </c>
      <c r="V443" s="9">
        <v>43056</v>
      </c>
      <c r="W443" s="9">
        <v>43056</v>
      </c>
      <c r="X443" s="18">
        <v>0</v>
      </c>
      <c r="Y443" s="5" t="str">
        <f>VLOOKUP(Q443,Lizenzen!$A$2:$B$17,2)</f>
        <v>Creative Commons Namensnennung 3.0 Deutschland</v>
      </c>
      <c r="Z443" s="5" t="str">
        <f>VLOOKUP(Q443,Lizenzen!$A$2:$D$17,4)</f>
        <v>https://creativecommons.org/licenses/by/3.0/de/</v>
      </c>
      <c r="AA443" s="5" t="str">
        <f>IF(ISERROR(LEFT(D443,FIND(",",D443)-1)),VLOOKUP(D443,'Abk. Datenhaltende Stellen'!$A$2:$E$99,2),CONCATENATE(VLOOKUP(LEFT(D443,FIND(",",D443)-1),'Abk. Datenhaltende Stellen'!$A$2:$E$92,2),",",VLOOKUP(MID(D443,FIND(",",D443)+1,LEN(D443)-FIND(",",D443)),'Abk. Datenhaltende Stellen'!$A$2:$E$92,2)))</f>
        <v>Stadt Köln</v>
      </c>
      <c r="AB443" s="8" t="str">
        <f>IF(ISERROR(LEFT(D443,FIND(",",D443)-1)),VLOOKUP(D443,'Abk. Datenhaltende Stellen'!$A$2:$E$99,4),VLOOKUP(LEFT(D443,FIND(",",D443)-1),'Abk. Datenhaltende Stellen'!$A$2:$E$92,4))</f>
        <v>nein</v>
      </c>
      <c r="AC443" s="8" t="str">
        <f>IF(ISERROR(FIND(",",D443)),"",VLOOKUP(MID(D443,FIND(",",D443)+1,LEN(D443)-FIND(",",D443)),'Abk. Datenhaltende Stellen'!$A$2:$E$92,4))</f>
        <v/>
      </c>
      <c r="AD443" s="21">
        <f t="shared" si="6"/>
        <v>0</v>
      </c>
    </row>
    <row r="444" spans="1:30" ht="105" customHeight="1" x14ac:dyDescent="0.25">
      <c r="A444" s="5" t="s">
        <v>843</v>
      </c>
      <c r="B444" s="5" t="s">
        <v>844</v>
      </c>
      <c r="C444" s="5" t="s">
        <v>898</v>
      </c>
      <c r="D444" s="5" t="s">
        <v>2375</v>
      </c>
      <c r="E444" s="5" t="s">
        <v>705</v>
      </c>
      <c r="F444" s="5" t="s">
        <v>1168</v>
      </c>
      <c r="G444" s="5" t="s">
        <v>1623</v>
      </c>
      <c r="H444" s="5" t="s">
        <v>845</v>
      </c>
      <c r="I444" s="5" t="s">
        <v>1089</v>
      </c>
      <c r="J444" s="5" t="s">
        <v>1089</v>
      </c>
      <c r="K444" s="5" t="s">
        <v>1141</v>
      </c>
      <c r="L444" s="5" t="s">
        <v>1089</v>
      </c>
      <c r="M444" s="5" t="s">
        <v>846</v>
      </c>
      <c r="N444" s="5" t="s">
        <v>1089</v>
      </c>
      <c r="O444" s="5"/>
      <c r="P444" s="5" t="s">
        <v>1089</v>
      </c>
      <c r="Q444" s="5" t="s">
        <v>832</v>
      </c>
      <c r="R444" s="5" t="s">
        <v>1219</v>
      </c>
      <c r="S444" s="5" t="s">
        <v>15</v>
      </c>
      <c r="T444" s="5" t="s">
        <v>571</v>
      </c>
      <c r="U444" s="5" t="s">
        <v>833</v>
      </c>
      <c r="V444" s="9">
        <v>42972</v>
      </c>
      <c r="W444" s="9">
        <v>42972</v>
      </c>
      <c r="X444" s="18">
        <v>0</v>
      </c>
      <c r="Y444" s="5" t="str">
        <f>VLOOKUP(Q444,Lizenzen!$A$2:$B$17,2)</f>
        <v>Datenlizenz Deutschland – Namensnennung – Version 2.0</v>
      </c>
      <c r="Z444" s="5" t="str">
        <f>VLOOKUP(Q444,Lizenzen!$A$2:$D$17,4)</f>
        <v>https://www.govdata.de/dl-de/by-2-0</v>
      </c>
      <c r="AA444" s="5" t="str">
        <f>IF(ISERROR(LEFT(D444,FIND(",",D444)-1)),VLOOKUP(D444,'Abk. Datenhaltende Stellen'!$A$2:$E$99,2),CONCATENATE(VLOOKUP(LEFT(D444,FIND(",",D444)-1),'Abk. Datenhaltende Stellen'!$A$2:$E$92,2),",",VLOOKUP(MID(D444,FIND(",",D444)+1,LEN(D444)-FIND(",",D444)),'Abk. Datenhaltende Stellen'!$A$2:$E$92,2)))</f>
        <v>Hamburg: Behörde für Wirtschaft, Verkehr und Innovation, Amt für Verkehr und Straßenwesen</v>
      </c>
      <c r="AB444" s="8" t="str">
        <f>IF(ISERROR(LEFT(D444,FIND(",",D444)-1)),VLOOKUP(D444,'Abk. Datenhaltende Stellen'!$A$2:$E$99,4),VLOOKUP(LEFT(D444,FIND(",",D444)-1),'Abk. Datenhaltende Stellen'!$A$2:$E$92,4))</f>
        <v>nein</v>
      </c>
      <c r="AC444" s="8" t="str">
        <f>IF(ISERROR(FIND(",",D444)),"",VLOOKUP(MID(D444,FIND(",",D444)+1,LEN(D444)-FIND(",",D444)),'Abk. Datenhaltende Stellen'!$A$2:$E$92,4))</f>
        <v/>
      </c>
      <c r="AD444" s="21">
        <f t="shared" si="6"/>
        <v>0</v>
      </c>
    </row>
    <row r="445" spans="1:30" ht="105" customHeight="1" x14ac:dyDescent="0.25">
      <c r="A445" s="5" t="s">
        <v>1373</v>
      </c>
      <c r="B445" s="5" t="s">
        <v>1374</v>
      </c>
      <c r="C445" s="8" t="s">
        <v>2229</v>
      </c>
      <c r="D445" s="5" t="s">
        <v>1154</v>
      </c>
      <c r="E445" s="5" t="s">
        <v>705</v>
      </c>
      <c r="F445" s="5" t="s">
        <v>557</v>
      </c>
      <c r="G445" s="5" t="s">
        <v>1375</v>
      </c>
      <c r="H445" s="5" t="s">
        <v>1089</v>
      </c>
      <c r="I445" s="5" t="s">
        <v>1089</v>
      </c>
      <c r="J445" s="5" t="s">
        <v>1089</v>
      </c>
      <c r="K445" s="5" t="s">
        <v>2265</v>
      </c>
      <c r="L445" s="5" t="s">
        <v>1089</v>
      </c>
      <c r="M445" s="5" t="s">
        <v>1089</v>
      </c>
      <c r="N445" s="5" t="s">
        <v>1089</v>
      </c>
      <c r="O445" s="5"/>
      <c r="P445" s="5" t="s">
        <v>1089</v>
      </c>
      <c r="Q445" s="8" t="s">
        <v>2230</v>
      </c>
      <c r="R445" s="5" t="s">
        <v>1154</v>
      </c>
      <c r="S445" s="5" t="s">
        <v>15</v>
      </c>
      <c r="T445" s="5" t="s">
        <v>569</v>
      </c>
      <c r="U445" s="5" t="s">
        <v>1911</v>
      </c>
      <c r="V445" s="9">
        <v>43056</v>
      </c>
      <c r="W445" s="9">
        <v>43056</v>
      </c>
      <c r="X445" s="18">
        <v>0</v>
      </c>
      <c r="Y445" s="5" t="str">
        <f>VLOOKUP(Q445,Lizenzen!$A$2:$B$17,2)</f>
        <v>Creative Commons Namensnennung 3.0 Deutschland</v>
      </c>
      <c r="Z445" s="5" t="str">
        <f>VLOOKUP(Q445,Lizenzen!$A$2:$D$17,4)</f>
        <v>https://creativecommons.org/licenses/by/3.0/de/</v>
      </c>
      <c r="AA445" s="5" t="str">
        <f>IF(ISERROR(LEFT(D445,FIND(",",D445)-1)),VLOOKUP(D445,'Abk. Datenhaltende Stellen'!$A$2:$E$99,2),CONCATENATE(VLOOKUP(LEFT(D445,FIND(",",D445)-1),'Abk. Datenhaltende Stellen'!$A$2:$E$92,2),",",VLOOKUP(MID(D445,FIND(",",D445)+1,LEN(D445)-FIND(",",D445)),'Abk. Datenhaltende Stellen'!$A$2:$E$92,2)))</f>
        <v>Stadt Köln</v>
      </c>
      <c r="AB445" s="8" t="str">
        <f>IF(ISERROR(LEFT(D445,FIND(",",D445)-1)),VLOOKUP(D445,'Abk. Datenhaltende Stellen'!$A$2:$E$99,4),VLOOKUP(LEFT(D445,FIND(",",D445)-1),'Abk. Datenhaltende Stellen'!$A$2:$E$92,4))</f>
        <v>nein</v>
      </c>
      <c r="AC445" s="8" t="str">
        <f>IF(ISERROR(FIND(",",D445)),"",VLOOKUP(MID(D445,FIND(",",D445)+1,LEN(D445)-FIND(",",D445)),'Abk. Datenhaltende Stellen'!$A$2:$E$92,4))</f>
        <v/>
      </c>
      <c r="AD445" s="21">
        <f t="shared" si="6"/>
        <v>0</v>
      </c>
    </row>
    <row r="446" spans="1:30" ht="105" customHeight="1" x14ac:dyDescent="0.25">
      <c r="A446" s="5" t="s">
        <v>1376</v>
      </c>
      <c r="B446" s="5" t="s">
        <v>1377</v>
      </c>
      <c r="C446" s="5" t="s">
        <v>898</v>
      </c>
      <c r="D446" s="5" t="s">
        <v>2369</v>
      </c>
      <c r="E446" s="5" t="s">
        <v>705</v>
      </c>
      <c r="F446" s="5" t="s">
        <v>1168</v>
      </c>
      <c r="G446" s="5" t="s">
        <v>1378</v>
      </c>
      <c r="H446" s="5" t="s">
        <v>861</v>
      </c>
      <c r="I446" s="5" t="s">
        <v>1089</v>
      </c>
      <c r="J446" s="5" t="s">
        <v>1089</v>
      </c>
      <c r="K446" s="5" t="s">
        <v>1141</v>
      </c>
      <c r="L446" s="5" t="s">
        <v>1089</v>
      </c>
      <c r="M446" s="5" t="s">
        <v>862</v>
      </c>
      <c r="N446" s="5" t="s">
        <v>1089</v>
      </c>
      <c r="O446" s="5"/>
      <c r="P446" s="5" t="s">
        <v>1089</v>
      </c>
      <c r="Q446" s="5" t="s">
        <v>832</v>
      </c>
      <c r="R446" s="5" t="s">
        <v>1194</v>
      </c>
      <c r="S446" s="5" t="s">
        <v>15</v>
      </c>
      <c r="T446" s="5" t="s">
        <v>571</v>
      </c>
      <c r="U446" s="5" t="s">
        <v>833</v>
      </c>
      <c r="V446" s="9">
        <v>42952</v>
      </c>
      <c r="W446" s="9">
        <v>42952</v>
      </c>
      <c r="X446" s="5">
        <v>0</v>
      </c>
      <c r="Y446" s="5" t="str">
        <f>VLOOKUP(Q446,Lizenzen!$A$2:$B$17,2)</f>
        <v>Datenlizenz Deutschland – Namensnennung – Version 2.0</v>
      </c>
      <c r="Z446" s="5" t="str">
        <f>VLOOKUP(Q446,Lizenzen!$A$2:$D$17,4)</f>
        <v>https://www.govdata.de/dl-de/by-2-0</v>
      </c>
      <c r="AA446" s="5" t="str">
        <f>IF(ISERROR(LEFT(D446,FIND(",",D446)-1)),VLOOKUP(D446,'Abk. Datenhaltende Stellen'!$A$2:$E$99,2),CONCATENATE(VLOOKUP(LEFT(D446,FIND(",",D446)-1),'Abk. Datenhaltende Stellen'!$A$2:$E$92,2),",",VLOOKUP(MID(D446,FIND(",",D446)+1,LEN(D446)-FIND(",",D446)),'Abk. Datenhaltende Stellen'!$A$2:$E$92,2)))</f>
        <v>Hamburg: Behörde für Inneres und Sport, Polizei Hamburg</v>
      </c>
      <c r="AB446" s="8" t="str">
        <f>IF(ISERROR(LEFT(D446,FIND(",",D446)-1)),VLOOKUP(D446,'Abk. Datenhaltende Stellen'!$A$2:$E$99,4),VLOOKUP(LEFT(D446,FIND(",",D446)-1),'Abk. Datenhaltende Stellen'!$A$2:$E$92,4))</f>
        <v>nein</v>
      </c>
      <c r="AC446" s="8" t="str">
        <f>IF(ISERROR(FIND(",",D446)),"",VLOOKUP(MID(D446,FIND(",",D446)+1,LEN(D446)-FIND(",",D446)),'Abk. Datenhaltende Stellen'!$A$2:$E$92,4))</f>
        <v/>
      </c>
      <c r="AD446" s="21">
        <f t="shared" si="6"/>
        <v>0</v>
      </c>
    </row>
    <row r="447" spans="1:30" ht="105" customHeight="1" x14ac:dyDescent="0.25">
      <c r="A447" s="5" t="s">
        <v>1379</v>
      </c>
      <c r="B447" s="5" t="s">
        <v>1380</v>
      </c>
      <c r="C447" s="5" t="s">
        <v>895</v>
      </c>
      <c r="D447" s="5" t="s">
        <v>2380</v>
      </c>
      <c r="E447" s="5" t="s">
        <v>705</v>
      </c>
      <c r="F447" s="5" t="s">
        <v>2226</v>
      </c>
      <c r="G447" s="5" t="s">
        <v>1089</v>
      </c>
      <c r="H447" s="5" t="s">
        <v>1381</v>
      </c>
      <c r="I447" s="5" t="s">
        <v>1089</v>
      </c>
      <c r="J447" s="5" t="s">
        <v>1089</v>
      </c>
      <c r="K447" s="5" t="s">
        <v>1089</v>
      </c>
      <c r="L447" s="5" t="s">
        <v>1089</v>
      </c>
      <c r="M447" s="5" t="s">
        <v>1089</v>
      </c>
      <c r="N447" s="5" t="s">
        <v>1382</v>
      </c>
      <c r="O447" s="5"/>
      <c r="P447" s="5" t="s">
        <v>1089</v>
      </c>
      <c r="Q447" s="5" t="s">
        <v>376</v>
      </c>
      <c r="R447" s="5" t="s">
        <v>1383</v>
      </c>
      <c r="S447" s="5" t="s">
        <v>15</v>
      </c>
      <c r="T447" s="5" t="s">
        <v>51</v>
      </c>
      <c r="U447" s="5" t="s">
        <v>1089</v>
      </c>
      <c r="V447" s="9">
        <v>42980</v>
      </c>
      <c r="W447" s="9">
        <v>42980</v>
      </c>
      <c r="X447" s="5">
        <v>0</v>
      </c>
      <c r="Y447" s="5" t="str">
        <f>VLOOKUP(Q447,Lizenzen!$A$2:$B$17,2)</f>
        <v>Creative Commons Namensnennung 4.0 international</v>
      </c>
      <c r="Z447" s="5" t="str">
        <f>VLOOKUP(Q447,Lizenzen!$A$2:$D$17,4)</f>
        <v>https://creativecommons.org/licenses/by/4.0/deed.de</v>
      </c>
      <c r="AA447" s="5" t="str">
        <f>IF(ISERROR(LEFT(D447,FIND(",",D447)-1)),VLOOKUP(D447,'Abk. Datenhaltende Stellen'!$A$2:$E$99,2),CONCATENATE(VLOOKUP(LEFT(D447,FIND(",",D447)-1),'Abk. Datenhaltende Stellen'!$A$2:$E$92,2),",",VLOOKUP(MID(D447,FIND(",",D447)+1,LEN(D447)-FIND(",",D447)),'Abk. Datenhaltende Stellen'!$A$2:$E$92,2)))</f>
        <v>Hansestadt Rostock: Kataster-, Vermessungs- und Liegenschaftsamt</v>
      </c>
      <c r="AB447" s="8" t="str">
        <f>IF(ISERROR(LEFT(D447,FIND(",",D447)-1)),VLOOKUP(D447,'Abk. Datenhaltende Stellen'!$A$2:$E$99,4),VLOOKUP(LEFT(D447,FIND(",",D447)-1),'Abk. Datenhaltende Stellen'!$A$2:$E$92,4))</f>
        <v>nein</v>
      </c>
      <c r="AC447" s="8" t="str">
        <f>IF(ISERROR(FIND(",",D447)),"",VLOOKUP(MID(D447,FIND(",",D447)+1,LEN(D447)-FIND(",",D447)),'Abk. Datenhaltende Stellen'!$A$2:$E$92,4))</f>
        <v/>
      </c>
      <c r="AD447" s="21">
        <f t="shared" si="6"/>
        <v>0</v>
      </c>
    </row>
    <row r="448" spans="1:30" ht="105" customHeight="1" x14ac:dyDescent="0.25">
      <c r="A448" s="5" t="s">
        <v>1384</v>
      </c>
      <c r="B448" s="5" t="s">
        <v>1385</v>
      </c>
      <c r="C448" s="8" t="s">
        <v>2229</v>
      </c>
      <c r="D448" s="5" t="s">
        <v>1154</v>
      </c>
      <c r="E448" s="5" t="s">
        <v>2139</v>
      </c>
      <c r="F448" s="5" t="s">
        <v>2149</v>
      </c>
      <c r="G448" s="5" t="s">
        <v>1386</v>
      </c>
      <c r="H448" s="5" t="s">
        <v>1089</v>
      </c>
      <c r="I448" s="5" t="s">
        <v>1089</v>
      </c>
      <c r="J448" s="5" t="s">
        <v>1089</v>
      </c>
      <c r="K448" s="5" t="s">
        <v>2265</v>
      </c>
      <c r="L448" s="5" t="s">
        <v>1089</v>
      </c>
      <c r="M448" s="5" t="s">
        <v>1089</v>
      </c>
      <c r="N448" s="5" t="s">
        <v>1089</v>
      </c>
      <c r="O448" s="5"/>
      <c r="P448" s="5" t="s">
        <v>1387</v>
      </c>
      <c r="Q448" s="8" t="s">
        <v>2230</v>
      </c>
      <c r="R448" s="5" t="s">
        <v>1154</v>
      </c>
      <c r="S448" s="5" t="s">
        <v>15</v>
      </c>
      <c r="T448" s="5" t="s">
        <v>569</v>
      </c>
      <c r="U448" s="5" t="s">
        <v>1187</v>
      </c>
      <c r="V448" s="9">
        <v>43056</v>
      </c>
      <c r="W448" s="9">
        <v>43056</v>
      </c>
      <c r="X448" s="18">
        <v>0</v>
      </c>
      <c r="Y448" s="5" t="str">
        <f>VLOOKUP(Q448,Lizenzen!$A$2:$B$17,2)</f>
        <v>Creative Commons Namensnennung 3.0 Deutschland</v>
      </c>
      <c r="Z448" s="5" t="str">
        <f>VLOOKUP(Q448,Lizenzen!$A$2:$D$17,4)</f>
        <v>https://creativecommons.org/licenses/by/3.0/de/</v>
      </c>
      <c r="AA448" s="5" t="str">
        <f>IF(ISERROR(LEFT(D448,FIND(",",D448)-1)),VLOOKUP(D448,'Abk. Datenhaltende Stellen'!$A$2:$E$99,2),CONCATENATE(VLOOKUP(LEFT(D448,FIND(",",D448)-1),'Abk. Datenhaltende Stellen'!$A$2:$E$92,2),",",VLOOKUP(MID(D448,FIND(",",D448)+1,LEN(D448)-FIND(",",D448)),'Abk. Datenhaltende Stellen'!$A$2:$E$92,2)))</f>
        <v>Stadt Köln</v>
      </c>
      <c r="AB448" s="8" t="str">
        <f>IF(ISERROR(LEFT(D448,FIND(",",D448)-1)),VLOOKUP(D448,'Abk. Datenhaltende Stellen'!$A$2:$E$99,4),VLOOKUP(LEFT(D448,FIND(",",D448)-1),'Abk. Datenhaltende Stellen'!$A$2:$E$92,4))</f>
        <v>nein</v>
      </c>
      <c r="AC448" s="8" t="str">
        <f>IF(ISERROR(FIND(",",D448)),"",VLOOKUP(MID(D448,FIND(",",D448)+1,LEN(D448)-FIND(",",D448)),'Abk. Datenhaltende Stellen'!$A$2:$E$92,4))</f>
        <v/>
      </c>
      <c r="AD448" s="21">
        <f t="shared" si="6"/>
        <v>0</v>
      </c>
    </row>
    <row r="449" spans="1:30" ht="105" customHeight="1" x14ac:dyDescent="0.25">
      <c r="A449" s="5" t="s">
        <v>1388</v>
      </c>
      <c r="B449" s="5" t="s">
        <v>1982</v>
      </c>
      <c r="C449" s="5" t="s">
        <v>902</v>
      </c>
      <c r="D449" s="5" t="s">
        <v>1161</v>
      </c>
      <c r="E449" s="5" t="s">
        <v>705</v>
      </c>
      <c r="F449" s="5" t="s">
        <v>379</v>
      </c>
      <c r="G449" s="5" t="s">
        <v>1389</v>
      </c>
      <c r="H449" s="5" t="s">
        <v>1089</v>
      </c>
      <c r="I449" s="5" t="s">
        <v>1089</v>
      </c>
      <c r="J449" s="5" t="s">
        <v>1089</v>
      </c>
      <c r="K449" s="5" t="s">
        <v>1089</v>
      </c>
      <c r="L449" s="5" t="s">
        <v>1089</v>
      </c>
      <c r="M449" s="5" t="s">
        <v>1089</v>
      </c>
      <c r="N449" s="5" t="s">
        <v>1089</v>
      </c>
      <c r="O449" s="5"/>
      <c r="P449" s="5" t="s">
        <v>1089</v>
      </c>
      <c r="Q449" s="5" t="s">
        <v>899</v>
      </c>
      <c r="R449" s="5" t="s">
        <v>1164</v>
      </c>
      <c r="S449" s="5" t="s">
        <v>13</v>
      </c>
      <c r="T449" s="5" t="s">
        <v>569</v>
      </c>
      <c r="U449" s="5" t="s">
        <v>594</v>
      </c>
      <c r="V449" s="9">
        <v>42688</v>
      </c>
      <c r="W449" s="9">
        <v>42688</v>
      </c>
      <c r="X449" s="18">
        <v>0</v>
      </c>
      <c r="Y449" s="5" t="str">
        <f>VLOOKUP(Q449,Lizenzen!$A$2:$B$17,2)</f>
        <v>Datenlizenz Deutschland – Zero – Version 2.0</v>
      </c>
      <c r="Z449" s="5" t="str">
        <f>VLOOKUP(Q449,Lizenzen!$A$2:$D$17,4)</f>
        <v>https://www.govdata.de/dl-de/zero-2-0</v>
      </c>
      <c r="AA449" s="5" t="str">
        <f>IF(ISERROR(LEFT(D449,FIND(",",D449)-1)),VLOOKUP(D449,'Abk. Datenhaltende Stellen'!$A$2:$E$99,2),CONCATENATE(VLOOKUP(LEFT(D449,FIND(",",D449)-1),'Abk. Datenhaltende Stellen'!$A$2:$E$92,2),",",VLOOKUP(MID(D449,FIND(",",D449)+1,LEN(D449)-FIND(",",D449)),'Abk. Datenhaltende Stellen'!$A$2:$E$92,2)))</f>
        <v>Stadt Moers</v>
      </c>
      <c r="AB449" s="8" t="str">
        <f>IF(ISERROR(LEFT(D449,FIND(",",D449)-1)),VLOOKUP(D449,'Abk. Datenhaltende Stellen'!$A$2:$E$99,4),VLOOKUP(LEFT(D449,FIND(",",D449)-1),'Abk. Datenhaltende Stellen'!$A$2:$E$92,4))</f>
        <v>nein</v>
      </c>
      <c r="AC449" s="8" t="str">
        <f>IF(ISERROR(FIND(",",D449)),"",VLOOKUP(MID(D449,FIND(",",D449)+1,LEN(D449)-FIND(",",D449)),'Abk. Datenhaltende Stellen'!$A$2:$E$92,4))</f>
        <v/>
      </c>
      <c r="AD449" s="21">
        <f t="shared" si="6"/>
        <v>0</v>
      </c>
    </row>
    <row r="450" spans="1:30" ht="105" customHeight="1" x14ac:dyDescent="0.25">
      <c r="A450" s="5" t="s">
        <v>1390</v>
      </c>
      <c r="B450" s="5" t="s">
        <v>1391</v>
      </c>
      <c r="C450" s="5" t="s">
        <v>893</v>
      </c>
      <c r="D450" s="5" t="s">
        <v>1855</v>
      </c>
      <c r="E450" s="5" t="s">
        <v>705</v>
      </c>
      <c r="F450" s="5" t="s">
        <v>1179</v>
      </c>
      <c r="G450" s="5" t="s">
        <v>1856</v>
      </c>
      <c r="H450" s="5" t="s">
        <v>1392</v>
      </c>
      <c r="I450" s="5" t="s">
        <v>1089</v>
      </c>
      <c r="J450" s="5" t="s">
        <v>1089</v>
      </c>
      <c r="K450" s="5" t="s">
        <v>1089</v>
      </c>
      <c r="L450" s="5" t="s">
        <v>1089</v>
      </c>
      <c r="M450" s="5" t="s">
        <v>1393</v>
      </c>
      <c r="N450" s="5" t="s">
        <v>1089</v>
      </c>
      <c r="O450" s="5"/>
      <c r="P450" s="5"/>
      <c r="Q450" s="5" t="s">
        <v>605</v>
      </c>
      <c r="R450" s="5" t="s">
        <v>1164</v>
      </c>
      <c r="S450" s="5" t="s">
        <v>15</v>
      </c>
      <c r="T450" s="5" t="s">
        <v>571</v>
      </c>
      <c r="U450" s="5" t="s">
        <v>1266</v>
      </c>
      <c r="V450" s="9">
        <v>43036</v>
      </c>
      <c r="W450" s="9">
        <v>43036</v>
      </c>
      <c r="X450" s="5">
        <v>0</v>
      </c>
      <c r="Y450" s="5" t="str">
        <f>VLOOKUP(Q450,Lizenzen!$A$2:$B$17,2)</f>
        <v>Creative Commons kein Copyright wenn möglich (Public domain) ("no Copyright") 1.0 international</v>
      </c>
      <c r="Z450" s="5" t="str">
        <f>VLOOKUP(Q450,Lizenzen!$A$2:$D$17,4)</f>
        <v>https://creativecommons.org/publicdomain/zero/1.0/deed.de</v>
      </c>
      <c r="AA450" s="5" t="str">
        <f>IF(ISERROR(LEFT(D450,FIND(",",D450)-1)),VLOOKUP(D450,'Abk. Datenhaltende Stellen'!$A$2:$E$99,2),CONCATENATE(VLOOKUP(LEFT(D450,FIND(",",D450)-1),'Abk. Datenhaltende Stellen'!$A$2:$E$92,2),",",VLOOKUP(MID(D450,FIND(",",D450)+1,LEN(D450)-FIND(",",D450)),'Abk. Datenhaltende Stellen'!$A$2:$E$92,2)))</f>
        <v>Hansestadt Rostock: Amt für Verkehrsanlagen</v>
      </c>
      <c r="AB450" s="8" t="str">
        <f>IF(ISERROR(LEFT(D450,FIND(",",D450)-1)),VLOOKUP(D450,'Abk. Datenhaltende Stellen'!$A$2:$E$99,4),VLOOKUP(LEFT(D450,FIND(",",D450)-1),'Abk. Datenhaltende Stellen'!$A$2:$E$92,4))</f>
        <v>nein</v>
      </c>
      <c r="AC450" s="8" t="str">
        <f>IF(ISERROR(FIND(",",D450)),"",VLOOKUP(MID(D450,FIND(",",D450)+1,LEN(D450)-FIND(",",D450)),'Abk. Datenhaltende Stellen'!$A$2:$E$92,4))</f>
        <v/>
      </c>
      <c r="AD450" s="21">
        <f t="shared" si="6"/>
        <v>0</v>
      </c>
    </row>
    <row r="451" spans="1:30" ht="105" customHeight="1" x14ac:dyDescent="0.25">
      <c r="A451" s="5" t="s">
        <v>1394</v>
      </c>
      <c r="B451" s="5" t="s">
        <v>1395</v>
      </c>
      <c r="C451" s="5" t="s">
        <v>2228</v>
      </c>
      <c r="D451" s="5" t="s">
        <v>1150</v>
      </c>
      <c r="E451" s="22" t="s">
        <v>705</v>
      </c>
      <c r="F451" s="5" t="s">
        <v>557</v>
      </c>
      <c r="G451" s="5" t="s">
        <v>1396</v>
      </c>
      <c r="H451" s="5" t="s">
        <v>1089</v>
      </c>
      <c r="I451" s="5" t="s">
        <v>1089</v>
      </c>
      <c r="J451" s="5" t="s">
        <v>1089</v>
      </c>
      <c r="K451" s="5" t="s">
        <v>2246</v>
      </c>
      <c r="L451" s="5" t="s">
        <v>1089</v>
      </c>
      <c r="M451" s="5" t="s">
        <v>1089</v>
      </c>
      <c r="N451" s="5" t="s">
        <v>1089</v>
      </c>
      <c r="O451" s="5"/>
      <c r="P451" s="5"/>
      <c r="Q451" s="5" t="s">
        <v>605</v>
      </c>
      <c r="R451" s="5" t="s">
        <v>1164</v>
      </c>
      <c r="S451" s="5" t="s">
        <v>15</v>
      </c>
      <c r="T451" s="5" t="s">
        <v>569</v>
      </c>
      <c r="U451" s="5" t="s">
        <v>590</v>
      </c>
      <c r="V451" s="9">
        <v>43056</v>
      </c>
      <c r="W451" s="9">
        <v>43056</v>
      </c>
      <c r="X451" s="5">
        <v>0</v>
      </c>
      <c r="Y451" s="5" t="str">
        <f>VLOOKUP(Q451,Lizenzen!$A$2:$B$17,2)</f>
        <v>Creative Commons kein Copyright wenn möglich (Public domain) ("no Copyright") 1.0 international</v>
      </c>
      <c r="Z451" s="5" t="str">
        <f>VLOOKUP(Q451,Lizenzen!$A$2:$D$17,4)</f>
        <v>https://creativecommons.org/publicdomain/zero/1.0/deed.de</v>
      </c>
      <c r="AA451" s="5" t="str">
        <f>IF(ISERROR(LEFT(D451,FIND(",",D451)-1)),VLOOKUP(D451,'Abk. Datenhaltende Stellen'!$A$2:$E$99,2),CONCATENATE(VLOOKUP(LEFT(D451,FIND(",",D451)-1),'Abk. Datenhaltende Stellen'!$A$2:$E$92,2),",",VLOOKUP(MID(D451,FIND(",",D451)+1,LEN(D451)-FIND(",",D451)),'Abk. Datenhaltende Stellen'!$A$2:$E$92,2)))</f>
        <v>Stadt Bonn</v>
      </c>
      <c r="AB451" s="8" t="str">
        <f>IF(ISERROR(LEFT(D451,FIND(",",D451)-1)),VLOOKUP(D451,'Abk. Datenhaltende Stellen'!$A$2:$E$99,4),VLOOKUP(LEFT(D451,FIND(",",D451)-1),'Abk. Datenhaltende Stellen'!$A$2:$E$92,4))</f>
        <v>nein</v>
      </c>
      <c r="AC451" s="8" t="str">
        <f>IF(ISERROR(FIND(",",D451)),"",VLOOKUP(MID(D451,FIND(",",D451)+1,LEN(D451)-FIND(",",D451)),'Abk. Datenhaltende Stellen'!$A$2:$E$92,4))</f>
        <v/>
      </c>
      <c r="AD451" s="21">
        <f t="shared" ref="AD451:AD514" si="7">IF(ISERROR(FIND("FKZ",B451)),0,MID(B451,FIND("FKZ",B451)+3,7))</f>
        <v>0</v>
      </c>
    </row>
    <row r="452" spans="1:30" ht="135" customHeight="1" x14ac:dyDescent="0.25">
      <c r="A452" s="5" t="s">
        <v>1397</v>
      </c>
      <c r="B452" s="5" t="s">
        <v>3293</v>
      </c>
      <c r="C452" s="8" t="s">
        <v>2229</v>
      </c>
      <c r="D452" s="5" t="s">
        <v>1154</v>
      </c>
      <c r="E452" s="5" t="s">
        <v>705</v>
      </c>
      <c r="F452" s="5" t="s">
        <v>798</v>
      </c>
      <c r="G452" s="5" t="s">
        <v>1089</v>
      </c>
      <c r="H452" s="5" t="s">
        <v>1089</v>
      </c>
      <c r="I452" s="5" t="s">
        <v>1089</v>
      </c>
      <c r="J452" s="5" t="s">
        <v>1089</v>
      </c>
      <c r="K452" s="5" t="s">
        <v>2265</v>
      </c>
      <c r="L452" s="5" t="s">
        <v>1089</v>
      </c>
      <c r="M452" s="5" t="s">
        <v>1089</v>
      </c>
      <c r="N452" s="5" t="s">
        <v>1089</v>
      </c>
      <c r="O452" s="5"/>
      <c r="P452" s="5" t="s">
        <v>2001</v>
      </c>
      <c r="Q452" s="8" t="s">
        <v>2230</v>
      </c>
      <c r="R452" s="5" t="s">
        <v>1154</v>
      </c>
      <c r="S452" s="5" t="s">
        <v>15</v>
      </c>
      <c r="T452" s="5" t="s">
        <v>108</v>
      </c>
      <c r="U452" s="5" t="s">
        <v>2283</v>
      </c>
      <c r="V452" s="9">
        <v>43056</v>
      </c>
      <c r="W452" s="9">
        <v>43056</v>
      </c>
      <c r="X452" s="18">
        <v>0</v>
      </c>
      <c r="Y452" s="5" t="str">
        <f>VLOOKUP(Q452,Lizenzen!$A$2:$B$17,2)</f>
        <v>Creative Commons Namensnennung 3.0 Deutschland</v>
      </c>
      <c r="Z452" s="5" t="str">
        <f>VLOOKUP(Q452,Lizenzen!$A$2:$D$17,4)</f>
        <v>https://creativecommons.org/licenses/by/3.0/de/</v>
      </c>
      <c r="AA452" s="5" t="str">
        <f>IF(ISERROR(LEFT(D452,FIND(",",D452)-1)),VLOOKUP(D452,'Abk. Datenhaltende Stellen'!$A$2:$E$99,2),CONCATENATE(VLOOKUP(LEFT(D452,FIND(",",D452)-1),'Abk. Datenhaltende Stellen'!$A$2:$E$92,2),",",VLOOKUP(MID(D452,FIND(",",D452)+1,LEN(D452)-FIND(",",D452)),'Abk. Datenhaltende Stellen'!$A$2:$E$92,2)))</f>
        <v>Stadt Köln</v>
      </c>
      <c r="AB452" s="8" t="str">
        <f>IF(ISERROR(LEFT(D452,FIND(",",D452)-1)),VLOOKUP(D452,'Abk. Datenhaltende Stellen'!$A$2:$E$99,4),VLOOKUP(LEFT(D452,FIND(",",D452)-1),'Abk. Datenhaltende Stellen'!$A$2:$E$92,4))</f>
        <v>nein</v>
      </c>
      <c r="AC452" s="8" t="str">
        <f>IF(ISERROR(FIND(",",D452)),"",VLOOKUP(MID(D452,FIND(",",D452)+1,LEN(D452)-FIND(",",D452)),'Abk. Datenhaltende Stellen'!$A$2:$E$92,4))</f>
        <v/>
      </c>
      <c r="AD452" s="21">
        <f t="shared" si="7"/>
        <v>0</v>
      </c>
    </row>
    <row r="453" spans="1:30" ht="105" customHeight="1" x14ac:dyDescent="0.25">
      <c r="A453" s="5" t="s">
        <v>858</v>
      </c>
      <c r="B453" s="5" t="s">
        <v>859</v>
      </c>
      <c r="C453" s="5" t="s">
        <v>898</v>
      </c>
      <c r="D453" s="5" t="s">
        <v>2375</v>
      </c>
      <c r="E453" s="5" t="s">
        <v>705</v>
      </c>
      <c r="F453" s="5" t="s">
        <v>1168</v>
      </c>
      <c r="G453" s="5" t="s">
        <v>860</v>
      </c>
      <c r="H453" s="5" t="s">
        <v>861</v>
      </c>
      <c r="I453" s="5" t="s">
        <v>1089</v>
      </c>
      <c r="J453" s="5" t="s">
        <v>1089</v>
      </c>
      <c r="K453" s="5" t="s">
        <v>1141</v>
      </c>
      <c r="L453" s="5" t="s">
        <v>1089</v>
      </c>
      <c r="M453" s="5" t="s">
        <v>862</v>
      </c>
      <c r="N453" s="5" t="s">
        <v>1089</v>
      </c>
      <c r="O453" s="5"/>
      <c r="P453" s="5" t="s">
        <v>1089</v>
      </c>
      <c r="Q453" s="5" t="s">
        <v>832</v>
      </c>
      <c r="R453" s="5" t="s">
        <v>1219</v>
      </c>
      <c r="S453" s="5" t="s">
        <v>15</v>
      </c>
      <c r="T453" s="5" t="s">
        <v>571</v>
      </c>
      <c r="U453" s="5" t="s">
        <v>833</v>
      </c>
      <c r="V453" s="5" t="s">
        <v>699</v>
      </c>
      <c r="W453" s="9">
        <v>42952</v>
      </c>
      <c r="X453" s="18">
        <v>0</v>
      </c>
      <c r="Y453" s="5" t="str">
        <f>VLOOKUP(Q453,Lizenzen!$A$2:$B$17,2)</f>
        <v>Datenlizenz Deutschland – Namensnennung – Version 2.0</v>
      </c>
      <c r="Z453" s="5" t="str">
        <f>VLOOKUP(Q453,Lizenzen!$A$2:$D$17,4)</f>
        <v>https://www.govdata.de/dl-de/by-2-0</v>
      </c>
      <c r="AA453" s="5" t="str">
        <f>IF(ISERROR(LEFT(D453,FIND(",",D453)-1)),VLOOKUP(D453,'Abk. Datenhaltende Stellen'!$A$2:$E$99,2),CONCATENATE(VLOOKUP(LEFT(D453,FIND(",",D453)-1),'Abk. Datenhaltende Stellen'!$A$2:$E$92,2),",",VLOOKUP(MID(D453,FIND(",",D453)+1,LEN(D453)-FIND(",",D453)),'Abk. Datenhaltende Stellen'!$A$2:$E$92,2)))</f>
        <v>Hamburg: Behörde für Wirtschaft, Verkehr und Innovation, Amt für Verkehr und Straßenwesen</v>
      </c>
      <c r="AB453" s="8" t="str">
        <f>IF(ISERROR(LEFT(D453,FIND(",",D453)-1)),VLOOKUP(D453,'Abk. Datenhaltende Stellen'!$A$2:$E$99,4),VLOOKUP(LEFT(D453,FIND(",",D453)-1),'Abk. Datenhaltende Stellen'!$A$2:$E$92,4))</f>
        <v>nein</v>
      </c>
      <c r="AC453" s="8" t="str">
        <f>IF(ISERROR(FIND(",",D453)),"",VLOOKUP(MID(D453,FIND(",",D453)+1,LEN(D453)-FIND(",",D453)),'Abk. Datenhaltende Stellen'!$A$2:$E$92,4))</f>
        <v/>
      </c>
      <c r="AD453" s="21">
        <f t="shared" si="7"/>
        <v>0</v>
      </c>
    </row>
    <row r="454" spans="1:30" ht="105" customHeight="1" x14ac:dyDescent="0.25">
      <c r="A454" s="5" t="s">
        <v>1398</v>
      </c>
      <c r="B454" s="5" t="s">
        <v>1399</v>
      </c>
      <c r="C454" s="5" t="s">
        <v>893</v>
      </c>
      <c r="D454" s="5" t="s">
        <v>1855</v>
      </c>
      <c r="E454" s="5" t="s">
        <v>705</v>
      </c>
      <c r="F454" s="5" t="s">
        <v>1179</v>
      </c>
      <c r="G454" s="5" t="s">
        <v>1859</v>
      </c>
      <c r="H454" s="5" t="s">
        <v>1400</v>
      </c>
      <c r="I454" s="5" t="s">
        <v>1089</v>
      </c>
      <c r="J454" s="5" t="s">
        <v>1089</v>
      </c>
      <c r="K454" s="5" t="s">
        <v>1089</v>
      </c>
      <c r="L454" s="5" t="s">
        <v>1089</v>
      </c>
      <c r="M454" s="5" t="s">
        <v>1401</v>
      </c>
      <c r="N454" s="5" t="s">
        <v>1089</v>
      </c>
      <c r="O454" s="5"/>
      <c r="P454" s="5"/>
      <c r="Q454" s="5" t="s">
        <v>605</v>
      </c>
      <c r="R454" s="5" t="s">
        <v>1164</v>
      </c>
      <c r="S454" s="5" t="s">
        <v>15</v>
      </c>
      <c r="T454" s="5" t="s">
        <v>571</v>
      </c>
      <c r="U454" s="5" t="s">
        <v>1266</v>
      </c>
      <c r="V454" s="9">
        <v>42980</v>
      </c>
      <c r="W454" s="9">
        <v>42980</v>
      </c>
      <c r="X454" s="5">
        <v>0</v>
      </c>
      <c r="Y454" s="5" t="str">
        <f>VLOOKUP(Q454,Lizenzen!$A$2:$B$17,2)</f>
        <v>Creative Commons kein Copyright wenn möglich (Public domain) ("no Copyright") 1.0 international</v>
      </c>
      <c r="Z454" s="5" t="str">
        <f>VLOOKUP(Q454,Lizenzen!$A$2:$D$17,4)</f>
        <v>https://creativecommons.org/publicdomain/zero/1.0/deed.de</v>
      </c>
      <c r="AA454" s="5" t="str">
        <f>IF(ISERROR(LEFT(D454,FIND(",",D454)-1)),VLOOKUP(D454,'Abk. Datenhaltende Stellen'!$A$2:$E$99,2),CONCATENATE(VLOOKUP(LEFT(D454,FIND(",",D454)-1),'Abk. Datenhaltende Stellen'!$A$2:$E$92,2),",",VLOOKUP(MID(D454,FIND(",",D454)+1,LEN(D454)-FIND(",",D454)),'Abk. Datenhaltende Stellen'!$A$2:$E$92,2)))</f>
        <v>Hansestadt Rostock: Amt für Verkehrsanlagen</v>
      </c>
      <c r="AB454" s="8" t="str">
        <f>IF(ISERROR(LEFT(D454,FIND(",",D454)-1)),VLOOKUP(D454,'Abk. Datenhaltende Stellen'!$A$2:$E$99,4),VLOOKUP(LEFT(D454,FIND(",",D454)-1),'Abk. Datenhaltende Stellen'!$A$2:$E$92,4))</f>
        <v>nein</v>
      </c>
      <c r="AC454" s="8" t="str">
        <f>IF(ISERROR(FIND(",",D454)),"",VLOOKUP(MID(D454,FIND(",",D454)+1,LEN(D454)-FIND(",",D454)),'Abk. Datenhaltende Stellen'!$A$2:$E$92,4))</f>
        <v/>
      </c>
      <c r="AD454" s="21">
        <f t="shared" si="7"/>
        <v>0</v>
      </c>
    </row>
    <row r="455" spans="1:30" ht="195" customHeight="1" x14ac:dyDescent="0.25">
      <c r="A455" s="5" t="s">
        <v>2537</v>
      </c>
      <c r="B455" s="5" t="s">
        <v>2538</v>
      </c>
      <c r="C455" s="5" t="s">
        <v>898</v>
      </c>
      <c r="D455" s="5" t="s">
        <v>2383</v>
      </c>
      <c r="E455" s="5" t="s">
        <v>705</v>
      </c>
      <c r="F455" s="5" t="s">
        <v>1168</v>
      </c>
      <c r="G455" s="5" t="s">
        <v>1402</v>
      </c>
      <c r="H455" s="5" t="s">
        <v>1403</v>
      </c>
      <c r="I455" s="5" t="s">
        <v>1089</v>
      </c>
      <c r="J455" s="5" t="s">
        <v>1089</v>
      </c>
      <c r="K455" s="5" t="s">
        <v>1141</v>
      </c>
      <c r="L455" s="5" t="s">
        <v>1089</v>
      </c>
      <c r="M455" s="5" t="s">
        <v>1404</v>
      </c>
      <c r="N455" s="5" t="s">
        <v>1089</v>
      </c>
      <c r="O455" s="5"/>
      <c r="P455" s="5" t="s">
        <v>1089</v>
      </c>
      <c r="Q455" s="5" t="s">
        <v>832</v>
      </c>
      <c r="R455" s="5" t="s">
        <v>1293</v>
      </c>
      <c r="S455" s="5" t="s">
        <v>15</v>
      </c>
      <c r="T455" s="5" t="s">
        <v>571</v>
      </c>
      <c r="U455" s="5" t="s">
        <v>833</v>
      </c>
      <c r="V455" s="9">
        <v>42984</v>
      </c>
      <c r="W455" s="9">
        <v>42984</v>
      </c>
      <c r="X455" s="18">
        <v>0</v>
      </c>
      <c r="Y455" s="5" t="str">
        <f>VLOOKUP(Q455,Lizenzen!$A$2:$B$17,2)</f>
        <v>Datenlizenz Deutschland – Namensnennung – Version 2.0</v>
      </c>
      <c r="Z455" s="5" t="str">
        <f>VLOOKUP(Q455,Lizenzen!$A$2:$D$17,4)</f>
        <v>https://www.govdata.de/dl-de/by-2-0</v>
      </c>
      <c r="AA455" s="5" t="str">
        <f>IF(ISERROR(LEFT(D455,FIND(",",D455)-1)),VLOOKUP(D455,'Abk. Datenhaltende Stellen'!$A$2:$E$99,2),CONCATENATE(VLOOKUP(LEFT(D455,FIND(",",D455)-1),'Abk. Datenhaltende Stellen'!$A$2:$E$92,2),",",VLOOKUP(MID(D455,FIND(",",D455)+1,LEN(D455)-FIND(",",D455)),'Abk. Datenhaltende Stellen'!$A$2:$E$92,2)))</f>
        <v>Hamburg: Landesbetrieb Verkehr (LBV)</v>
      </c>
      <c r="AB455" s="8" t="str">
        <f>IF(ISERROR(LEFT(D455,FIND(",",D455)-1)),VLOOKUP(D455,'Abk. Datenhaltende Stellen'!$A$2:$E$99,4),VLOOKUP(LEFT(D455,FIND(",",D455)-1),'Abk. Datenhaltende Stellen'!$A$2:$E$92,4))</f>
        <v>nein</v>
      </c>
      <c r="AC455" s="8" t="str">
        <f>IF(ISERROR(FIND(",",D455)),"",VLOOKUP(MID(D455,FIND(",",D455)+1,LEN(D455)-FIND(",",D455)),'Abk. Datenhaltende Stellen'!$A$2:$E$92,4))</f>
        <v/>
      </c>
      <c r="AD455" s="21">
        <f t="shared" si="7"/>
        <v>0</v>
      </c>
    </row>
    <row r="456" spans="1:30" ht="105" customHeight="1" x14ac:dyDescent="0.25">
      <c r="A456" s="5" t="s">
        <v>1405</v>
      </c>
      <c r="B456" s="5" t="s">
        <v>1406</v>
      </c>
      <c r="C456" s="5" t="s">
        <v>898</v>
      </c>
      <c r="D456" s="5" t="s">
        <v>2373</v>
      </c>
      <c r="E456" s="5" t="s">
        <v>705</v>
      </c>
      <c r="F456" s="5" t="s">
        <v>1168</v>
      </c>
      <c r="G456" s="5" t="s">
        <v>1407</v>
      </c>
      <c r="H456" s="5" t="s">
        <v>861</v>
      </c>
      <c r="I456" s="5" t="s">
        <v>1089</v>
      </c>
      <c r="J456" s="5" t="s">
        <v>1089</v>
      </c>
      <c r="K456" s="5" t="s">
        <v>1141</v>
      </c>
      <c r="L456" s="5" t="s">
        <v>1089</v>
      </c>
      <c r="M456" s="5" t="s">
        <v>862</v>
      </c>
      <c r="N456" s="5" t="s">
        <v>1089</v>
      </c>
      <c r="O456" s="5"/>
      <c r="P456" s="5" t="s">
        <v>1089</v>
      </c>
      <c r="Q456" s="5" t="s">
        <v>832</v>
      </c>
      <c r="R456" s="5" t="s">
        <v>1408</v>
      </c>
      <c r="S456" s="5" t="s">
        <v>15</v>
      </c>
      <c r="T456" s="5" t="s">
        <v>571</v>
      </c>
      <c r="U456" s="5" t="s">
        <v>833</v>
      </c>
      <c r="V456" s="9">
        <v>42952</v>
      </c>
      <c r="W456" s="9">
        <v>42952</v>
      </c>
      <c r="X456" s="18">
        <v>0</v>
      </c>
      <c r="Y456" s="5" t="str">
        <f>VLOOKUP(Q456,Lizenzen!$A$2:$B$17,2)</f>
        <v>Datenlizenz Deutschland – Namensnennung – Version 2.0</v>
      </c>
      <c r="Z456" s="5" t="str">
        <f>VLOOKUP(Q456,Lizenzen!$A$2:$D$17,4)</f>
        <v>https://www.govdata.de/dl-de/by-2-0</v>
      </c>
      <c r="AA456" s="5" t="str">
        <f>IF(ISERROR(LEFT(D456,FIND(",",D456)-1)),VLOOKUP(D456,'Abk. Datenhaltende Stellen'!$A$2:$E$99,2),CONCATENATE(VLOOKUP(LEFT(D456,FIND(",",D456)-1),'Abk. Datenhaltende Stellen'!$A$2:$E$92,2),",",VLOOKUP(MID(D456,FIND(",",D456)+1,LEN(D456)-FIND(",",D456)),'Abk. Datenhaltende Stellen'!$A$2:$E$92,2)))</f>
        <v>Hamburg: Behörde für Wirtschaft, Verkehr und Innovation</v>
      </c>
      <c r="AB456" s="8" t="str">
        <f>IF(ISERROR(LEFT(D456,FIND(",",D456)-1)),VLOOKUP(D456,'Abk. Datenhaltende Stellen'!$A$2:$E$99,4),VLOOKUP(LEFT(D456,FIND(",",D456)-1),'Abk. Datenhaltende Stellen'!$A$2:$E$92,4))</f>
        <v>nein</v>
      </c>
      <c r="AC456" s="8" t="str">
        <f>IF(ISERROR(FIND(",",D456)),"",VLOOKUP(MID(D456,FIND(",",D456)+1,LEN(D456)-FIND(",",D456)),'Abk. Datenhaltende Stellen'!$A$2:$E$92,4))</f>
        <v/>
      </c>
      <c r="AD456" s="21">
        <f t="shared" si="7"/>
        <v>0</v>
      </c>
    </row>
    <row r="457" spans="1:30" ht="105" customHeight="1" x14ac:dyDescent="0.25">
      <c r="A457" s="5" t="s">
        <v>1409</v>
      </c>
      <c r="B457" s="5" t="s">
        <v>1410</v>
      </c>
      <c r="C457" s="5" t="s">
        <v>2228</v>
      </c>
      <c r="D457" s="5" t="s">
        <v>1150</v>
      </c>
      <c r="E457" s="22" t="s">
        <v>705</v>
      </c>
      <c r="F457" s="5" t="s">
        <v>557</v>
      </c>
      <c r="G457" s="5" t="s">
        <v>1411</v>
      </c>
      <c r="H457" s="5" t="s">
        <v>1089</v>
      </c>
      <c r="I457" s="5" t="s">
        <v>1089</v>
      </c>
      <c r="J457" s="5" t="s">
        <v>1089</v>
      </c>
      <c r="K457" s="5" t="s">
        <v>2246</v>
      </c>
      <c r="L457" s="5" t="s">
        <v>1089</v>
      </c>
      <c r="M457" s="5" t="s">
        <v>1089</v>
      </c>
      <c r="N457" s="5" t="s">
        <v>1089</v>
      </c>
      <c r="O457" s="5"/>
      <c r="P457" s="5"/>
      <c r="Q457" s="5" t="s">
        <v>605</v>
      </c>
      <c r="R457" s="5" t="s">
        <v>1164</v>
      </c>
      <c r="S457" s="5" t="s">
        <v>15</v>
      </c>
      <c r="T457" s="5" t="s">
        <v>569</v>
      </c>
      <c r="U457" s="5" t="s">
        <v>590</v>
      </c>
      <c r="V457" s="9">
        <v>43056</v>
      </c>
      <c r="W457" s="9">
        <v>43056</v>
      </c>
      <c r="X457" s="5">
        <v>0</v>
      </c>
      <c r="Y457" s="5" t="str">
        <f>VLOOKUP(Q457,Lizenzen!$A$2:$B$17,2)</f>
        <v>Creative Commons kein Copyright wenn möglich (Public domain) ("no Copyright") 1.0 international</v>
      </c>
      <c r="Z457" s="5" t="str">
        <f>VLOOKUP(Q457,Lizenzen!$A$2:$D$17,4)</f>
        <v>https://creativecommons.org/publicdomain/zero/1.0/deed.de</v>
      </c>
      <c r="AA457" s="5" t="str">
        <f>IF(ISERROR(LEFT(D457,FIND(",",D457)-1)),VLOOKUP(D457,'Abk. Datenhaltende Stellen'!$A$2:$E$99,2),CONCATENATE(VLOOKUP(LEFT(D457,FIND(",",D457)-1),'Abk. Datenhaltende Stellen'!$A$2:$E$92,2),",",VLOOKUP(MID(D457,FIND(",",D457)+1,LEN(D457)-FIND(",",D457)),'Abk. Datenhaltende Stellen'!$A$2:$E$92,2)))</f>
        <v>Stadt Bonn</v>
      </c>
      <c r="AB457" s="8" t="str">
        <f>IF(ISERROR(LEFT(D457,FIND(",",D457)-1)),VLOOKUP(D457,'Abk. Datenhaltende Stellen'!$A$2:$E$99,4),VLOOKUP(LEFT(D457,FIND(",",D457)-1),'Abk. Datenhaltende Stellen'!$A$2:$E$92,4))</f>
        <v>nein</v>
      </c>
      <c r="AC457" s="8" t="str">
        <f>IF(ISERROR(FIND(",",D457)),"",VLOOKUP(MID(D457,FIND(",",D457)+1,LEN(D457)-FIND(",",D457)),'Abk. Datenhaltende Stellen'!$A$2:$E$92,4))</f>
        <v/>
      </c>
      <c r="AD457" s="21">
        <f t="shared" si="7"/>
        <v>0</v>
      </c>
    </row>
    <row r="458" spans="1:30" ht="409.5" customHeight="1" x14ac:dyDescent="0.25">
      <c r="A458" s="5" t="s">
        <v>1412</v>
      </c>
      <c r="B458" s="5" t="s">
        <v>3294</v>
      </c>
      <c r="C458" s="8" t="s">
        <v>2229</v>
      </c>
      <c r="D458" s="5" t="s">
        <v>1154</v>
      </c>
      <c r="E458" s="5" t="s">
        <v>705</v>
      </c>
      <c r="F458" s="5" t="s">
        <v>2149</v>
      </c>
      <c r="G458" s="5" t="s">
        <v>2278</v>
      </c>
      <c r="H458" s="5" t="s">
        <v>1089</v>
      </c>
      <c r="I458" s="5" t="s">
        <v>1089</v>
      </c>
      <c r="J458" s="5" t="s">
        <v>1089</v>
      </c>
      <c r="K458" s="5" t="s">
        <v>2265</v>
      </c>
      <c r="L458" s="5" t="s">
        <v>1089</v>
      </c>
      <c r="M458" s="5" t="s">
        <v>1089</v>
      </c>
      <c r="N458" s="5" t="s">
        <v>1089</v>
      </c>
      <c r="O458" s="5"/>
      <c r="P458" s="5" t="s">
        <v>2279</v>
      </c>
      <c r="Q458" s="8" t="s">
        <v>2230</v>
      </c>
      <c r="R458" s="5" t="s">
        <v>1154</v>
      </c>
      <c r="S458" s="5" t="s">
        <v>15</v>
      </c>
      <c r="T458" s="5" t="s">
        <v>569</v>
      </c>
      <c r="U458" s="5" t="s">
        <v>1413</v>
      </c>
      <c r="V458" s="9">
        <v>43056</v>
      </c>
      <c r="W458" s="9">
        <v>43056</v>
      </c>
      <c r="X458" s="18">
        <v>0</v>
      </c>
      <c r="Y458" s="5" t="str">
        <f>VLOOKUP(Q458,Lizenzen!$A$2:$B$17,2)</f>
        <v>Creative Commons Namensnennung 3.0 Deutschland</v>
      </c>
      <c r="Z458" s="5" t="str">
        <f>VLOOKUP(Q458,Lizenzen!$A$2:$D$17,4)</f>
        <v>https://creativecommons.org/licenses/by/3.0/de/</v>
      </c>
      <c r="AA458" s="5" t="str">
        <f>IF(ISERROR(LEFT(D458,FIND(",",D458)-1)),VLOOKUP(D458,'Abk. Datenhaltende Stellen'!$A$2:$E$99,2),CONCATENATE(VLOOKUP(LEFT(D458,FIND(",",D458)-1),'Abk. Datenhaltende Stellen'!$A$2:$E$92,2),",",VLOOKUP(MID(D458,FIND(",",D458)+1,LEN(D458)-FIND(",",D458)),'Abk. Datenhaltende Stellen'!$A$2:$E$92,2)))</f>
        <v>Stadt Köln</v>
      </c>
      <c r="AB458" s="8" t="str">
        <f>IF(ISERROR(LEFT(D458,FIND(",",D458)-1)),VLOOKUP(D458,'Abk. Datenhaltende Stellen'!$A$2:$E$99,4),VLOOKUP(LEFT(D458,FIND(",",D458)-1),'Abk. Datenhaltende Stellen'!$A$2:$E$92,4))</f>
        <v>nein</v>
      </c>
      <c r="AC458" s="8" t="str">
        <f>IF(ISERROR(FIND(",",D458)),"",VLOOKUP(MID(D458,FIND(",",D458)+1,LEN(D458)-FIND(",",D458)),'Abk. Datenhaltende Stellen'!$A$2:$E$92,4))</f>
        <v/>
      </c>
      <c r="AD458" s="21">
        <f t="shared" si="7"/>
        <v>0</v>
      </c>
    </row>
    <row r="459" spans="1:30" ht="105" customHeight="1" x14ac:dyDescent="0.25">
      <c r="A459" s="5" t="s">
        <v>1414</v>
      </c>
      <c r="B459" s="5" t="s">
        <v>1415</v>
      </c>
      <c r="C459" s="5" t="s">
        <v>893</v>
      </c>
      <c r="D459" s="5" t="s">
        <v>1890</v>
      </c>
      <c r="E459" s="5" t="s">
        <v>705</v>
      </c>
      <c r="F459" s="5" t="s">
        <v>1179</v>
      </c>
      <c r="G459" s="5" t="s">
        <v>1891</v>
      </c>
      <c r="H459" s="5" t="s">
        <v>1416</v>
      </c>
      <c r="I459" s="5" t="s">
        <v>1089</v>
      </c>
      <c r="J459" s="5" t="s">
        <v>1089</v>
      </c>
      <c r="K459" s="5" t="s">
        <v>1089</v>
      </c>
      <c r="L459" s="5" t="s">
        <v>1089</v>
      </c>
      <c r="M459" s="5" t="s">
        <v>1417</v>
      </c>
      <c r="N459" s="5" t="s">
        <v>1089</v>
      </c>
      <c r="O459" s="5"/>
      <c r="P459" s="5" t="s">
        <v>1418</v>
      </c>
      <c r="Q459" s="5" t="s">
        <v>605</v>
      </c>
      <c r="R459" s="5" t="s">
        <v>1164</v>
      </c>
      <c r="S459" s="5" t="s">
        <v>15</v>
      </c>
      <c r="T459" s="5" t="s">
        <v>571</v>
      </c>
      <c r="U459" s="5" t="s">
        <v>1266</v>
      </c>
      <c r="V459" s="9">
        <v>43036</v>
      </c>
      <c r="W459" s="9">
        <v>43036</v>
      </c>
      <c r="X459" s="5">
        <v>0</v>
      </c>
      <c r="Y459" s="5" t="str">
        <f>VLOOKUP(Q459,Lizenzen!$A$2:$B$17,2)</f>
        <v>Creative Commons kein Copyright wenn möglich (Public domain) ("no Copyright") 1.0 international</v>
      </c>
      <c r="Z459" s="5" t="str">
        <f>VLOOKUP(Q459,Lizenzen!$A$2:$D$17,4)</f>
        <v>https://creativecommons.org/publicdomain/zero/1.0/deed.de</v>
      </c>
      <c r="AA459" s="5" t="str">
        <f>IF(ISERROR(LEFT(D459,FIND(",",D459)-1)),VLOOKUP(D459,'Abk. Datenhaltende Stellen'!$A$2:$E$99,2),CONCATENATE(VLOOKUP(LEFT(D459,FIND(",",D459)-1),'Abk. Datenhaltende Stellen'!$A$2:$E$92,2),",",VLOOKUP(MID(D459,FIND(",",D459)+1,LEN(D459)-FIND(",",D459)),'Abk. Datenhaltende Stellen'!$A$2:$E$92,2)))</f>
        <v>Hansestadt Rostock: Rostocker Straßenbahn AG  Stabsstelle Strategische Projekte</v>
      </c>
      <c r="AB459" s="8" t="str">
        <f>IF(ISERROR(LEFT(D459,FIND(",",D459)-1)),VLOOKUP(D459,'Abk. Datenhaltende Stellen'!$A$2:$E$99,4),VLOOKUP(LEFT(D459,FIND(",",D459)-1),'Abk. Datenhaltende Stellen'!$A$2:$E$92,4))</f>
        <v>nein</v>
      </c>
      <c r="AC459" s="8" t="str">
        <f>IF(ISERROR(FIND(",",D459)),"",VLOOKUP(MID(D459,FIND(",",D459)+1,LEN(D459)-FIND(",",D459)),'Abk. Datenhaltende Stellen'!$A$2:$E$92,4))</f>
        <v/>
      </c>
      <c r="AD459" s="21">
        <f t="shared" si="7"/>
        <v>0</v>
      </c>
    </row>
    <row r="460" spans="1:30" ht="105" customHeight="1" x14ac:dyDescent="0.25">
      <c r="A460" s="5" t="s">
        <v>869</v>
      </c>
      <c r="B460" s="5" t="s">
        <v>1419</v>
      </c>
      <c r="C460" s="5" t="s">
        <v>898</v>
      </c>
      <c r="D460" s="5" t="s">
        <v>2375</v>
      </c>
      <c r="E460" s="5" t="s">
        <v>705</v>
      </c>
      <c r="F460" s="5" t="s">
        <v>1168</v>
      </c>
      <c r="G460" s="5" t="s">
        <v>1624</v>
      </c>
      <c r="H460" s="5" t="s">
        <v>870</v>
      </c>
      <c r="I460" s="5" t="s">
        <v>1089</v>
      </c>
      <c r="J460" s="5" t="s">
        <v>1089</v>
      </c>
      <c r="K460" s="5" t="s">
        <v>1141</v>
      </c>
      <c r="L460" s="5" t="s">
        <v>1089</v>
      </c>
      <c r="M460" s="5" t="s">
        <v>871</v>
      </c>
      <c r="N460" s="5" t="s">
        <v>1089</v>
      </c>
      <c r="O460" s="5"/>
      <c r="P460" s="5" t="s">
        <v>1089</v>
      </c>
      <c r="Q460" s="5" t="s">
        <v>832</v>
      </c>
      <c r="R460" s="5" t="s">
        <v>1219</v>
      </c>
      <c r="S460" s="5" t="s">
        <v>15</v>
      </c>
      <c r="T460" s="5" t="s">
        <v>571</v>
      </c>
      <c r="U460" s="5" t="s">
        <v>833</v>
      </c>
      <c r="V460" s="9">
        <v>42952</v>
      </c>
      <c r="W460" s="9">
        <v>42952</v>
      </c>
      <c r="X460" s="18">
        <v>0</v>
      </c>
      <c r="Y460" s="5" t="str">
        <f>VLOOKUP(Q460,Lizenzen!$A$2:$B$17,2)</f>
        <v>Datenlizenz Deutschland – Namensnennung – Version 2.0</v>
      </c>
      <c r="Z460" s="5" t="str">
        <f>VLOOKUP(Q460,Lizenzen!$A$2:$D$17,4)</f>
        <v>https://www.govdata.de/dl-de/by-2-0</v>
      </c>
      <c r="AA460" s="5" t="str">
        <f>IF(ISERROR(LEFT(D460,FIND(",",D460)-1)),VLOOKUP(D460,'Abk. Datenhaltende Stellen'!$A$2:$E$99,2),CONCATENATE(VLOOKUP(LEFT(D460,FIND(",",D460)-1),'Abk. Datenhaltende Stellen'!$A$2:$E$92,2),",",VLOOKUP(MID(D460,FIND(",",D460)+1,LEN(D460)-FIND(",",D460)),'Abk. Datenhaltende Stellen'!$A$2:$E$92,2)))</f>
        <v>Hamburg: Behörde für Wirtschaft, Verkehr und Innovation, Amt für Verkehr und Straßenwesen</v>
      </c>
      <c r="AB460" s="8" t="str">
        <f>IF(ISERROR(LEFT(D460,FIND(",",D460)-1)),VLOOKUP(D460,'Abk. Datenhaltende Stellen'!$A$2:$E$99,4),VLOOKUP(LEFT(D460,FIND(",",D460)-1),'Abk. Datenhaltende Stellen'!$A$2:$E$92,4))</f>
        <v>nein</v>
      </c>
      <c r="AC460" s="8" t="str">
        <f>IF(ISERROR(FIND(",",D460)),"",VLOOKUP(MID(D460,FIND(",",D460)+1,LEN(D460)-FIND(",",D460)),'Abk. Datenhaltende Stellen'!$A$2:$E$92,4))</f>
        <v/>
      </c>
      <c r="AD460" s="21">
        <f t="shared" si="7"/>
        <v>0</v>
      </c>
    </row>
    <row r="461" spans="1:30" ht="120" customHeight="1" x14ac:dyDescent="0.25">
      <c r="A461" s="5" t="s">
        <v>1420</v>
      </c>
      <c r="B461" s="5" t="s">
        <v>1421</v>
      </c>
      <c r="C461" s="5" t="s">
        <v>893</v>
      </c>
      <c r="D461" s="5" t="s">
        <v>1874</v>
      </c>
      <c r="E461" s="5" t="s">
        <v>705</v>
      </c>
      <c r="F461" s="5" t="s">
        <v>1179</v>
      </c>
      <c r="G461" s="5" t="s">
        <v>1875</v>
      </c>
      <c r="H461" s="5" t="s">
        <v>1423</v>
      </c>
      <c r="I461" s="5" t="s">
        <v>1089</v>
      </c>
      <c r="J461" s="5" t="s">
        <v>1089</v>
      </c>
      <c r="K461" s="5" t="s">
        <v>1089</v>
      </c>
      <c r="L461" s="5" t="s">
        <v>1089</v>
      </c>
      <c r="M461" s="5" t="s">
        <v>1424</v>
      </c>
      <c r="N461" s="5" t="s">
        <v>1089</v>
      </c>
      <c r="O461" s="5"/>
      <c r="P461" s="5"/>
      <c r="Q461" s="5" t="s">
        <v>605</v>
      </c>
      <c r="R461" s="5" t="s">
        <v>1164</v>
      </c>
      <c r="S461" s="5" t="s">
        <v>15</v>
      </c>
      <c r="T461" s="5" t="s">
        <v>571</v>
      </c>
      <c r="U461" s="5" t="s">
        <v>1266</v>
      </c>
      <c r="V461" s="9">
        <v>43058</v>
      </c>
      <c r="W461" s="9">
        <v>43058</v>
      </c>
      <c r="X461" s="5">
        <v>0</v>
      </c>
      <c r="Y461" s="5" t="str">
        <f>VLOOKUP(Q461,Lizenzen!$A$2:$B$17,2)</f>
        <v>Creative Commons kein Copyright wenn möglich (Public domain) ("no Copyright") 1.0 international</v>
      </c>
      <c r="Z461" s="5" t="str">
        <f>VLOOKUP(Q461,Lizenzen!$A$2:$D$17,4)</f>
        <v>https://creativecommons.org/publicdomain/zero/1.0/deed.de</v>
      </c>
      <c r="AA461" s="5" t="str">
        <f>IF(ISERROR(LEFT(D461,FIND(",",D461)-1)),VLOOKUP(D461,'Abk. Datenhaltende Stellen'!$A$2:$E$99,2),CONCATENATE(VLOOKUP(LEFT(D461,FIND(",",D461)-1),'Abk. Datenhaltende Stellen'!$A$2:$E$92,2),",",VLOOKUP(MID(D461,FIND(",",D461)+1,LEN(D461)-FIND(",",D461)),'Abk. Datenhaltende Stellen'!$A$2:$E$92,2)))</f>
        <v>Hansestadt Rostock: Mobilitätskoordinator</v>
      </c>
      <c r="AB461" s="8" t="str">
        <f>IF(ISERROR(LEFT(D461,FIND(",",D461)-1)),VLOOKUP(D461,'Abk. Datenhaltende Stellen'!$A$2:$E$99,4),VLOOKUP(LEFT(D461,FIND(",",D461)-1),'Abk. Datenhaltende Stellen'!$A$2:$E$92,4))</f>
        <v>nein</v>
      </c>
      <c r="AC461" s="8" t="str">
        <f>IF(ISERROR(FIND(",",D461)),"",VLOOKUP(MID(D461,FIND(",",D461)+1,LEN(D461)-FIND(",",D461)),'Abk. Datenhaltende Stellen'!$A$2:$E$92,4))</f>
        <v/>
      </c>
      <c r="AD461" s="21">
        <f t="shared" si="7"/>
        <v>0</v>
      </c>
    </row>
    <row r="462" spans="1:30" ht="300" customHeight="1" x14ac:dyDescent="0.25">
      <c r="A462" s="5" t="s">
        <v>1425</v>
      </c>
      <c r="B462" s="5" t="s">
        <v>2039</v>
      </c>
      <c r="C462" s="8" t="s">
        <v>902</v>
      </c>
      <c r="D462" s="5" t="s">
        <v>1161</v>
      </c>
      <c r="E462" s="5" t="s">
        <v>705</v>
      </c>
      <c r="F462" s="5" t="s">
        <v>379</v>
      </c>
      <c r="G462" s="5" t="s">
        <v>1426</v>
      </c>
      <c r="H462" s="5" t="s">
        <v>1089</v>
      </c>
      <c r="I462" s="5" t="s">
        <v>1089</v>
      </c>
      <c r="J462" s="5" t="s">
        <v>1089</v>
      </c>
      <c r="K462" s="5" t="s">
        <v>1089</v>
      </c>
      <c r="L462" s="5" t="s">
        <v>1089</v>
      </c>
      <c r="M462" s="5" t="s">
        <v>1089</v>
      </c>
      <c r="N462" s="5" t="s">
        <v>1089</v>
      </c>
      <c r="O462" s="5"/>
      <c r="P462" s="5" t="s">
        <v>1089</v>
      </c>
      <c r="Q462" s="5" t="s">
        <v>899</v>
      </c>
      <c r="R462" s="5" t="s">
        <v>1164</v>
      </c>
      <c r="S462" s="5" t="s">
        <v>15</v>
      </c>
      <c r="T462" s="5" t="s">
        <v>569</v>
      </c>
      <c r="U462" s="5" t="s">
        <v>1427</v>
      </c>
      <c r="V462" s="9">
        <v>42688</v>
      </c>
      <c r="W462" s="9">
        <v>42688</v>
      </c>
      <c r="X462" s="5">
        <v>0</v>
      </c>
      <c r="Y462" s="5" t="str">
        <f>VLOOKUP(Q462,Lizenzen!$A$2:$B$17,2)</f>
        <v>Datenlizenz Deutschland – Zero – Version 2.0</v>
      </c>
      <c r="Z462" s="5" t="str">
        <f>VLOOKUP(Q462,Lizenzen!$A$2:$D$17,4)</f>
        <v>https://www.govdata.de/dl-de/zero-2-0</v>
      </c>
      <c r="AA462" s="5" t="str">
        <f>IF(ISERROR(LEFT(D462,FIND(",",D462)-1)),VLOOKUP(D462,'Abk. Datenhaltende Stellen'!$A$2:$E$99,2),CONCATENATE(VLOOKUP(LEFT(D462,FIND(",",D462)-1),'Abk. Datenhaltende Stellen'!$A$2:$E$92,2),",",VLOOKUP(MID(D462,FIND(",",D462)+1,LEN(D462)-FIND(",",D462)),'Abk. Datenhaltende Stellen'!$A$2:$E$92,2)))</f>
        <v>Stadt Moers</v>
      </c>
      <c r="AB462" s="8" t="str">
        <f>IF(ISERROR(LEFT(D462,FIND(",",D462)-1)),VLOOKUP(D462,'Abk. Datenhaltende Stellen'!$A$2:$E$99,4),VLOOKUP(LEFT(D462,FIND(",",D462)-1),'Abk. Datenhaltende Stellen'!$A$2:$E$92,4))</f>
        <v>nein</v>
      </c>
      <c r="AC462" s="8" t="str">
        <f>IF(ISERROR(FIND(",",D462)),"",VLOOKUP(MID(D462,FIND(",",D462)+1,LEN(D462)-FIND(",",D462)),'Abk. Datenhaltende Stellen'!$A$2:$E$92,4))</f>
        <v/>
      </c>
      <c r="AD462" s="21">
        <f t="shared" si="7"/>
        <v>0</v>
      </c>
    </row>
    <row r="463" spans="1:30" ht="300" customHeight="1" x14ac:dyDescent="0.25">
      <c r="A463" s="5" t="s">
        <v>1428</v>
      </c>
      <c r="B463" s="5" t="s">
        <v>2040</v>
      </c>
      <c r="C463" s="8" t="s">
        <v>902</v>
      </c>
      <c r="D463" s="5" t="s">
        <v>1161</v>
      </c>
      <c r="E463" s="5" t="s">
        <v>705</v>
      </c>
      <c r="F463" s="5" t="s">
        <v>379</v>
      </c>
      <c r="G463" s="5" t="s">
        <v>1429</v>
      </c>
      <c r="H463" s="5" t="s">
        <v>1089</v>
      </c>
      <c r="I463" s="5" t="s">
        <v>1089</v>
      </c>
      <c r="J463" s="5" t="s">
        <v>1089</v>
      </c>
      <c r="K463" s="5" t="s">
        <v>1089</v>
      </c>
      <c r="L463" s="5" t="s">
        <v>1089</v>
      </c>
      <c r="M463" s="5" t="s">
        <v>1089</v>
      </c>
      <c r="N463" s="5" t="s">
        <v>1089</v>
      </c>
      <c r="O463" s="5"/>
      <c r="P463" s="5" t="s">
        <v>1089</v>
      </c>
      <c r="Q463" s="5" t="s">
        <v>899</v>
      </c>
      <c r="R463" s="5" t="s">
        <v>1164</v>
      </c>
      <c r="S463" s="5" t="s">
        <v>15</v>
      </c>
      <c r="T463" s="5" t="s">
        <v>569</v>
      </c>
      <c r="U463" s="5" t="s">
        <v>1427</v>
      </c>
      <c r="V463" s="9">
        <v>42688</v>
      </c>
      <c r="W463" s="9">
        <v>42688</v>
      </c>
      <c r="X463" s="5">
        <v>0</v>
      </c>
      <c r="Y463" s="5" t="str">
        <f>VLOOKUP(Q463,Lizenzen!$A$2:$B$17,2)</f>
        <v>Datenlizenz Deutschland – Zero – Version 2.0</v>
      </c>
      <c r="Z463" s="5" t="str">
        <f>VLOOKUP(Q463,Lizenzen!$A$2:$D$17,4)</f>
        <v>https://www.govdata.de/dl-de/zero-2-0</v>
      </c>
      <c r="AA463" s="5" t="str">
        <f>IF(ISERROR(LEFT(D463,FIND(",",D463)-1)),VLOOKUP(D463,'Abk. Datenhaltende Stellen'!$A$2:$E$99,2),CONCATENATE(VLOOKUP(LEFT(D463,FIND(",",D463)-1),'Abk. Datenhaltende Stellen'!$A$2:$E$92,2),",",VLOOKUP(MID(D463,FIND(",",D463)+1,LEN(D463)-FIND(",",D463)),'Abk. Datenhaltende Stellen'!$A$2:$E$92,2)))</f>
        <v>Stadt Moers</v>
      </c>
      <c r="AB463" s="8" t="str">
        <f>IF(ISERROR(LEFT(D463,FIND(",",D463)-1)),VLOOKUP(D463,'Abk. Datenhaltende Stellen'!$A$2:$E$99,4),VLOOKUP(LEFT(D463,FIND(",",D463)-1),'Abk. Datenhaltende Stellen'!$A$2:$E$92,4))</f>
        <v>nein</v>
      </c>
      <c r="AC463" s="8" t="str">
        <f>IF(ISERROR(FIND(",",D463)),"",VLOOKUP(MID(D463,FIND(",",D463)+1,LEN(D463)-FIND(",",D463)),'Abk. Datenhaltende Stellen'!$A$2:$E$92,4))</f>
        <v/>
      </c>
      <c r="AD463" s="21">
        <f t="shared" si="7"/>
        <v>0</v>
      </c>
    </row>
    <row r="464" spans="1:30" ht="255" customHeight="1" x14ac:dyDescent="0.25">
      <c r="A464" s="5" t="s">
        <v>1430</v>
      </c>
      <c r="B464" s="5" t="s">
        <v>2041</v>
      </c>
      <c r="C464" s="8" t="s">
        <v>902</v>
      </c>
      <c r="D464" s="5" t="s">
        <v>1161</v>
      </c>
      <c r="E464" s="5" t="s">
        <v>705</v>
      </c>
      <c r="F464" s="5" t="s">
        <v>379</v>
      </c>
      <c r="G464" s="5" t="s">
        <v>1431</v>
      </c>
      <c r="H464" s="5" t="s">
        <v>1089</v>
      </c>
      <c r="I464" s="5" t="s">
        <v>1089</v>
      </c>
      <c r="J464" s="5" t="s">
        <v>1089</v>
      </c>
      <c r="K464" s="5" t="s">
        <v>1089</v>
      </c>
      <c r="L464" s="5" t="s">
        <v>1089</v>
      </c>
      <c r="M464" s="5" t="s">
        <v>1089</v>
      </c>
      <c r="N464" s="5" t="s">
        <v>1089</v>
      </c>
      <c r="O464" s="5"/>
      <c r="P464" s="5" t="s">
        <v>1089</v>
      </c>
      <c r="Q464" s="5" t="s">
        <v>899</v>
      </c>
      <c r="R464" s="5" t="s">
        <v>1164</v>
      </c>
      <c r="S464" s="5" t="s">
        <v>15</v>
      </c>
      <c r="T464" s="5" t="s">
        <v>569</v>
      </c>
      <c r="U464" s="5" t="s">
        <v>1427</v>
      </c>
      <c r="V464" s="9">
        <v>42688</v>
      </c>
      <c r="W464" s="9">
        <v>42688</v>
      </c>
      <c r="X464" s="5">
        <v>0</v>
      </c>
      <c r="Y464" s="5" t="str">
        <f>VLOOKUP(Q464,Lizenzen!$A$2:$B$17,2)</f>
        <v>Datenlizenz Deutschland – Zero – Version 2.0</v>
      </c>
      <c r="Z464" s="5" t="str">
        <f>VLOOKUP(Q464,Lizenzen!$A$2:$D$17,4)</f>
        <v>https://www.govdata.de/dl-de/zero-2-0</v>
      </c>
      <c r="AA464" s="5" t="str">
        <f>IF(ISERROR(LEFT(D464,FIND(",",D464)-1)),VLOOKUP(D464,'Abk. Datenhaltende Stellen'!$A$2:$E$99,2),CONCATENATE(VLOOKUP(LEFT(D464,FIND(",",D464)-1),'Abk. Datenhaltende Stellen'!$A$2:$E$92,2),",",VLOOKUP(MID(D464,FIND(",",D464)+1,LEN(D464)-FIND(",",D464)),'Abk. Datenhaltende Stellen'!$A$2:$E$92,2)))</f>
        <v>Stadt Moers</v>
      </c>
      <c r="AB464" s="8" t="str">
        <f>IF(ISERROR(LEFT(D464,FIND(",",D464)-1)),VLOOKUP(D464,'Abk. Datenhaltende Stellen'!$A$2:$E$99,4),VLOOKUP(LEFT(D464,FIND(",",D464)-1),'Abk. Datenhaltende Stellen'!$A$2:$E$92,4))</f>
        <v>nein</v>
      </c>
      <c r="AC464" s="8" t="str">
        <f>IF(ISERROR(FIND(",",D464)),"",VLOOKUP(MID(D464,FIND(",",D464)+1,LEN(D464)-FIND(",",D464)),'Abk. Datenhaltende Stellen'!$A$2:$E$92,4))</f>
        <v/>
      </c>
      <c r="AD464" s="21">
        <f t="shared" si="7"/>
        <v>0</v>
      </c>
    </row>
    <row r="465" spans="1:30" ht="105" customHeight="1" x14ac:dyDescent="0.25">
      <c r="A465" s="5" t="s">
        <v>847</v>
      </c>
      <c r="B465" s="5" t="s">
        <v>1432</v>
      </c>
      <c r="C465" s="5" t="s">
        <v>898</v>
      </c>
      <c r="D465" s="5" t="s">
        <v>2375</v>
      </c>
      <c r="E465" s="5" t="s">
        <v>705</v>
      </c>
      <c r="F465" s="5" t="s">
        <v>1168</v>
      </c>
      <c r="G465" s="5" t="s">
        <v>1625</v>
      </c>
      <c r="H465" s="5" t="s">
        <v>848</v>
      </c>
      <c r="I465" s="5" t="s">
        <v>1089</v>
      </c>
      <c r="J465" s="5" t="s">
        <v>1089</v>
      </c>
      <c r="K465" s="5" t="s">
        <v>1141</v>
      </c>
      <c r="L465" s="5" t="s">
        <v>1089</v>
      </c>
      <c r="M465" s="5" t="s">
        <v>849</v>
      </c>
      <c r="N465" s="5" t="s">
        <v>1089</v>
      </c>
      <c r="O465" s="5"/>
      <c r="P465" s="5" t="s">
        <v>1089</v>
      </c>
      <c r="Q465" s="5" t="s">
        <v>832</v>
      </c>
      <c r="R465" s="5" t="s">
        <v>1219</v>
      </c>
      <c r="S465" s="5" t="s">
        <v>15</v>
      </c>
      <c r="T465" s="5" t="s">
        <v>571</v>
      </c>
      <c r="U465" s="5" t="s">
        <v>833</v>
      </c>
      <c r="V465" s="9">
        <v>42952</v>
      </c>
      <c r="W465" s="9">
        <v>42952</v>
      </c>
      <c r="X465" s="18">
        <v>0</v>
      </c>
      <c r="Y465" s="5" t="str">
        <f>VLOOKUP(Q465,Lizenzen!$A$2:$B$17,2)</f>
        <v>Datenlizenz Deutschland – Namensnennung – Version 2.0</v>
      </c>
      <c r="Z465" s="5" t="str">
        <f>VLOOKUP(Q465,Lizenzen!$A$2:$D$17,4)</f>
        <v>https://www.govdata.de/dl-de/by-2-0</v>
      </c>
      <c r="AA465" s="5" t="str">
        <f>IF(ISERROR(LEFT(D465,FIND(",",D465)-1)),VLOOKUP(D465,'Abk. Datenhaltende Stellen'!$A$2:$E$99,2),CONCATENATE(VLOOKUP(LEFT(D465,FIND(",",D465)-1),'Abk. Datenhaltende Stellen'!$A$2:$E$92,2),",",VLOOKUP(MID(D465,FIND(",",D465)+1,LEN(D465)-FIND(",",D465)),'Abk. Datenhaltende Stellen'!$A$2:$E$92,2)))</f>
        <v>Hamburg: Behörde für Wirtschaft, Verkehr und Innovation, Amt für Verkehr und Straßenwesen</v>
      </c>
      <c r="AB465" s="8" t="str">
        <f>IF(ISERROR(LEFT(D465,FIND(",",D465)-1)),VLOOKUP(D465,'Abk. Datenhaltende Stellen'!$A$2:$E$99,4),VLOOKUP(LEFT(D465,FIND(",",D465)-1),'Abk. Datenhaltende Stellen'!$A$2:$E$92,4))</f>
        <v>nein</v>
      </c>
      <c r="AC465" s="8" t="str">
        <f>IF(ISERROR(FIND(",",D465)),"",VLOOKUP(MID(D465,FIND(",",D465)+1,LEN(D465)-FIND(",",D465)),'Abk. Datenhaltende Stellen'!$A$2:$E$92,4))</f>
        <v/>
      </c>
      <c r="AD465" s="21">
        <f t="shared" si="7"/>
        <v>0</v>
      </c>
    </row>
    <row r="466" spans="1:30" ht="105" customHeight="1" x14ac:dyDescent="0.25">
      <c r="A466" s="5" t="s">
        <v>1433</v>
      </c>
      <c r="B466" s="5" t="s">
        <v>850</v>
      </c>
      <c r="C466" s="5" t="s">
        <v>898</v>
      </c>
      <c r="D466" s="5" t="s">
        <v>2375</v>
      </c>
      <c r="E466" s="5" t="s">
        <v>705</v>
      </c>
      <c r="F466" s="5" t="s">
        <v>1168</v>
      </c>
      <c r="G466" s="5" t="s">
        <v>851</v>
      </c>
      <c r="H466" s="5" t="s">
        <v>852</v>
      </c>
      <c r="I466" s="5" t="s">
        <v>1089</v>
      </c>
      <c r="J466" s="5" t="s">
        <v>1089</v>
      </c>
      <c r="K466" s="5" t="s">
        <v>1141</v>
      </c>
      <c r="L466" s="5" t="s">
        <v>1089</v>
      </c>
      <c r="M466" s="5" t="s">
        <v>853</v>
      </c>
      <c r="N466" s="5" t="s">
        <v>1089</v>
      </c>
      <c r="O466" s="5"/>
      <c r="P466" s="5" t="s">
        <v>1089</v>
      </c>
      <c r="Q466" s="5" t="s">
        <v>832</v>
      </c>
      <c r="R466" s="5" t="s">
        <v>1219</v>
      </c>
      <c r="S466" s="5" t="s">
        <v>15</v>
      </c>
      <c r="T466" s="5" t="s">
        <v>571</v>
      </c>
      <c r="U466" s="5" t="s">
        <v>833</v>
      </c>
      <c r="V466" s="9">
        <v>42844</v>
      </c>
      <c r="W466" s="9">
        <v>42844</v>
      </c>
      <c r="X466" s="18">
        <v>0</v>
      </c>
      <c r="Y466" s="5" t="str">
        <f>VLOOKUP(Q466,Lizenzen!$A$2:$B$17,2)</f>
        <v>Datenlizenz Deutschland – Namensnennung – Version 2.0</v>
      </c>
      <c r="Z466" s="5" t="str">
        <f>VLOOKUP(Q466,Lizenzen!$A$2:$D$17,4)</f>
        <v>https://www.govdata.de/dl-de/by-2-0</v>
      </c>
      <c r="AA466" s="5" t="str">
        <f>IF(ISERROR(LEFT(D466,FIND(",",D466)-1)),VLOOKUP(D466,'Abk. Datenhaltende Stellen'!$A$2:$E$99,2),CONCATENATE(VLOOKUP(LEFT(D466,FIND(",",D466)-1),'Abk. Datenhaltende Stellen'!$A$2:$E$92,2),",",VLOOKUP(MID(D466,FIND(",",D466)+1,LEN(D466)-FIND(",",D466)),'Abk. Datenhaltende Stellen'!$A$2:$E$92,2)))</f>
        <v>Hamburg: Behörde für Wirtschaft, Verkehr und Innovation, Amt für Verkehr und Straßenwesen</v>
      </c>
      <c r="AB466" s="8" t="str">
        <f>IF(ISERROR(LEFT(D466,FIND(",",D466)-1)),VLOOKUP(D466,'Abk. Datenhaltende Stellen'!$A$2:$E$99,4),VLOOKUP(LEFT(D466,FIND(",",D466)-1),'Abk. Datenhaltende Stellen'!$A$2:$E$92,4))</f>
        <v>nein</v>
      </c>
      <c r="AC466" s="8" t="str">
        <f>IF(ISERROR(FIND(",",D466)),"",VLOOKUP(MID(D466,FIND(",",D466)+1,LEN(D466)-FIND(",",D466)),'Abk. Datenhaltende Stellen'!$A$2:$E$92,4))</f>
        <v/>
      </c>
      <c r="AD466" s="21">
        <f t="shared" si="7"/>
        <v>0</v>
      </c>
    </row>
    <row r="467" spans="1:30" ht="105" customHeight="1" x14ac:dyDescent="0.25">
      <c r="A467" s="5" t="s">
        <v>1434</v>
      </c>
      <c r="B467" s="5" t="s">
        <v>1435</v>
      </c>
      <c r="C467" s="5" t="s">
        <v>893</v>
      </c>
      <c r="D467" s="5" t="s">
        <v>1855</v>
      </c>
      <c r="E467" s="5" t="s">
        <v>705</v>
      </c>
      <c r="F467" s="5" t="s">
        <v>1179</v>
      </c>
      <c r="G467" s="5" t="s">
        <v>1858</v>
      </c>
      <c r="H467" s="5" t="s">
        <v>1436</v>
      </c>
      <c r="I467" s="5" t="s">
        <v>1089</v>
      </c>
      <c r="J467" s="5" t="s">
        <v>1089</v>
      </c>
      <c r="K467" s="5" t="s">
        <v>1089</v>
      </c>
      <c r="L467" s="5" t="s">
        <v>1089</v>
      </c>
      <c r="M467" s="5" t="s">
        <v>1437</v>
      </c>
      <c r="N467" s="5" t="s">
        <v>1089</v>
      </c>
      <c r="O467" s="5"/>
      <c r="P467" s="5"/>
      <c r="Q467" s="5" t="s">
        <v>605</v>
      </c>
      <c r="R467" s="5" t="s">
        <v>1164</v>
      </c>
      <c r="S467" s="5" t="s">
        <v>15</v>
      </c>
      <c r="T467" s="5" t="s">
        <v>571</v>
      </c>
      <c r="U467" s="5" t="s">
        <v>1912</v>
      </c>
      <c r="V467" s="9">
        <v>42980</v>
      </c>
      <c r="W467" s="9">
        <v>42980</v>
      </c>
      <c r="X467" s="5">
        <v>0</v>
      </c>
      <c r="Y467" s="5" t="str">
        <f>VLOOKUP(Q467,Lizenzen!$A$2:$B$17,2)</f>
        <v>Creative Commons kein Copyright wenn möglich (Public domain) ("no Copyright") 1.0 international</v>
      </c>
      <c r="Z467" s="5" t="str">
        <f>VLOOKUP(Q467,Lizenzen!$A$2:$D$17,4)</f>
        <v>https://creativecommons.org/publicdomain/zero/1.0/deed.de</v>
      </c>
      <c r="AA467" s="5" t="str">
        <f>IF(ISERROR(LEFT(D467,FIND(",",D467)-1)),VLOOKUP(D467,'Abk. Datenhaltende Stellen'!$A$2:$E$99,2),CONCATENATE(VLOOKUP(LEFT(D467,FIND(",",D467)-1),'Abk. Datenhaltende Stellen'!$A$2:$E$92,2),",",VLOOKUP(MID(D467,FIND(",",D467)+1,LEN(D467)-FIND(",",D467)),'Abk. Datenhaltende Stellen'!$A$2:$E$92,2)))</f>
        <v>Hansestadt Rostock: Amt für Verkehrsanlagen</v>
      </c>
      <c r="AB467" s="8" t="str">
        <f>IF(ISERROR(LEFT(D467,FIND(",",D467)-1)),VLOOKUP(D467,'Abk. Datenhaltende Stellen'!$A$2:$E$99,4),VLOOKUP(LEFT(D467,FIND(",",D467)-1),'Abk. Datenhaltende Stellen'!$A$2:$E$92,4))</f>
        <v>nein</v>
      </c>
      <c r="AC467" s="8" t="str">
        <f>IF(ISERROR(FIND(",",D467)),"",VLOOKUP(MID(D467,FIND(",",D467)+1,LEN(D467)-FIND(",",D467)),'Abk. Datenhaltende Stellen'!$A$2:$E$92,4))</f>
        <v/>
      </c>
      <c r="AD467" s="21">
        <f t="shared" si="7"/>
        <v>0</v>
      </c>
    </row>
    <row r="468" spans="1:30" ht="105" customHeight="1" x14ac:dyDescent="0.25">
      <c r="A468" s="5" t="s">
        <v>1438</v>
      </c>
      <c r="B468" s="5" t="s">
        <v>1439</v>
      </c>
      <c r="C468" s="5" t="s">
        <v>893</v>
      </c>
      <c r="D468" s="5" t="s">
        <v>1855</v>
      </c>
      <c r="E468" s="5" t="s">
        <v>705</v>
      </c>
      <c r="F468" s="5" t="s">
        <v>1179</v>
      </c>
      <c r="G468" s="5" t="s">
        <v>1857</v>
      </c>
      <c r="H468" s="5" t="s">
        <v>1440</v>
      </c>
      <c r="I468" s="5" t="s">
        <v>1089</v>
      </c>
      <c r="J468" s="5" t="s">
        <v>1089</v>
      </c>
      <c r="K468" s="5" t="s">
        <v>1089</v>
      </c>
      <c r="L468" s="5" t="s">
        <v>1089</v>
      </c>
      <c r="M468" s="5" t="s">
        <v>1441</v>
      </c>
      <c r="N468" s="5" t="s">
        <v>1089</v>
      </c>
      <c r="O468" s="5"/>
      <c r="P468" s="5"/>
      <c r="Q468" s="5" t="s">
        <v>605</v>
      </c>
      <c r="R468" s="5" t="s">
        <v>1164</v>
      </c>
      <c r="S468" s="5" t="s">
        <v>15</v>
      </c>
      <c r="T468" s="5" t="s">
        <v>571</v>
      </c>
      <c r="U468" s="5" t="s">
        <v>1266</v>
      </c>
      <c r="V468" s="9">
        <v>43036</v>
      </c>
      <c r="W468" s="9">
        <v>43036</v>
      </c>
      <c r="X468" s="5">
        <v>0</v>
      </c>
      <c r="Y468" s="5" t="str">
        <f>VLOOKUP(Q468,Lizenzen!$A$2:$B$17,2)</f>
        <v>Creative Commons kein Copyright wenn möglich (Public domain) ("no Copyright") 1.0 international</v>
      </c>
      <c r="Z468" s="5" t="str">
        <f>VLOOKUP(Q468,Lizenzen!$A$2:$D$17,4)</f>
        <v>https://creativecommons.org/publicdomain/zero/1.0/deed.de</v>
      </c>
      <c r="AA468" s="5" t="str">
        <f>IF(ISERROR(LEFT(D468,FIND(",",D468)-1)),VLOOKUP(D468,'Abk. Datenhaltende Stellen'!$A$2:$E$99,2),CONCATENATE(VLOOKUP(LEFT(D468,FIND(",",D468)-1),'Abk. Datenhaltende Stellen'!$A$2:$E$92,2),",",VLOOKUP(MID(D468,FIND(",",D468)+1,LEN(D468)-FIND(",",D468)),'Abk. Datenhaltende Stellen'!$A$2:$E$92,2)))</f>
        <v>Hansestadt Rostock: Amt für Verkehrsanlagen</v>
      </c>
      <c r="AB468" s="8" t="str">
        <f>IF(ISERROR(LEFT(D468,FIND(",",D468)-1)),VLOOKUP(D468,'Abk. Datenhaltende Stellen'!$A$2:$E$99,4),VLOOKUP(LEFT(D468,FIND(",",D468)-1),'Abk. Datenhaltende Stellen'!$A$2:$E$92,4))</f>
        <v>nein</v>
      </c>
      <c r="AC468" s="8" t="str">
        <f>IF(ISERROR(FIND(",",D468)),"",VLOOKUP(MID(D468,FIND(",",D468)+1,LEN(D468)-FIND(",",D468)),'Abk. Datenhaltende Stellen'!$A$2:$E$92,4))</f>
        <v/>
      </c>
      <c r="AD468" s="21">
        <f t="shared" si="7"/>
        <v>0</v>
      </c>
    </row>
    <row r="469" spans="1:30" ht="105" customHeight="1" x14ac:dyDescent="0.25">
      <c r="A469" s="5" t="s">
        <v>1442</v>
      </c>
      <c r="B469" s="5" t="s">
        <v>1443</v>
      </c>
      <c r="C469" s="5" t="s">
        <v>898</v>
      </c>
      <c r="D469" s="5" t="s">
        <v>2369</v>
      </c>
      <c r="E469" s="5" t="s">
        <v>705</v>
      </c>
      <c r="F469" s="5" t="s">
        <v>1168</v>
      </c>
      <c r="G469" s="5" t="s">
        <v>1444</v>
      </c>
      <c r="H469" s="5" t="s">
        <v>861</v>
      </c>
      <c r="I469" s="5" t="s">
        <v>1089</v>
      </c>
      <c r="J469" s="5" t="s">
        <v>1089</v>
      </c>
      <c r="K469" s="5" t="s">
        <v>1141</v>
      </c>
      <c r="L469" s="5" t="s">
        <v>1089</v>
      </c>
      <c r="M469" s="5" t="s">
        <v>862</v>
      </c>
      <c r="N469" s="5" t="s">
        <v>1089</v>
      </c>
      <c r="O469" s="5"/>
      <c r="P469" s="5" t="s">
        <v>1089</v>
      </c>
      <c r="Q469" s="5" t="s">
        <v>832</v>
      </c>
      <c r="R469" s="5" t="s">
        <v>1194</v>
      </c>
      <c r="S469" s="5" t="s">
        <v>15</v>
      </c>
      <c r="T469" s="5" t="s">
        <v>571</v>
      </c>
      <c r="U469" s="5" t="s">
        <v>833</v>
      </c>
      <c r="V469" s="9">
        <v>42952</v>
      </c>
      <c r="W469" s="9">
        <v>42952</v>
      </c>
      <c r="X469" s="5">
        <v>0</v>
      </c>
      <c r="Y469" s="5" t="str">
        <f>VLOOKUP(Q469,Lizenzen!$A$2:$B$17,2)</f>
        <v>Datenlizenz Deutschland – Namensnennung – Version 2.0</v>
      </c>
      <c r="Z469" s="5" t="str">
        <f>VLOOKUP(Q469,Lizenzen!$A$2:$D$17,4)</f>
        <v>https://www.govdata.de/dl-de/by-2-0</v>
      </c>
      <c r="AA469" s="5" t="str">
        <f>IF(ISERROR(LEFT(D469,FIND(",",D469)-1)),VLOOKUP(D469,'Abk. Datenhaltende Stellen'!$A$2:$E$99,2),CONCATENATE(VLOOKUP(LEFT(D469,FIND(",",D469)-1),'Abk. Datenhaltende Stellen'!$A$2:$E$92,2),",",VLOOKUP(MID(D469,FIND(",",D469)+1,LEN(D469)-FIND(",",D469)),'Abk. Datenhaltende Stellen'!$A$2:$E$92,2)))</f>
        <v>Hamburg: Behörde für Inneres und Sport, Polizei Hamburg</v>
      </c>
      <c r="AB469" s="8" t="str">
        <f>IF(ISERROR(LEFT(D469,FIND(",",D469)-1)),VLOOKUP(D469,'Abk. Datenhaltende Stellen'!$A$2:$E$99,4),VLOOKUP(LEFT(D469,FIND(",",D469)-1),'Abk. Datenhaltende Stellen'!$A$2:$E$92,4))</f>
        <v>nein</v>
      </c>
      <c r="AC469" s="8" t="str">
        <f>IF(ISERROR(FIND(",",D469)),"",VLOOKUP(MID(D469,FIND(",",D469)+1,LEN(D469)-FIND(",",D469)),'Abk. Datenhaltende Stellen'!$A$2:$E$92,4))</f>
        <v/>
      </c>
      <c r="AD469" s="21">
        <f t="shared" si="7"/>
        <v>0</v>
      </c>
    </row>
    <row r="470" spans="1:30" ht="135" customHeight="1" x14ac:dyDescent="0.25">
      <c r="A470" s="5" t="s">
        <v>1445</v>
      </c>
      <c r="B470" s="5" t="s">
        <v>1983</v>
      </c>
      <c r="C470" s="8" t="s">
        <v>902</v>
      </c>
      <c r="D470" s="5" t="s">
        <v>1161</v>
      </c>
      <c r="E470" s="5" t="s">
        <v>705</v>
      </c>
      <c r="F470" s="5" t="s">
        <v>379</v>
      </c>
      <c r="G470" s="5" t="s">
        <v>1446</v>
      </c>
      <c r="H470" s="5" t="s">
        <v>1089</v>
      </c>
      <c r="I470" s="5" t="s">
        <v>1089</v>
      </c>
      <c r="J470" s="5" t="s">
        <v>1089</v>
      </c>
      <c r="K470" s="5" t="s">
        <v>1089</v>
      </c>
      <c r="L470" s="5" t="s">
        <v>1089</v>
      </c>
      <c r="M470" s="5" t="s">
        <v>1089</v>
      </c>
      <c r="N470" s="5" t="s">
        <v>1089</v>
      </c>
      <c r="O470" s="5"/>
      <c r="P470" s="5" t="s">
        <v>1089</v>
      </c>
      <c r="Q470" s="5" t="s">
        <v>899</v>
      </c>
      <c r="R470" s="5" t="s">
        <v>1164</v>
      </c>
      <c r="S470" s="5" t="s">
        <v>13</v>
      </c>
      <c r="T470" s="5" t="s">
        <v>1118</v>
      </c>
      <c r="U470" s="5" t="s">
        <v>594</v>
      </c>
      <c r="V470" s="9">
        <v>42688</v>
      </c>
      <c r="W470" s="9">
        <v>42688</v>
      </c>
      <c r="X470" s="18">
        <v>0</v>
      </c>
      <c r="Y470" s="5" t="str">
        <f>VLOOKUP(Q470,Lizenzen!$A$2:$B$17,2)</f>
        <v>Datenlizenz Deutschland – Zero – Version 2.0</v>
      </c>
      <c r="Z470" s="5" t="str">
        <f>VLOOKUP(Q470,Lizenzen!$A$2:$D$17,4)</f>
        <v>https://www.govdata.de/dl-de/zero-2-0</v>
      </c>
      <c r="AA470" s="5" t="str">
        <f>IF(ISERROR(LEFT(D470,FIND(",",D470)-1)),VLOOKUP(D470,'Abk. Datenhaltende Stellen'!$A$2:$E$99,2),CONCATENATE(VLOOKUP(LEFT(D470,FIND(",",D470)-1),'Abk. Datenhaltende Stellen'!$A$2:$E$92,2),",",VLOOKUP(MID(D470,FIND(",",D470)+1,LEN(D470)-FIND(",",D470)),'Abk. Datenhaltende Stellen'!$A$2:$E$92,2)))</f>
        <v>Stadt Moers</v>
      </c>
      <c r="AB470" s="8" t="str">
        <f>IF(ISERROR(LEFT(D470,FIND(",",D470)-1)),VLOOKUP(D470,'Abk. Datenhaltende Stellen'!$A$2:$E$99,4),VLOOKUP(LEFT(D470,FIND(",",D470)-1),'Abk. Datenhaltende Stellen'!$A$2:$E$92,4))</f>
        <v>nein</v>
      </c>
      <c r="AC470" s="8" t="str">
        <f>IF(ISERROR(FIND(",",D470)),"",VLOOKUP(MID(D470,FIND(",",D470)+1,LEN(D470)-FIND(",",D470)),'Abk. Datenhaltende Stellen'!$A$2:$E$92,4))</f>
        <v/>
      </c>
      <c r="AD470" s="21">
        <f t="shared" si="7"/>
        <v>0</v>
      </c>
    </row>
    <row r="471" spans="1:30" ht="105" customHeight="1" x14ac:dyDescent="0.25">
      <c r="A471" s="5" t="s">
        <v>1447</v>
      </c>
      <c r="B471" s="5" t="s">
        <v>1448</v>
      </c>
      <c r="C471" s="5" t="s">
        <v>893</v>
      </c>
      <c r="D471" s="5" t="s">
        <v>2380</v>
      </c>
      <c r="E471" s="5" t="s">
        <v>705</v>
      </c>
      <c r="F471" s="5" t="s">
        <v>380</v>
      </c>
      <c r="G471" s="5" t="s">
        <v>1863</v>
      </c>
      <c r="H471" s="5" t="s">
        <v>1449</v>
      </c>
      <c r="I471" s="5" t="s">
        <v>1089</v>
      </c>
      <c r="J471" s="5" t="s">
        <v>1089</v>
      </c>
      <c r="K471" s="5" t="s">
        <v>1089</v>
      </c>
      <c r="L471" s="5" t="s">
        <v>1089</v>
      </c>
      <c r="M471" s="5" t="s">
        <v>1089</v>
      </c>
      <c r="N471" s="5" t="s">
        <v>1089</v>
      </c>
      <c r="O471" s="5"/>
      <c r="P471" s="5"/>
      <c r="Q471" s="5" t="s">
        <v>605</v>
      </c>
      <c r="R471" s="5" t="s">
        <v>1164</v>
      </c>
      <c r="S471" s="5" t="s">
        <v>15</v>
      </c>
      <c r="T471" s="5" t="s">
        <v>570</v>
      </c>
      <c r="U471" s="5" t="s">
        <v>1912</v>
      </c>
      <c r="V471" s="9">
        <v>43044</v>
      </c>
      <c r="W471" s="9">
        <v>43044</v>
      </c>
      <c r="X471" s="5">
        <v>0</v>
      </c>
      <c r="Y471" s="5" t="str">
        <f>VLOOKUP(Q471,Lizenzen!$A$2:$B$17,2)</f>
        <v>Creative Commons kein Copyright wenn möglich (Public domain) ("no Copyright") 1.0 international</v>
      </c>
      <c r="Z471" s="5" t="str">
        <f>VLOOKUP(Q471,Lizenzen!$A$2:$D$17,4)</f>
        <v>https://creativecommons.org/publicdomain/zero/1.0/deed.de</v>
      </c>
      <c r="AA471" s="5" t="str">
        <f>IF(ISERROR(LEFT(D471,FIND(",",D471)-1)),VLOOKUP(D471,'Abk. Datenhaltende Stellen'!$A$2:$E$99,2),CONCATENATE(VLOOKUP(LEFT(D471,FIND(",",D471)-1),'Abk. Datenhaltende Stellen'!$A$2:$E$92,2),",",VLOOKUP(MID(D471,FIND(",",D471)+1,LEN(D471)-FIND(",",D471)),'Abk. Datenhaltende Stellen'!$A$2:$E$92,2)))</f>
        <v>Hansestadt Rostock: Kataster-, Vermessungs- und Liegenschaftsamt</v>
      </c>
      <c r="AB471" s="8" t="str">
        <f>IF(ISERROR(LEFT(D471,FIND(",",D471)-1)),VLOOKUP(D471,'Abk. Datenhaltende Stellen'!$A$2:$E$99,4),VLOOKUP(LEFT(D471,FIND(",",D471)-1),'Abk. Datenhaltende Stellen'!$A$2:$E$92,4))</f>
        <v>nein</v>
      </c>
      <c r="AC471" s="8" t="str">
        <f>IF(ISERROR(FIND(",",D471)),"",VLOOKUP(MID(D471,FIND(",",D471)+1,LEN(D471)-FIND(",",D471)),'Abk. Datenhaltende Stellen'!$A$2:$E$92,4))</f>
        <v/>
      </c>
      <c r="AD471" s="21">
        <f t="shared" si="7"/>
        <v>0</v>
      </c>
    </row>
    <row r="472" spans="1:30" ht="105" customHeight="1" x14ac:dyDescent="0.25">
      <c r="A472" s="5" t="s">
        <v>1450</v>
      </c>
      <c r="B472" s="5" t="s">
        <v>1897</v>
      </c>
      <c r="C472" s="5" t="s">
        <v>2228</v>
      </c>
      <c r="D472" s="5" t="s">
        <v>1150</v>
      </c>
      <c r="E472" s="22" t="s">
        <v>705</v>
      </c>
      <c r="F472" s="5" t="s">
        <v>557</v>
      </c>
      <c r="G472" s="5" t="s">
        <v>1451</v>
      </c>
      <c r="H472" s="5" t="s">
        <v>1089</v>
      </c>
      <c r="I472" s="5" t="s">
        <v>1089</v>
      </c>
      <c r="J472" s="5" t="s">
        <v>1089</v>
      </c>
      <c r="K472" s="5" t="s">
        <v>2246</v>
      </c>
      <c r="L472" s="5" t="s">
        <v>1089</v>
      </c>
      <c r="M472" s="5" t="s">
        <v>1089</v>
      </c>
      <c r="N472" s="5" t="s">
        <v>1089</v>
      </c>
      <c r="O472" s="5"/>
      <c r="P472" s="5"/>
      <c r="Q472" s="5" t="s">
        <v>605</v>
      </c>
      <c r="R472" s="5" t="s">
        <v>1164</v>
      </c>
      <c r="S472" s="5" t="s">
        <v>15</v>
      </c>
      <c r="T472" s="5" t="s">
        <v>569</v>
      </c>
      <c r="U472" s="5" t="s">
        <v>590</v>
      </c>
      <c r="V472" s="9">
        <v>43056</v>
      </c>
      <c r="W472" s="9">
        <v>43056</v>
      </c>
      <c r="X472" s="5">
        <v>0</v>
      </c>
      <c r="Y472" s="5" t="str">
        <f>VLOOKUP(Q472,Lizenzen!$A$2:$B$17,2)</f>
        <v>Creative Commons kein Copyright wenn möglich (Public domain) ("no Copyright") 1.0 international</v>
      </c>
      <c r="Z472" s="5" t="str">
        <f>VLOOKUP(Q472,Lizenzen!$A$2:$D$17,4)</f>
        <v>https://creativecommons.org/publicdomain/zero/1.0/deed.de</v>
      </c>
      <c r="AA472" s="5" t="str">
        <f>IF(ISERROR(LEFT(D472,FIND(",",D472)-1)),VLOOKUP(D472,'Abk. Datenhaltende Stellen'!$A$2:$E$99,2),CONCATENATE(VLOOKUP(LEFT(D472,FIND(",",D472)-1),'Abk. Datenhaltende Stellen'!$A$2:$E$92,2),",",VLOOKUP(MID(D472,FIND(",",D472)+1,LEN(D472)-FIND(",",D472)),'Abk. Datenhaltende Stellen'!$A$2:$E$92,2)))</f>
        <v>Stadt Bonn</v>
      </c>
      <c r="AB472" s="8" t="str">
        <f>IF(ISERROR(LEFT(D472,FIND(",",D472)-1)),VLOOKUP(D472,'Abk. Datenhaltende Stellen'!$A$2:$E$99,4),VLOOKUP(LEFT(D472,FIND(",",D472)-1),'Abk. Datenhaltende Stellen'!$A$2:$E$92,4))</f>
        <v>nein</v>
      </c>
      <c r="AC472" s="8" t="str">
        <f>IF(ISERROR(FIND(",",D472)),"",VLOOKUP(MID(D472,FIND(",",D472)+1,LEN(D472)-FIND(",",D472)),'Abk. Datenhaltende Stellen'!$A$2:$E$92,4))</f>
        <v/>
      </c>
      <c r="AD472" s="21">
        <f t="shared" si="7"/>
        <v>0</v>
      </c>
    </row>
    <row r="473" spans="1:30" ht="105" customHeight="1" x14ac:dyDescent="0.25">
      <c r="A473" s="5" t="s">
        <v>1452</v>
      </c>
      <c r="B473" s="5" t="s">
        <v>1898</v>
      </c>
      <c r="C473" s="5" t="s">
        <v>2228</v>
      </c>
      <c r="D473" s="5" t="s">
        <v>1150</v>
      </c>
      <c r="E473" s="22" t="s">
        <v>705</v>
      </c>
      <c r="F473" s="5" t="s">
        <v>557</v>
      </c>
      <c r="G473" s="5" t="s">
        <v>1453</v>
      </c>
      <c r="H473" s="5" t="s">
        <v>1089</v>
      </c>
      <c r="I473" s="5" t="s">
        <v>1089</v>
      </c>
      <c r="J473" s="5" t="s">
        <v>1089</v>
      </c>
      <c r="K473" s="5" t="s">
        <v>2246</v>
      </c>
      <c r="L473" s="5" t="s">
        <v>1089</v>
      </c>
      <c r="M473" s="5" t="s">
        <v>1089</v>
      </c>
      <c r="N473" s="5" t="s">
        <v>1089</v>
      </c>
      <c r="O473" s="5"/>
      <c r="P473" s="5"/>
      <c r="Q473" s="5" t="s">
        <v>605</v>
      </c>
      <c r="R473" s="5" t="s">
        <v>1164</v>
      </c>
      <c r="S473" s="5" t="s">
        <v>15</v>
      </c>
      <c r="T473" s="5" t="s">
        <v>569</v>
      </c>
      <c r="U473" s="5" t="s">
        <v>590</v>
      </c>
      <c r="V473" s="9">
        <v>43056</v>
      </c>
      <c r="W473" s="9">
        <v>43056</v>
      </c>
      <c r="X473" s="5">
        <v>0</v>
      </c>
      <c r="Y473" s="5" t="str">
        <f>VLOOKUP(Q473,Lizenzen!$A$2:$B$17,2)</f>
        <v>Creative Commons kein Copyright wenn möglich (Public domain) ("no Copyright") 1.0 international</v>
      </c>
      <c r="Z473" s="5" t="str">
        <f>VLOOKUP(Q473,Lizenzen!$A$2:$D$17,4)</f>
        <v>https://creativecommons.org/publicdomain/zero/1.0/deed.de</v>
      </c>
      <c r="AA473" s="5" t="str">
        <f>IF(ISERROR(LEFT(D473,FIND(",",D473)-1)),VLOOKUP(D473,'Abk. Datenhaltende Stellen'!$A$2:$E$99,2),CONCATENATE(VLOOKUP(LEFT(D473,FIND(",",D473)-1),'Abk. Datenhaltende Stellen'!$A$2:$E$92,2),",",VLOOKUP(MID(D473,FIND(",",D473)+1,LEN(D473)-FIND(",",D473)),'Abk. Datenhaltende Stellen'!$A$2:$E$92,2)))</f>
        <v>Stadt Bonn</v>
      </c>
      <c r="AB473" s="8" t="str">
        <f>IF(ISERROR(LEFT(D473,FIND(",",D473)-1)),VLOOKUP(D473,'Abk. Datenhaltende Stellen'!$A$2:$E$99,4),VLOOKUP(LEFT(D473,FIND(",",D473)-1),'Abk. Datenhaltende Stellen'!$A$2:$E$92,4))</f>
        <v>nein</v>
      </c>
      <c r="AC473" s="8" t="str">
        <f>IF(ISERROR(FIND(",",D473)),"",VLOOKUP(MID(D473,FIND(",",D473)+1,LEN(D473)-FIND(",",D473)),'Abk. Datenhaltende Stellen'!$A$2:$E$92,4))</f>
        <v/>
      </c>
      <c r="AD473" s="21">
        <f t="shared" si="7"/>
        <v>0</v>
      </c>
    </row>
    <row r="474" spans="1:30" ht="105" customHeight="1" x14ac:dyDescent="0.25">
      <c r="A474" s="5" t="s">
        <v>1454</v>
      </c>
      <c r="B474" s="5" t="s">
        <v>2034</v>
      </c>
      <c r="C474" s="5" t="s">
        <v>2228</v>
      </c>
      <c r="D474" s="5" t="s">
        <v>1150</v>
      </c>
      <c r="E474" s="22" t="s">
        <v>22</v>
      </c>
      <c r="F474" s="5" t="s">
        <v>557</v>
      </c>
      <c r="G474" s="5" t="s">
        <v>1455</v>
      </c>
      <c r="H474" s="5" t="s">
        <v>1089</v>
      </c>
      <c r="I474" s="5" t="s">
        <v>1089</v>
      </c>
      <c r="J474" s="5" t="s">
        <v>1089</v>
      </c>
      <c r="K474" s="5" t="s">
        <v>2246</v>
      </c>
      <c r="L474" s="5" t="s">
        <v>1089</v>
      </c>
      <c r="M474" s="5" t="s">
        <v>1089</v>
      </c>
      <c r="N474" s="5" t="s">
        <v>1089</v>
      </c>
      <c r="O474" s="5"/>
      <c r="P474" s="5"/>
      <c r="Q474" s="5" t="s">
        <v>605</v>
      </c>
      <c r="R474" s="5" t="s">
        <v>1164</v>
      </c>
      <c r="S474" s="5" t="s">
        <v>15</v>
      </c>
      <c r="T474" s="5" t="s">
        <v>569</v>
      </c>
      <c r="U474" s="5" t="s">
        <v>590</v>
      </c>
      <c r="V474" s="9">
        <v>43056</v>
      </c>
      <c r="W474" s="9">
        <v>43056</v>
      </c>
      <c r="X474" s="5">
        <v>0</v>
      </c>
      <c r="Y474" s="5" t="str">
        <f>VLOOKUP(Q474,Lizenzen!$A$2:$B$17,2)</f>
        <v>Creative Commons kein Copyright wenn möglich (Public domain) ("no Copyright") 1.0 international</v>
      </c>
      <c r="Z474" s="5" t="str">
        <f>VLOOKUP(Q474,Lizenzen!$A$2:$D$17,4)</f>
        <v>https://creativecommons.org/publicdomain/zero/1.0/deed.de</v>
      </c>
      <c r="AA474" s="5" t="str">
        <f>IF(ISERROR(LEFT(D474,FIND(",",D474)-1)),VLOOKUP(D474,'Abk. Datenhaltende Stellen'!$A$2:$E$99,2),CONCATENATE(VLOOKUP(LEFT(D474,FIND(",",D474)-1),'Abk. Datenhaltende Stellen'!$A$2:$E$92,2),",",VLOOKUP(MID(D474,FIND(",",D474)+1,LEN(D474)-FIND(",",D474)),'Abk. Datenhaltende Stellen'!$A$2:$E$92,2)))</f>
        <v>Stadt Bonn</v>
      </c>
      <c r="AB474" s="8" t="str">
        <f>IF(ISERROR(LEFT(D474,FIND(",",D474)-1)),VLOOKUP(D474,'Abk. Datenhaltende Stellen'!$A$2:$E$99,4),VLOOKUP(LEFT(D474,FIND(",",D474)-1),'Abk. Datenhaltende Stellen'!$A$2:$E$92,4))</f>
        <v>nein</v>
      </c>
      <c r="AC474" s="8" t="str">
        <f>IF(ISERROR(FIND(",",D474)),"",VLOOKUP(MID(D474,FIND(",",D474)+1,LEN(D474)-FIND(",",D474)),'Abk. Datenhaltende Stellen'!$A$2:$E$92,4))</f>
        <v/>
      </c>
      <c r="AD474" s="21">
        <f t="shared" si="7"/>
        <v>0</v>
      </c>
    </row>
    <row r="475" spans="1:30" ht="135" customHeight="1" x14ac:dyDescent="0.25">
      <c r="A475" s="5" t="s">
        <v>1456</v>
      </c>
      <c r="B475" s="5" t="s">
        <v>3295</v>
      </c>
      <c r="C475" s="8" t="s">
        <v>2229</v>
      </c>
      <c r="D475" s="5" t="s">
        <v>2691</v>
      </c>
      <c r="E475" s="5" t="s">
        <v>705</v>
      </c>
      <c r="F475" s="5" t="s">
        <v>797</v>
      </c>
      <c r="G475" s="8"/>
      <c r="H475" s="5" t="s">
        <v>1089</v>
      </c>
      <c r="I475" s="5" t="s">
        <v>1089</v>
      </c>
      <c r="J475" s="5" t="s">
        <v>1089</v>
      </c>
      <c r="K475" s="5"/>
      <c r="L475" s="5" t="s">
        <v>1089</v>
      </c>
      <c r="M475" s="5" t="s">
        <v>1089</v>
      </c>
      <c r="N475" s="5" t="s">
        <v>1089</v>
      </c>
      <c r="O475" s="5"/>
      <c r="P475" s="5" t="s">
        <v>2280</v>
      </c>
      <c r="Q475" s="8" t="s">
        <v>2230</v>
      </c>
      <c r="R475" s="5" t="s">
        <v>2692</v>
      </c>
      <c r="S475" s="5" t="s">
        <v>15</v>
      </c>
      <c r="T475" s="5" t="s">
        <v>108</v>
      </c>
      <c r="U475" s="5" t="s">
        <v>598</v>
      </c>
      <c r="V475" s="9">
        <v>43104</v>
      </c>
      <c r="W475" s="9">
        <v>43104</v>
      </c>
      <c r="X475" s="18">
        <v>1</v>
      </c>
      <c r="Y475" s="5" t="str">
        <f>VLOOKUP(Q475,Lizenzen!$A$2:$B$17,2)</f>
        <v>Creative Commons Namensnennung 3.0 Deutschland</v>
      </c>
      <c r="Z475" s="5" t="str">
        <f>VLOOKUP(Q475,Lizenzen!$A$2:$D$17,4)</f>
        <v>https://creativecommons.org/licenses/by/3.0/de/</v>
      </c>
      <c r="AA475" s="5" t="str">
        <f>IF(ISERROR(LEFT(D475,FIND(",",D475)-1)),VLOOKUP(D475,'Abk. Datenhaltende Stellen'!$A$2:$E$99,2),CONCATENATE(VLOOKUP(LEFT(D475,FIND(",",D475)-1),'Abk. Datenhaltende Stellen'!$A$2:$E$92,2),",",VLOOKUP(MID(D475,FIND(",",D475)+1,LEN(D475)-FIND(",",D475)),'Abk. Datenhaltende Stellen'!$A$2:$E$92,2)))</f>
        <v>Stadt Köln: Kölner Verkehrs-Betriebe AG,Nextbike GmbH</v>
      </c>
      <c r="AB475" s="8" t="str">
        <f>IF(ISERROR(LEFT(D475,FIND(",",D475)-1)),VLOOKUP(D475,'Abk. Datenhaltende Stellen'!$A$2:$E$99,4),VLOOKUP(LEFT(D475,FIND(",",D475)-1),'Abk. Datenhaltende Stellen'!$A$2:$E$92,4))</f>
        <v>nein</v>
      </c>
      <c r="AC475" s="8" t="str">
        <f>IF(ISERROR(FIND(",",D475)),"",VLOOKUP(MID(D475,FIND(",",D475)+1,LEN(D475)-FIND(",",D475)),'Abk. Datenhaltende Stellen'!$A$2:$E$92,4))</f>
        <v>nein</v>
      </c>
      <c r="AD475" s="21">
        <f t="shared" si="7"/>
        <v>0</v>
      </c>
    </row>
    <row r="476" spans="1:30" ht="105" customHeight="1" x14ac:dyDescent="0.25">
      <c r="A476" s="5" t="s">
        <v>1458</v>
      </c>
      <c r="B476" s="5" t="s">
        <v>1459</v>
      </c>
      <c r="C476" s="5" t="s">
        <v>893</v>
      </c>
      <c r="D476" s="5" t="s">
        <v>2380</v>
      </c>
      <c r="E476" s="5" t="s">
        <v>705</v>
      </c>
      <c r="F476" s="5" t="s">
        <v>1179</v>
      </c>
      <c r="G476" s="5" t="s">
        <v>1862</v>
      </c>
      <c r="H476" s="5" t="s">
        <v>1460</v>
      </c>
      <c r="I476" s="5" t="s">
        <v>1089</v>
      </c>
      <c r="J476" s="5" t="s">
        <v>1089</v>
      </c>
      <c r="K476" s="5" t="s">
        <v>1089</v>
      </c>
      <c r="L476" s="5" t="s">
        <v>1089</v>
      </c>
      <c r="M476" s="5" t="s">
        <v>1461</v>
      </c>
      <c r="N476" s="5" t="s">
        <v>1089</v>
      </c>
      <c r="O476" s="5"/>
      <c r="P476" s="5"/>
      <c r="Q476" s="5" t="s">
        <v>605</v>
      </c>
      <c r="R476" s="5" t="s">
        <v>1164</v>
      </c>
      <c r="S476" s="5" t="s">
        <v>15</v>
      </c>
      <c r="T476" s="5" t="s">
        <v>571</v>
      </c>
      <c r="U476" s="5" t="s">
        <v>1912</v>
      </c>
      <c r="V476" s="9">
        <v>43044</v>
      </c>
      <c r="W476" s="9">
        <v>43044</v>
      </c>
      <c r="X476" s="5">
        <v>0</v>
      </c>
      <c r="Y476" s="5" t="str">
        <f>VLOOKUP(Q476,Lizenzen!$A$2:$B$17,2)</f>
        <v>Creative Commons kein Copyright wenn möglich (Public domain) ("no Copyright") 1.0 international</v>
      </c>
      <c r="Z476" s="5" t="str">
        <f>VLOOKUP(Q476,Lizenzen!$A$2:$D$17,4)</f>
        <v>https://creativecommons.org/publicdomain/zero/1.0/deed.de</v>
      </c>
      <c r="AA476" s="5" t="str">
        <f>IF(ISERROR(LEFT(D476,FIND(",",D476)-1)),VLOOKUP(D476,'Abk. Datenhaltende Stellen'!$A$2:$E$99,2),CONCATENATE(VLOOKUP(LEFT(D476,FIND(",",D476)-1),'Abk. Datenhaltende Stellen'!$A$2:$E$92,2),",",VLOOKUP(MID(D476,FIND(",",D476)+1,LEN(D476)-FIND(",",D476)),'Abk. Datenhaltende Stellen'!$A$2:$E$92,2)))</f>
        <v>Hansestadt Rostock: Kataster-, Vermessungs- und Liegenschaftsamt</v>
      </c>
      <c r="AB476" s="8" t="str">
        <f>IF(ISERROR(LEFT(D476,FIND(",",D476)-1)),VLOOKUP(D476,'Abk. Datenhaltende Stellen'!$A$2:$E$99,4),VLOOKUP(LEFT(D476,FIND(",",D476)-1),'Abk. Datenhaltende Stellen'!$A$2:$E$92,4))</f>
        <v>nein</v>
      </c>
      <c r="AC476" s="8" t="str">
        <f>IF(ISERROR(FIND(",",D476)),"",VLOOKUP(MID(D476,FIND(",",D476)+1,LEN(D476)-FIND(",",D476)),'Abk. Datenhaltende Stellen'!$A$2:$E$92,4))</f>
        <v/>
      </c>
      <c r="AD476" s="21">
        <f t="shared" si="7"/>
        <v>0</v>
      </c>
    </row>
    <row r="477" spans="1:30" ht="180" customHeight="1" x14ac:dyDescent="0.25">
      <c r="A477" s="5" t="s">
        <v>1462</v>
      </c>
      <c r="B477" s="5" t="s">
        <v>3296</v>
      </c>
      <c r="C477" s="8" t="s">
        <v>2229</v>
      </c>
      <c r="D477" s="5" t="s">
        <v>1154</v>
      </c>
      <c r="E477" s="5" t="s">
        <v>705</v>
      </c>
      <c r="F477" s="5" t="s">
        <v>2149</v>
      </c>
      <c r="G477" s="5" t="s">
        <v>2002</v>
      </c>
      <c r="H477" s="5" t="s">
        <v>1089</v>
      </c>
      <c r="I477" s="5" t="s">
        <v>1089</v>
      </c>
      <c r="J477" s="5" t="s">
        <v>1089</v>
      </c>
      <c r="K477" s="5" t="s">
        <v>2265</v>
      </c>
      <c r="L477" s="5" t="s">
        <v>1089</v>
      </c>
      <c r="M477" s="5" t="s">
        <v>1089</v>
      </c>
      <c r="N477" s="5" t="s">
        <v>1089</v>
      </c>
      <c r="O477" s="5"/>
      <c r="P477" s="5" t="s">
        <v>2003</v>
      </c>
      <c r="Q477" s="8" t="s">
        <v>2230</v>
      </c>
      <c r="R477" s="5" t="s">
        <v>1154</v>
      </c>
      <c r="S477" s="5" t="s">
        <v>15</v>
      </c>
      <c r="T477" s="5" t="s">
        <v>569</v>
      </c>
      <c r="U477" s="5" t="s">
        <v>1187</v>
      </c>
      <c r="V477" s="9">
        <v>43056</v>
      </c>
      <c r="W477" s="9">
        <v>43056</v>
      </c>
      <c r="X477" s="18">
        <v>0</v>
      </c>
      <c r="Y477" s="5" t="str">
        <f>VLOOKUP(Q477,Lizenzen!$A$2:$B$17,2)</f>
        <v>Creative Commons Namensnennung 3.0 Deutschland</v>
      </c>
      <c r="Z477" s="5" t="str">
        <f>VLOOKUP(Q477,Lizenzen!$A$2:$D$17,4)</f>
        <v>https://creativecommons.org/licenses/by/3.0/de/</v>
      </c>
      <c r="AA477" s="5" t="str">
        <f>IF(ISERROR(LEFT(D477,FIND(",",D477)-1)),VLOOKUP(D477,'Abk. Datenhaltende Stellen'!$A$2:$E$99,2),CONCATENATE(VLOOKUP(LEFT(D477,FIND(",",D477)-1),'Abk. Datenhaltende Stellen'!$A$2:$E$92,2),",",VLOOKUP(MID(D477,FIND(",",D477)+1,LEN(D477)-FIND(",",D477)),'Abk. Datenhaltende Stellen'!$A$2:$E$92,2)))</f>
        <v>Stadt Köln</v>
      </c>
      <c r="AB477" s="8" t="str">
        <f>IF(ISERROR(LEFT(D477,FIND(",",D477)-1)),VLOOKUP(D477,'Abk. Datenhaltende Stellen'!$A$2:$E$99,4),VLOOKUP(LEFT(D477,FIND(",",D477)-1),'Abk. Datenhaltende Stellen'!$A$2:$E$92,4))</f>
        <v>nein</v>
      </c>
      <c r="AC477" s="8" t="str">
        <f>IF(ISERROR(FIND(",",D477)),"",VLOOKUP(MID(D477,FIND(",",D477)+1,LEN(D477)-FIND(",",D477)),'Abk. Datenhaltende Stellen'!$A$2:$E$92,4))</f>
        <v/>
      </c>
      <c r="AD477" s="21">
        <f t="shared" si="7"/>
        <v>0</v>
      </c>
    </row>
    <row r="478" spans="1:30" ht="105" customHeight="1" x14ac:dyDescent="0.25">
      <c r="A478" s="5" t="s">
        <v>1463</v>
      </c>
      <c r="B478" s="5" t="s">
        <v>829</v>
      </c>
      <c r="C478" s="5" t="s">
        <v>898</v>
      </c>
      <c r="D478" s="5" t="s">
        <v>2384</v>
      </c>
      <c r="E478" s="5" t="s">
        <v>705</v>
      </c>
      <c r="F478" s="5" t="s">
        <v>1168</v>
      </c>
      <c r="G478" s="5" t="s">
        <v>1888</v>
      </c>
      <c r="H478" s="5" t="s">
        <v>830</v>
      </c>
      <c r="I478" s="5" t="s">
        <v>1089</v>
      </c>
      <c r="J478" s="5" t="s">
        <v>1089</v>
      </c>
      <c r="K478" s="5" t="s">
        <v>1141</v>
      </c>
      <c r="L478" s="5" t="s">
        <v>1089</v>
      </c>
      <c r="M478" s="5" t="s">
        <v>831</v>
      </c>
      <c r="N478" s="5" t="s">
        <v>1089</v>
      </c>
      <c r="O478" s="5"/>
      <c r="P478" s="5" t="s">
        <v>1089</v>
      </c>
      <c r="Q478" s="5" t="s">
        <v>832</v>
      </c>
      <c r="R478" s="5" t="s">
        <v>1464</v>
      </c>
      <c r="S478" s="5" t="s">
        <v>15</v>
      </c>
      <c r="T478" s="5" t="s">
        <v>571</v>
      </c>
      <c r="U478" s="5" t="s">
        <v>833</v>
      </c>
      <c r="V478" s="9">
        <v>43056</v>
      </c>
      <c r="W478" s="9">
        <v>43056</v>
      </c>
      <c r="X478" s="18">
        <v>0</v>
      </c>
      <c r="Y478" s="5" t="str">
        <f>VLOOKUP(Q478,Lizenzen!$A$2:$B$17,2)</f>
        <v>Datenlizenz Deutschland – Namensnennung – Version 2.0</v>
      </c>
      <c r="Z478" s="5" t="str">
        <f>VLOOKUP(Q478,Lizenzen!$A$2:$D$17,4)</f>
        <v>https://www.govdata.de/dl-de/by-2-0</v>
      </c>
      <c r="AA478" s="5" t="str">
        <f>IF(ISERROR(LEFT(D478,FIND(",",D478)-1)),VLOOKUP(D478,'Abk. Datenhaltende Stellen'!$A$2:$E$99,2),CONCATENATE(VLOOKUP(LEFT(D478,FIND(",",D478)-1),'Abk. Datenhaltende Stellen'!$A$2:$E$92,2),",",VLOOKUP(MID(D478,FIND(",",D478)+1,LEN(D478)-FIND(",",D478)),'Abk. Datenhaltende Stellen'!$A$2:$E$92,2)))</f>
        <v>Hamburg: Landesbetrieb Geoinformation und Vermessung</v>
      </c>
      <c r="AB478" s="8" t="str">
        <f>IF(ISERROR(LEFT(D478,FIND(",",D478)-1)),VLOOKUP(D478,'Abk. Datenhaltende Stellen'!$A$2:$E$99,4),VLOOKUP(LEFT(D478,FIND(",",D478)-1),'Abk. Datenhaltende Stellen'!$A$2:$E$92,4))</f>
        <v>nein</v>
      </c>
      <c r="AC478" s="8" t="str">
        <f>IF(ISERROR(FIND(",",D478)),"",VLOOKUP(MID(D478,FIND(",",D478)+1,LEN(D478)-FIND(",",D478)),'Abk. Datenhaltende Stellen'!$A$2:$E$92,4))</f>
        <v/>
      </c>
      <c r="AD478" s="21">
        <f t="shared" si="7"/>
        <v>0</v>
      </c>
    </row>
    <row r="479" spans="1:30" ht="105" customHeight="1" x14ac:dyDescent="0.25">
      <c r="A479" s="5" t="s">
        <v>705</v>
      </c>
      <c r="B479" s="5" t="s">
        <v>1465</v>
      </c>
      <c r="C479" s="5" t="s">
        <v>893</v>
      </c>
      <c r="D479" s="5" t="s">
        <v>2380</v>
      </c>
      <c r="E479" s="5" t="s">
        <v>705</v>
      </c>
      <c r="F479" s="5" t="s">
        <v>1179</v>
      </c>
      <c r="G479" s="5" t="s">
        <v>1867</v>
      </c>
      <c r="H479" s="5" t="s">
        <v>1466</v>
      </c>
      <c r="I479" s="5" t="s">
        <v>1089</v>
      </c>
      <c r="J479" s="5" t="s">
        <v>1089</v>
      </c>
      <c r="K479" s="5" t="s">
        <v>1089</v>
      </c>
      <c r="L479" s="5" t="s">
        <v>1089</v>
      </c>
      <c r="M479" s="5" t="s">
        <v>1467</v>
      </c>
      <c r="N479" s="5" t="s">
        <v>1089</v>
      </c>
      <c r="O479" s="5"/>
      <c r="P479" s="5"/>
      <c r="Q479" s="5" t="s">
        <v>605</v>
      </c>
      <c r="R479" s="5" t="s">
        <v>1164</v>
      </c>
      <c r="S479" s="5" t="s">
        <v>15</v>
      </c>
      <c r="T479" s="5" t="s">
        <v>571</v>
      </c>
      <c r="U479" s="5" t="s">
        <v>1910</v>
      </c>
      <c r="V479" s="9">
        <v>43056</v>
      </c>
      <c r="W479" s="9">
        <v>43056</v>
      </c>
      <c r="X479" s="5">
        <v>0</v>
      </c>
      <c r="Y479" s="5" t="str">
        <f>VLOOKUP(Q479,Lizenzen!$A$2:$B$17,2)</f>
        <v>Creative Commons kein Copyright wenn möglich (Public domain) ("no Copyright") 1.0 international</v>
      </c>
      <c r="Z479" s="5" t="str">
        <f>VLOOKUP(Q479,Lizenzen!$A$2:$D$17,4)</f>
        <v>https://creativecommons.org/publicdomain/zero/1.0/deed.de</v>
      </c>
      <c r="AA479" s="5" t="str">
        <f>IF(ISERROR(LEFT(D479,FIND(",",D479)-1)),VLOOKUP(D479,'Abk. Datenhaltende Stellen'!$A$2:$E$99,2),CONCATENATE(VLOOKUP(LEFT(D479,FIND(",",D479)-1),'Abk. Datenhaltende Stellen'!$A$2:$E$92,2),",",VLOOKUP(MID(D479,FIND(",",D479)+1,LEN(D479)-FIND(",",D479)),'Abk. Datenhaltende Stellen'!$A$2:$E$92,2)))</f>
        <v>Hansestadt Rostock: Kataster-, Vermessungs- und Liegenschaftsamt</v>
      </c>
      <c r="AB479" s="8" t="str">
        <f>IF(ISERROR(LEFT(D479,FIND(",",D479)-1)),VLOOKUP(D479,'Abk. Datenhaltende Stellen'!$A$2:$E$99,4),VLOOKUP(LEFT(D479,FIND(",",D479)-1),'Abk. Datenhaltende Stellen'!$A$2:$E$92,4))</f>
        <v>nein</v>
      </c>
      <c r="AC479" s="8" t="str">
        <f>IF(ISERROR(FIND(",",D479)),"",VLOOKUP(MID(D479,FIND(",",D479)+1,LEN(D479)-FIND(",",D479)),'Abk. Datenhaltende Stellen'!$A$2:$E$92,4))</f>
        <v/>
      </c>
      <c r="AD479" s="21">
        <f t="shared" si="7"/>
        <v>0</v>
      </c>
    </row>
    <row r="480" spans="1:30" ht="105" customHeight="1" x14ac:dyDescent="0.25">
      <c r="A480" s="5" t="s">
        <v>1468</v>
      </c>
      <c r="B480" s="5" t="s">
        <v>1903</v>
      </c>
      <c r="C480" s="8" t="s">
        <v>2229</v>
      </c>
      <c r="D480" s="5" t="s">
        <v>1154</v>
      </c>
      <c r="E480" s="5" t="s">
        <v>705</v>
      </c>
      <c r="F480" s="5" t="s">
        <v>557</v>
      </c>
      <c r="G480" s="5" t="s">
        <v>1904</v>
      </c>
      <c r="H480" s="5" t="s">
        <v>1089</v>
      </c>
      <c r="I480" s="5" t="s">
        <v>1089</v>
      </c>
      <c r="J480" s="5" t="s">
        <v>1089</v>
      </c>
      <c r="K480" s="5" t="s">
        <v>2265</v>
      </c>
      <c r="L480" s="5" t="s">
        <v>1089</v>
      </c>
      <c r="M480" s="5" t="s">
        <v>1089</v>
      </c>
      <c r="N480" s="5" t="s">
        <v>1089</v>
      </c>
      <c r="O480" s="5"/>
      <c r="P480" s="5" t="s">
        <v>1089</v>
      </c>
      <c r="Q480" s="8" t="s">
        <v>2230</v>
      </c>
      <c r="R480" s="5" t="s">
        <v>1154</v>
      </c>
      <c r="S480" s="5" t="s">
        <v>13</v>
      </c>
      <c r="T480" s="5" t="s">
        <v>569</v>
      </c>
      <c r="U480" s="5" t="s">
        <v>594</v>
      </c>
      <c r="V480" s="9">
        <v>43056</v>
      </c>
      <c r="W480" s="9">
        <v>43056</v>
      </c>
      <c r="X480" s="18">
        <v>0</v>
      </c>
      <c r="Y480" s="5" t="str">
        <f>VLOOKUP(Q480,Lizenzen!$A$2:$B$17,2)</f>
        <v>Creative Commons Namensnennung 3.0 Deutschland</v>
      </c>
      <c r="Z480" s="5" t="str">
        <f>VLOOKUP(Q480,Lizenzen!$A$2:$D$17,4)</f>
        <v>https://creativecommons.org/licenses/by/3.0/de/</v>
      </c>
      <c r="AA480" s="5" t="str">
        <f>IF(ISERROR(LEFT(D480,FIND(",",D480)-1)),VLOOKUP(D480,'Abk. Datenhaltende Stellen'!$A$2:$E$99,2),CONCATENATE(VLOOKUP(LEFT(D480,FIND(",",D480)-1),'Abk. Datenhaltende Stellen'!$A$2:$E$92,2),",",VLOOKUP(MID(D480,FIND(",",D480)+1,LEN(D480)-FIND(",",D480)),'Abk. Datenhaltende Stellen'!$A$2:$E$92,2)))</f>
        <v>Stadt Köln</v>
      </c>
      <c r="AB480" s="8" t="str">
        <f>IF(ISERROR(LEFT(D480,FIND(",",D480)-1)),VLOOKUP(D480,'Abk. Datenhaltende Stellen'!$A$2:$E$99,4),VLOOKUP(LEFT(D480,FIND(",",D480)-1),'Abk. Datenhaltende Stellen'!$A$2:$E$92,4))</f>
        <v>nein</v>
      </c>
      <c r="AC480" s="8" t="str">
        <f>IF(ISERROR(FIND(",",D480)),"",VLOOKUP(MID(D480,FIND(",",D480)+1,LEN(D480)-FIND(",",D480)),'Abk. Datenhaltende Stellen'!$A$2:$E$92,4))</f>
        <v/>
      </c>
      <c r="AD480" s="21">
        <f t="shared" si="7"/>
        <v>0</v>
      </c>
    </row>
    <row r="481" spans="1:30" ht="105" customHeight="1" x14ac:dyDescent="0.25">
      <c r="A481" s="5" t="s">
        <v>834</v>
      </c>
      <c r="B481" s="5" t="s">
        <v>835</v>
      </c>
      <c r="C481" s="5" t="s">
        <v>898</v>
      </c>
      <c r="D481" s="5" t="s">
        <v>2375</v>
      </c>
      <c r="E481" s="5" t="s">
        <v>705</v>
      </c>
      <c r="F481" s="5" t="s">
        <v>1168</v>
      </c>
      <c r="G481" s="5" t="s">
        <v>838</v>
      </c>
      <c r="H481" s="5" t="s">
        <v>836</v>
      </c>
      <c r="I481" s="5" t="s">
        <v>1089</v>
      </c>
      <c r="J481" s="5" t="s">
        <v>1089</v>
      </c>
      <c r="K481" s="5" t="s">
        <v>1141</v>
      </c>
      <c r="L481" s="5" t="s">
        <v>1089</v>
      </c>
      <c r="M481" s="5" t="s">
        <v>837</v>
      </c>
      <c r="N481" s="5" t="s">
        <v>1089</v>
      </c>
      <c r="O481" s="5"/>
      <c r="P481" s="5" t="s">
        <v>1089</v>
      </c>
      <c r="Q481" s="5" t="s">
        <v>832</v>
      </c>
      <c r="R481" s="5" t="s">
        <v>1219</v>
      </c>
      <c r="S481" s="5" t="s">
        <v>15</v>
      </c>
      <c r="T481" s="5" t="s">
        <v>571</v>
      </c>
      <c r="U481" s="5" t="s">
        <v>833</v>
      </c>
      <c r="V481" s="9">
        <v>43056</v>
      </c>
      <c r="W481" s="9">
        <v>43056</v>
      </c>
      <c r="X481" s="18">
        <v>0</v>
      </c>
      <c r="Y481" s="5" t="str">
        <f>VLOOKUP(Q481,Lizenzen!$A$2:$B$17,2)</f>
        <v>Datenlizenz Deutschland – Namensnennung – Version 2.0</v>
      </c>
      <c r="Z481" s="5" t="str">
        <f>VLOOKUP(Q481,Lizenzen!$A$2:$D$17,4)</f>
        <v>https://www.govdata.de/dl-de/by-2-0</v>
      </c>
      <c r="AA481" s="5" t="str">
        <f>IF(ISERROR(LEFT(D481,FIND(",",D481)-1)),VLOOKUP(D481,'Abk. Datenhaltende Stellen'!$A$2:$E$99,2),CONCATENATE(VLOOKUP(LEFT(D481,FIND(",",D481)-1),'Abk. Datenhaltende Stellen'!$A$2:$E$92,2),",",VLOOKUP(MID(D481,FIND(",",D481)+1,LEN(D481)-FIND(",",D481)),'Abk. Datenhaltende Stellen'!$A$2:$E$92,2)))</f>
        <v>Hamburg: Behörde für Wirtschaft, Verkehr und Innovation, Amt für Verkehr und Straßenwesen</v>
      </c>
      <c r="AB481" s="8" t="str">
        <f>IF(ISERROR(LEFT(D481,FIND(",",D481)-1)),VLOOKUP(D481,'Abk. Datenhaltende Stellen'!$A$2:$E$99,4),VLOOKUP(LEFT(D481,FIND(",",D481)-1),'Abk. Datenhaltende Stellen'!$A$2:$E$92,4))</f>
        <v>nein</v>
      </c>
      <c r="AC481" s="8" t="str">
        <f>IF(ISERROR(FIND(",",D481)),"",VLOOKUP(MID(D481,FIND(",",D481)+1,LEN(D481)-FIND(",",D481)),'Abk. Datenhaltende Stellen'!$A$2:$E$92,4))</f>
        <v/>
      </c>
      <c r="AD481" s="21">
        <f t="shared" si="7"/>
        <v>0</v>
      </c>
    </row>
    <row r="482" spans="1:30" ht="105" customHeight="1" x14ac:dyDescent="0.25">
      <c r="A482" s="5" t="s">
        <v>1469</v>
      </c>
      <c r="B482" s="5" t="s">
        <v>1470</v>
      </c>
      <c r="C482" s="8" t="s">
        <v>2229</v>
      </c>
      <c r="D482" s="5" t="s">
        <v>1154</v>
      </c>
      <c r="E482" s="5" t="s">
        <v>706</v>
      </c>
      <c r="F482" s="5" t="s">
        <v>2149</v>
      </c>
      <c r="G482" s="5" t="s">
        <v>1471</v>
      </c>
      <c r="H482" s="5" t="s">
        <v>1089</v>
      </c>
      <c r="I482" s="5" t="s">
        <v>1089</v>
      </c>
      <c r="J482" s="5" t="s">
        <v>1089</v>
      </c>
      <c r="K482" s="5" t="s">
        <v>2265</v>
      </c>
      <c r="L482" s="5" t="s">
        <v>1089</v>
      </c>
      <c r="M482" s="5" t="s">
        <v>1089</v>
      </c>
      <c r="N482" s="5" t="s">
        <v>1089</v>
      </c>
      <c r="O482" s="5"/>
      <c r="P482" s="5" t="s">
        <v>1472</v>
      </c>
      <c r="Q482" s="8" t="s">
        <v>2230</v>
      </c>
      <c r="R482" s="5" t="s">
        <v>1154</v>
      </c>
      <c r="S482" s="5" t="s">
        <v>15</v>
      </c>
      <c r="T482" s="5" t="s">
        <v>569</v>
      </c>
      <c r="U482" s="5" t="s">
        <v>1187</v>
      </c>
      <c r="V482" s="9">
        <v>43056</v>
      </c>
      <c r="W482" s="9">
        <v>43056</v>
      </c>
      <c r="X482" s="18">
        <v>0</v>
      </c>
      <c r="Y482" s="5" t="str">
        <f>VLOOKUP(Q482,Lizenzen!$A$2:$B$17,2)</f>
        <v>Creative Commons Namensnennung 3.0 Deutschland</v>
      </c>
      <c r="Z482" s="5" t="str">
        <f>VLOOKUP(Q482,Lizenzen!$A$2:$D$17,4)</f>
        <v>https://creativecommons.org/licenses/by/3.0/de/</v>
      </c>
      <c r="AA482" s="5" t="str">
        <f>IF(ISERROR(LEFT(D482,FIND(",",D482)-1)),VLOOKUP(D482,'Abk. Datenhaltende Stellen'!$A$2:$E$99,2),CONCATENATE(VLOOKUP(LEFT(D482,FIND(",",D482)-1),'Abk. Datenhaltende Stellen'!$A$2:$E$92,2),",",VLOOKUP(MID(D482,FIND(",",D482)+1,LEN(D482)-FIND(",",D482)),'Abk. Datenhaltende Stellen'!$A$2:$E$92,2)))</f>
        <v>Stadt Köln</v>
      </c>
      <c r="AB482" s="8" t="str">
        <f>IF(ISERROR(LEFT(D482,FIND(",",D482)-1)),VLOOKUP(D482,'Abk. Datenhaltende Stellen'!$A$2:$E$99,4),VLOOKUP(LEFT(D482,FIND(",",D482)-1),'Abk. Datenhaltende Stellen'!$A$2:$E$92,4))</f>
        <v>nein</v>
      </c>
      <c r="AC482" s="8" t="str">
        <f>IF(ISERROR(FIND(",",D482)),"",VLOOKUP(MID(D482,FIND(",",D482)+1,LEN(D482)-FIND(",",D482)),'Abk. Datenhaltende Stellen'!$A$2:$E$92,4))</f>
        <v/>
      </c>
      <c r="AD482" s="21">
        <f t="shared" si="7"/>
        <v>0</v>
      </c>
    </row>
    <row r="483" spans="1:30" ht="105" customHeight="1" x14ac:dyDescent="0.25">
      <c r="A483" s="5" t="s">
        <v>1473</v>
      </c>
      <c r="B483" s="5" t="s">
        <v>1474</v>
      </c>
      <c r="C483" s="5" t="s">
        <v>893</v>
      </c>
      <c r="D483" s="5" t="s">
        <v>2380</v>
      </c>
      <c r="E483" s="5" t="s">
        <v>705</v>
      </c>
      <c r="F483" s="5" t="s">
        <v>1179</v>
      </c>
      <c r="G483" s="5" t="s">
        <v>1864</v>
      </c>
      <c r="H483" s="5" t="s">
        <v>1475</v>
      </c>
      <c r="I483" s="5" t="s">
        <v>1089</v>
      </c>
      <c r="J483" s="5" t="s">
        <v>1089</v>
      </c>
      <c r="K483" s="5" t="s">
        <v>1089</v>
      </c>
      <c r="L483" s="5" t="s">
        <v>1089</v>
      </c>
      <c r="M483" s="5" t="s">
        <v>1476</v>
      </c>
      <c r="N483" s="5" t="s">
        <v>1089</v>
      </c>
      <c r="O483" s="5"/>
      <c r="P483" s="5"/>
      <c r="Q483" s="5" t="s">
        <v>605</v>
      </c>
      <c r="R483" s="5" t="s">
        <v>1164</v>
      </c>
      <c r="S483" s="5" t="s">
        <v>15</v>
      </c>
      <c r="T483" s="5" t="s">
        <v>571</v>
      </c>
      <c r="U483" s="5" t="s">
        <v>1266</v>
      </c>
      <c r="V483" s="9">
        <v>42980</v>
      </c>
      <c r="W483" s="9">
        <v>42980</v>
      </c>
      <c r="X483" s="5">
        <v>0</v>
      </c>
      <c r="Y483" s="5" t="str">
        <f>VLOOKUP(Q483,Lizenzen!$A$2:$B$17,2)</f>
        <v>Creative Commons kein Copyright wenn möglich (Public domain) ("no Copyright") 1.0 international</v>
      </c>
      <c r="Z483" s="5" t="str">
        <f>VLOOKUP(Q483,Lizenzen!$A$2:$D$17,4)</f>
        <v>https://creativecommons.org/publicdomain/zero/1.0/deed.de</v>
      </c>
      <c r="AA483" s="5" t="str">
        <f>IF(ISERROR(LEFT(D483,FIND(",",D483)-1)),VLOOKUP(D483,'Abk. Datenhaltende Stellen'!$A$2:$E$99,2),CONCATENATE(VLOOKUP(LEFT(D483,FIND(",",D483)-1),'Abk. Datenhaltende Stellen'!$A$2:$E$92,2),",",VLOOKUP(MID(D483,FIND(",",D483)+1,LEN(D483)-FIND(",",D483)),'Abk. Datenhaltende Stellen'!$A$2:$E$92,2)))</f>
        <v>Hansestadt Rostock: Kataster-, Vermessungs- und Liegenschaftsamt</v>
      </c>
      <c r="AB483" s="8" t="str">
        <f>IF(ISERROR(LEFT(D483,FIND(",",D483)-1)),VLOOKUP(D483,'Abk. Datenhaltende Stellen'!$A$2:$E$99,4),VLOOKUP(LEFT(D483,FIND(",",D483)-1),'Abk. Datenhaltende Stellen'!$A$2:$E$92,4))</f>
        <v>nein</v>
      </c>
      <c r="AC483" s="8" t="str">
        <f>IF(ISERROR(FIND(",",D483)),"",VLOOKUP(MID(D483,FIND(",",D483)+1,LEN(D483)-FIND(",",D483)),'Abk. Datenhaltende Stellen'!$A$2:$E$92,4))</f>
        <v/>
      </c>
      <c r="AD483" s="21">
        <f t="shared" si="7"/>
        <v>0</v>
      </c>
    </row>
    <row r="484" spans="1:30" ht="105" customHeight="1" x14ac:dyDescent="0.25">
      <c r="A484" s="5" t="s">
        <v>1477</v>
      </c>
      <c r="B484" s="5" t="s">
        <v>1478</v>
      </c>
      <c r="C484" s="8" t="s">
        <v>2229</v>
      </c>
      <c r="D484" s="5" t="s">
        <v>1154</v>
      </c>
      <c r="E484" s="5" t="s">
        <v>2139</v>
      </c>
      <c r="F484" s="5" t="s">
        <v>2149</v>
      </c>
      <c r="G484" s="5" t="s">
        <v>1479</v>
      </c>
      <c r="H484" s="5" t="s">
        <v>1089</v>
      </c>
      <c r="I484" s="5" t="s">
        <v>1089</v>
      </c>
      <c r="J484" s="5" t="s">
        <v>1089</v>
      </c>
      <c r="K484" s="5" t="s">
        <v>2265</v>
      </c>
      <c r="L484" s="5" t="s">
        <v>1089</v>
      </c>
      <c r="M484" s="5" t="s">
        <v>1089</v>
      </c>
      <c r="N484" s="5" t="s">
        <v>1089</v>
      </c>
      <c r="O484" s="5"/>
      <c r="P484" s="5" t="s">
        <v>1480</v>
      </c>
      <c r="Q484" s="8" t="s">
        <v>2230</v>
      </c>
      <c r="R484" s="5" t="s">
        <v>1154</v>
      </c>
      <c r="S484" s="5" t="s">
        <v>15</v>
      </c>
      <c r="T484" s="5" t="s">
        <v>569</v>
      </c>
      <c r="U484" s="5" t="s">
        <v>1187</v>
      </c>
      <c r="V484" s="9">
        <v>43056</v>
      </c>
      <c r="W484" s="9">
        <v>43056</v>
      </c>
      <c r="X484" s="18">
        <v>0</v>
      </c>
      <c r="Y484" s="5" t="str">
        <f>VLOOKUP(Q484,Lizenzen!$A$2:$B$17,2)</f>
        <v>Creative Commons Namensnennung 3.0 Deutschland</v>
      </c>
      <c r="Z484" s="5" t="str">
        <f>VLOOKUP(Q484,Lizenzen!$A$2:$D$17,4)</f>
        <v>https://creativecommons.org/licenses/by/3.0/de/</v>
      </c>
      <c r="AA484" s="5" t="str">
        <f>IF(ISERROR(LEFT(D484,FIND(",",D484)-1)),VLOOKUP(D484,'Abk. Datenhaltende Stellen'!$A$2:$E$99,2),CONCATENATE(VLOOKUP(LEFT(D484,FIND(",",D484)-1),'Abk. Datenhaltende Stellen'!$A$2:$E$92,2),",",VLOOKUP(MID(D484,FIND(",",D484)+1,LEN(D484)-FIND(",",D484)),'Abk. Datenhaltende Stellen'!$A$2:$E$92,2)))</f>
        <v>Stadt Köln</v>
      </c>
      <c r="AB484" s="8" t="str">
        <f>IF(ISERROR(LEFT(D484,FIND(",",D484)-1)),VLOOKUP(D484,'Abk. Datenhaltende Stellen'!$A$2:$E$99,4),VLOOKUP(LEFT(D484,FIND(",",D484)-1),'Abk. Datenhaltende Stellen'!$A$2:$E$92,4))</f>
        <v>nein</v>
      </c>
      <c r="AC484" s="8" t="str">
        <f>IF(ISERROR(FIND(",",D484)),"",VLOOKUP(MID(D484,FIND(",",D484)+1,LEN(D484)-FIND(",",D484)),'Abk. Datenhaltende Stellen'!$A$2:$E$92,4))</f>
        <v/>
      </c>
      <c r="AD484" s="21">
        <f t="shared" si="7"/>
        <v>0</v>
      </c>
    </row>
    <row r="485" spans="1:30" ht="105" customHeight="1" x14ac:dyDescent="0.25">
      <c r="A485" s="5" t="s">
        <v>1481</v>
      </c>
      <c r="B485" s="5" t="s">
        <v>1482</v>
      </c>
      <c r="C485" s="5" t="s">
        <v>2228</v>
      </c>
      <c r="D485" s="5" t="s">
        <v>1150</v>
      </c>
      <c r="E485" s="22" t="s">
        <v>705</v>
      </c>
      <c r="F485" s="5" t="s">
        <v>557</v>
      </c>
      <c r="G485" s="5" t="s">
        <v>1483</v>
      </c>
      <c r="H485" s="5" t="s">
        <v>1089</v>
      </c>
      <c r="I485" s="5" t="s">
        <v>1089</v>
      </c>
      <c r="J485" s="5" t="s">
        <v>1089</v>
      </c>
      <c r="K485" s="5" t="s">
        <v>2246</v>
      </c>
      <c r="L485" s="5" t="s">
        <v>1089</v>
      </c>
      <c r="M485" s="5" t="s">
        <v>1089</v>
      </c>
      <c r="N485" s="5" t="s">
        <v>1089</v>
      </c>
      <c r="O485" s="5"/>
      <c r="P485" s="5"/>
      <c r="Q485" s="5" t="s">
        <v>605</v>
      </c>
      <c r="R485" s="5" t="s">
        <v>1164</v>
      </c>
      <c r="S485" s="5" t="s">
        <v>15</v>
      </c>
      <c r="T485" s="5" t="s">
        <v>569</v>
      </c>
      <c r="U485" s="5" t="s">
        <v>590</v>
      </c>
      <c r="V485" s="9">
        <v>43056</v>
      </c>
      <c r="W485" s="9">
        <v>43056</v>
      </c>
      <c r="X485" s="5">
        <v>0</v>
      </c>
      <c r="Y485" s="5" t="str">
        <f>VLOOKUP(Q485,Lizenzen!$A$2:$B$17,2)</f>
        <v>Creative Commons kein Copyright wenn möglich (Public domain) ("no Copyright") 1.0 international</v>
      </c>
      <c r="Z485" s="5" t="str">
        <f>VLOOKUP(Q485,Lizenzen!$A$2:$D$17,4)</f>
        <v>https://creativecommons.org/publicdomain/zero/1.0/deed.de</v>
      </c>
      <c r="AA485" s="5" t="str">
        <f>IF(ISERROR(LEFT(D485,FIND(",",D485)-1)),VLOOKUP(D485,'Abk. Datenhaltende Stellen'!$A$2:$E$99,2),CONCATENATE(VLOOKUP(LEFT(D485,FIND(",",D485)-1),'Abk. Datenhaltende Stellen'!$A$2:$E$92,2),",",VLOOKUP(MID(D485,FIND(",",D485)+1,LEN(D485)-FIND(",",D485)),'Abk. Datenhaltende Stellen'!$A$2:$E$92,2)))</f>
        <v>Stadt Bonn</v>
      </c>
      <c r="AB485" s="8" t="str">
        <f>IF(ISERROR(LEFT(D485,FIND(",",D485)-1)),VLOOKUP(D485,'Abk. Datenhaltende Stellen'!$A$2:$E$99,4),VLOOKUP(LEFT(D485,FIND(",",D485)-1),'Abk. Datenhaltende Stellen'!$A$2:$E$92,4))</f>
        <v>nein</v>
      </c>
      <c r="AC485" s="8" t="str">
        <f>IF(ISERROR(FIND(",",D485)),"",VLOOKUP(MID(D485,FIND(",",D485)+1,LEN(D485)-FIND(",",D485)),'Abk. Datenhaltende Stellen'!$A$2:$E$92,4))</f>
        <v/>
      </c>
      <c r="AD485" s="21">
        <f t="shared" si="7"/>
        <v>0</v>
      </c>
    </row>
    <row r="486" spans="1:30" ht="105" customHeight="1" x14ac:dyDescent="0.25">
      <c r="A486" s="5" t="s">
        <v>1484</v>
      </c>
      <c r="B486" s="5" t="s">
        <v>1485</v>
      </c>
      <c r="C486" s="5" t="s">
        <v>893</v>
      </c>
      <c r="D486" s="5" t="s">
        <v>1876</v>
      </c>
      <c r="E486" s="22" t="s">
        <v>705</v>
      </c>
      <c r="F486" s="5" t="s">
        <v>1179</v>
      </c>
      <c r="G486" s="5" t="s">
        <v>1879</v>
      </c>
      <c r="H486" s="5" t="s">
        <v>1486</v>
      </c>
      <c r="I486" s="5" t="s">
        <v>1089</v>
      </c>
      <c r="J486" s="5" t="s">
        <v>1089</v>
      </c>
      <c r="K486" s="5" t="s">
        <v>1089</v>
      </c>
      <c r="L486" s="5" t="s">
        <v>1089</v>
      </c>
      <c r="M486" s="5" t="s">
        <v>1487</v>
      </c>
      <c r="N486" s="5" t="s">
        <v>1089</v>
      </c>
      <c r="O486" s="5"/>
      <c r="P486" s="5"/>
      <c r="Q486" s="5" t="s">
        <v>605</v>
      </c>
      <c r="R486" s="5" t="s">
        <v>1164</v>
      </c>
      <c r="S486" s="5" t="s">
        <v>15</v>
      </c>
      <c r="T486" s="5" t="s">
        <v>571</v>
      </c>
      <c r="U486" s="5" t="s">
        <v>1266</v>
      </c>
      <c r="V486" s="9">
        <v>43036</v>
      </c>
      <c r="W486" s="9">
        <v>43036</v>
      </c>
      <c r="X486" s="5">
        <v>0</v>
      </c>
      <c r="Y486" s="5" t="str">
        <f>VLOOKUP(Q486,Lizenzen!$A$2:$B$17,2)</f>
        <v>Creative Commons kein Copyright wenn möglich (Public domain) ("no Copyright") 1.0 international</v>
      </c>
      <c r="Z486" s="5" t="str">
        <f>VLOOKUP(Q486,Lizenzen!$A$2:$D$17,4)</f>
        <v>https://creativecommons.org/publicdomain/zero/1.0/deed.de</v>
      </c>
      <c r="AA486" s="5" t="str">
        <f>IF(ISERROR(LEFT(D486,FIND(",",D486)-1)),VLOOKUP(D486,'Abk. Datenhaltende Stellen'!$A$2:$E$99,2),CONCATENATE(VLOOKUP(LEFT(D486,FIND(",",D486)-1),'Abk. Datenhaltende Stellen'!$A$2:$E$92,2),",",VLOOKUP(MID(D486,FIND(",",D486)+1,LEN(D486)-FIND(",",D486)),'Abk. Datenhaltende Stellen'!$A$2:$E$92,2)))</f>
        <v>Hansestadt Rostock: Stadtamt</v>
      </c>
      <c r="AB486" s="8" t="str">
        <f>IF(ISERROR(LEFT(D486,FIND(",",D486)-1)),VLOOKUP(D486,'Abk. Datenhaltende Stellen'!$A$2:$E$99,4),VLOOKUP(LEFT(D486,FIND(",",D486)-1),'Abk. Datenhaltende Stellen'!$A$2:$E$92,4))</f>
        <v>nein</v>
      </c>
      <c r="AC486" s="8" t="str">
        <f>IF(ISERROR(FIND(",",D486)),"",VLOOKUP(MID(D486,FIND(",",D486)+1,LEN(D486)-FIND(",",D486)),'Abk. Datenhaltende Stellen'!$A$2:$E$92,4))</f>
        <v/>
      </c>
      <c r="AD486" s="21">
        <f t="shared" si="7"/>
        <v>0</v>
      </c>
    </row>
    <row r="487" spans="1:30" ht="105" customHeight="1" x14ac:dyDescent="0.25">
      <c r="A487" s="5" t="s">
        <v>1488</v>
      </c>
      <c r="B487" s="5" t="s">
        <v>1489</v>
      </c>
      <c r="C487" s="8" t="s">
        <v>902</v>
      </c>
      <c r="D487" s="5" t="s">
        <v>1161</v>
      </c>
      <c r="E487" s="5" t="s">
        <v>705</v>
      </c>
      <c r="F487" s="5" t="s">
        <v>379</v>
      </c>
      <c r="G487" s="5" t="s">
        <v>1490</v>
      </c>
      <c r="H487" s="5" t="s">
        <v>1089</v>
      </c>
      <c r="I487" s="5" t="s">
        <v>1089</v>
      </c>
      <c r="J487" s="5" t="s">
        <v>1089</v>
      </c>
      <c r="K487" s="5" t="s">
        <v>1089</v>
      </c>
      <c r="L487" s="5" t="s">
        <v>1089</v>
      </c>
      <c r="M487" s="5" t="s">
        <v>1089</v>
      </c>
      <c r="N487" s="5" t="s">
        <v>1089</v>
      </c>
      <c r="O487" s="5"/>
      <c r="P487" s="5" t="s">
        <v>1089</v>
      </c>
      <c r="Q487" s="5" t="s">
        <v>899</v>
      </c>
      <c r="R487" s="5" t="s">
        <v>1164</v>
      </c>
      <c r="S487" s="5" t="s">
        <v>18</v>
      </c>
      <c r="T487" s="5" t="s">
        <v>569</v>
      </c>
      <c r="U487" s="5" t="s">
        <v>761</v>
      </c>
      <c r="V487" s="9">
        <v>42688</v>
      </c>
      <c r="W487" s="9">
        <v>42688</v>
      </c>
      <c r="X487" s="18">
        <v>0</v>
      </c>
      <c r="Y487" s="5" t="str">
        <f>VLOOKUP(Q487,Lizenzen!$A$2:$B$17,2)</f>
        <v>Datenlizenz Deutschland – Zero – Version 2.0</v>
      </c>
      <c r="Z487" s="5" t="str">
        <f>VLOOKUP(Q487,Lizenzen!$A$2:$D$17,4)</f>
        <v>https://www.govdata.de/dl-de/zero-2-0</v>
      </c>
      <c r="AA487" s="5" t="str">
        <f>IF(ISERROR(LEFT(D487,FIND(",",D487)-1)),VLOOKUP(D487,'Abk. Datenhaltende Stellen'!$A$2:$E$99,2),CONCATENATE(VLOOKUP(LEFT(D487,FIND(",",D487)-1),'Abk. Datenhaltende Stellen'!$A$2:$E$92,2),",",VLOOKUP(MID(D487,FIND(",",D487)+1,LEN(D487)-FIND(",",D487)),'Abk. Datenhaltende Stellen'!$A$2:$E$92,2)))</f>
        <v>Stadt Moers</v>
      </c>
      <c r="AB487" s="8" t="str">
        <f>IF(ISERROR(LEFT(D487,FIND(",",D487)-1)),VLOOKUP(D487,'Abk. Datenhaltende Stellen'!$A$2:$E$99,4),VLOOKUP(LEFT(D487,FIND(",",D487)-1),'Abk. Datenhaltende Stellen'!$A$2:$E$92,4))</f>
        <v>nein</v>
      </c>
      <c r="AC487" s="8" t="str">
        <f>IF(ISERROR(FIND(",",D487)),"",VLOOKUP(MID(D487,FIND(",",D487)+1,LEN(D487)-FIND(",",D487)),'Abk. Datenhaltende Stellen'!$A$2:$E$92,4))</f>
        <v/>
      </c>
      <c r="AD487" s="21">
        <f t="shared" si="7"/>
        <v>0</v>
      </c>
    </row>
    <row r="488" spans="1:30" ht="105" customHeight="1" x14ac:dyDescent="0.25">
      <c r="A488" s="5" t="s">
        <v>1491</v>
      </c>
      <c r="B488" s="5" t="s">
        <v>1492</v>
      </c>
      <c r="C488" s="8" t="s">
        <v>902</v>
      </c>
      <c r="D488" s="5" t="s">
        <v>1161</v>
      </c>
      <c r="E488" s="5" t="s">
        <v>705</v>
      </c>
      <c r="F488" s="5" t="s">
        <v>379</v>
      </c>
      <c r="G488" s="5" t="s">
        <v>1493</v>
      </c>
      <c r="H488" s="5" t="s">
        <v>1089</v>
      </c>
      <c r="I488" s="5" t="s">
        <v>1089</v>
      </c>
      <c r="J488" s="5" t="s">
        <v>1089</v>
      </c>
      <c r="K488" s="5" t="s">
        <v>1089</v>
      </c>
      <c r="L488" s="5" t="s">
        <v>1089</v>
      </c>
      <c r="M488" s="5" t="s">
        <v>1089</v>
      </c>
      <c r="N488" s="5" t="s">
        <v>1089</v>
      </c>
      <c r="O488" s="5"/>
      <c r="P488" s="5" t="s">
        <v>1089</v>
      </c>
      <c r="Q488" s="5" t="s">
        <v>899</v>
      </c>
      <c r="R488" s="5" t="s">
        <v>1164</v>
      </c>
      <c r="S488" s="5" t="s">
        <v>18</v>
      </c>
      <c r="T488" s="5" t="s">
        <v>569</v>
      </c>
      <c r="U488" s="5" t="s">
        <v>761</v>
      </c>
      <c r="V488" s="9">
        <v>42688</v>
      </c>
      <c r="W488" s="9">
        <v>42688</v>
      </c>
      <c r="X488" s="18">
        <v>0</v>
      </c>
      <c r="Y488" s="5" t="str">
        <f>VLOOKUP(Q488,Lizenzen!$A$2:$B$17,2)</f>
        <v>Datenlizenz Deutschland – Zero – Version 2.0</v>
      </c>
      <c r="Z488" s="5" t="str">
        <f>VLOOKUP(Q488,Lizenzen!$A$2:$D$17,4)</f>
        <v>https://www.govdata.de/dl-de/zero-2-0</v>
      </c>
      <c r="AA488" s="5" t="str">
        <f>IF(ISERROR(LEFT(D488,FIND(",",D488)-1)),VLOOKUP(D488,'Abk. Datenhaltende Stellen'!$A$2:$E$99,2),CONCATENATE(VLOOKUP(LEFT(D488,FIND(",",D488)-1),'Abk. Datenhaltende Stellen'!$A$2:$E$92,2),",",VLOOKUP(MID(D488,FIND(",",D488)+1,LEN(D488)-FIND(",",D488)),'Abk. Datenhaltende Stellen'!$A$2:$E$92,2)))</f>
        <v>Stadt Moers</v>
      </c>
      <c r="AB488" s="8" t="str">
        <f>IF(ISERROR(LEFT(D488,FIND(",",D488)-1)),VLOOKUP(D488,'Abk. Datenhaltende Stellen'!$A$2:$E$99,4),VLOOKUP(LEFT(D488,FIND(",",D488)-1),'Abk. Datenhaltende Stellen'!$A$2:$E$92,4))</f>
        <v>nein</v>
      </c>
      <c r="AC488" s="8" t="str">
        <f>IF(ISERROR(FIND(",",D488)),"",VLOOKUP(MID(D488,FIND(",",D488)+1,LEN(D488)-FIND(",",D488)),'Abk. Datenhaltende Stellen'!$A$2:$E$92,4))</f>
        <v/>
      </c>
      <c r="AD488" s="21">
        <f t="shared" si="7"/>
        <v>0</v>
      </c>
    </row>
    <row r="489" spans="1:30" ht="105" customHeight="1" x14ac:dyDescent="0.25">
      <c r="A489" s="5" t="s">
        <v>1494</v>
      </c>
      <c r="B489" s="5" t="s">
        <v>1895</v>
      </c>
      <c r="C489" s="5" t="s">
        <v>2228</v>
      </c>
      <c r="D489" s="5" t="s">
        <v>1150</v>
      </c>
      <c r="E489" s="22" t="s">
        <v>705</v>
      </c>
      <c r="F489" s="5" t="s">
        <v>557</v>
      </c>
      <c r="G489" s="5" t="s">
        <v>1495</v>
      </c>
      <c r="H489" s="5" t="s">
        <v>1089</v>
      </c>
      <c r="I489" s="5" t="s">
        <v>1089</v>
      </c>
      <c r="J489" s="5" t="s">
        <v>1089</v>
      </c>
      <c r="K489" s="5" t="s">
        <v>2246</v>
      </c>
      <c r="L489" s="5" t="s">
        <v>1089</v>
      </c>
      <c r="M489" s="5" t="s">
        <v>1089</v>
      </c>
      <c r="N489" s="5" t="s">
        <v>1089</v>
      </c>
      <c r="O489" s="5"/>
      <c r="P489" s="5"/>
      <c r="Q489" s="5" t="s">
        <v>605</v>
      </c>
      <c r="R489" s="5" t="s">
        <v>1164</v>
      </c>
      <c r="S489" s="5" t="s">
        <v>15</v>
      </c>
      <c r="T489" s="5" t="s">
        <v>569</v>
      </c>
      <c r="U489" s="5" t="s">
        <v>590</v>
      </c>
      <c r="V489" s="9">
        <v>43056</v>
      </c>
      <c r="W489" s="9">
        <v>43056</v>
      </c>
      <c r="X489" s="5">
        <v>0</v>
      </c>
      <c r="Y489" s="5" t="str">
        <f>VLOOKUP(Q489,Lizenzen!$A$2:$B$17,2)</f>
        <v>Creative Commons kein Copyright wenn möglich (Public domain) ("no Copyright") 1.0 international</v>
      </c>
      <c r="Z489" s="5" t="str">
        <f>VLOOKUP(Q489,Lizenzen!$A$2:$D$17,4)</f>
        <v>https://creativecommons.org/publicdomain/zero/1.0/deed.de</v>
      </c>
      <c r="AA489" s="5" t="str">
        <f>IF(ISERROR(LEFT(D489,FIND(",",D489)-1)),VLOOKUP(D489,'Abk. Datenhaltende Stellen'!$A$2:$E$99,2),CONCATENATE(VLOOKUP(LEFT(D489,FIND(",",D489)-1),'Abk. Datenhaltende Stellen'!$A$2:$E$92,2),",",VLOOKUP(MID(D489,FIND(",",D489)+1,LEN(D489)-FIND(",",D489)),'Abk. Datenhaltende Stellen'!$A$2:$E$92,2)))</f>
        <v>Stadt Bonn</v>
      </c>
      <c r="AB489" s="8" t="str">
        <f>IF(ISERROR(LEFT(D489,FIND(",",D489)-1)),VLOOKUP(D489,'Abk. Datenhaltende Stellen'!$A$2:$E$99,4),VLOOKUP(LEFT(D489,FIND(",",D489)-1),'Abk. Datenhaltende Stellen'!$A$2:$E$92,4))</f>
        <v>nein</v>
      </c>
      <c r="AC489" s="8" t="str">
        <f>IF(ISERROR(FIND(",",D489)),"",VLOOKUP(MID(D489,FIND(",",D489)+1,LEN(D489)-FIND(",",D489)),'Abk. Datenhaltende Stellen'!$A$2:$E$92,4))</f>
        <v/>
      </c>
      <c r="AD489" s="21">
        <f t="shared" si="7"/>
        <v>0</v>
      </c>
    </row>
    <row r="490" spans="1:30" ht="315" customHeight="1" x14ac:dyDescent="0.25">
      <c r="A490" s="5" t="s">
        <v>1496</v>
      </c>
      <c r="B490" s="5" t="s">
        <v>3297</v>
      </c>
      <c r="C490" s="5" t="s">
        <v>1914</v>
      </c>
      <c r="D490" s="5" t="s">
        <v>2389</v>
      </c>
      <c r="E490" s="5" t="s">
        <v>705</v>
      </c>
      <c r="F490" s="5" t="s">
        <v>379</v>
      </c>
      <c r="G490" s="5" t="s">
        <v>1915</v>
      </c>
      <c r="H490" s="5" t="s">
        <v>1089</v>
      </c>
      <c r="I490" s="5" t="s">
        <v>1089</v>
      </c>
      <c r="J490" s="5" t="s">
        <v>1089</v>
      </c>
      <c r="K490" s="5" t="s">
        <v>1089</v>
      </c>
      <c r="L490" s="5" t="s">
        <v>1089</v>
      </c>
      <c r="M490" s="5" t="s">
        <v>1089</v>
      </c>
      <c r="N490" s="5" t="s">
        <v>1089</v>
      </c>
      <c r="O490" s="5"/>
      <c r="P490" s="5" t="s">
        <v>1089</v>
      </c>
      <c r="Q490" s="5" t="s">
        <v>376</v>
      </c>
      <c r="R490" s="5" t="s">
        <v>1295</v>
      </c>
      <c r="S490" s="5" t="s">
        <v>13</v>
      </c>
      <c r="T490" s="5" t="s">
        <v>569</v>
      </c>
      <c r="U490" s="5" t="s">
        <v>1497</v>
      </c>
      <c r="V490" s="9">
        <v>42688</v>
      </c>
      <c r="W490" s="9">
        <v>42688</v>
      </c>
      <c r="X490" s="18">
        <v>0</v>
      </c>
      <c r="Y490" s="5" t="str">
        <f>VLOOKUP(Q490,Lizenzen!$A$2:$B$17,2)</f>
        <v>Creative Commons Namensnennung 4.0 international</v>
      </c>
      <c r="Z490" s="5" t="str">
        <f>VLOOKUP(Q490,Lizenzen!$A$2:$D$17,4)</f>
        <v>https://creativecommons.org/licenses/by/4.0/deed.de</v>
      </c>
      <c r="AA490" s="5" t="str">
        <f>IF(ISERROR(LEFT(D490,FIND(",",D490)-1)),VLOOKUP(D490,'Abk. Datenhaltende Stellen'!$A$2:$E$99,2),CONCATENATE(VLOOKUP(LEFT(D490,FIND(",",D490)-1),'Abk. Datenhaltende Stellen'!$A$2:$E$92,2),",",VLOOKUP(MID(D490,FIND(",",D490)+1,LEN(D490)-FIND(",",D490)),'Abk. Datenhaltende Stellen'!$A$2:$E$92,2)))</f>
        <v>VBB - Verkehrsverbund Berlin-Brandenburg GmbH</v>
      </c>
      <c r="AB490" s="8" t="str">
        <f>IF(ISERROR(LEFT(D490,FIND(",",D490)-1)),VLOOKUP(D490,'Abk. Datenhaltende Stellen'!$A$2:$E$99,4),VLOOKUP(LEFT(D490,FIND(",",D490)-1),'Abk. Datenhaltende Stellen'!$A$2:$E$92,4))</f>
        <v>nein</v>
      </c>
      <c r="AC490" s="8" t="str">
        <f>IF(ISERROR(FIND(",",D490)),"",VLOOKUP(MID(D490,FIND(",",D490)+1,LEN(D490)-FIND(",",D490)),'Abk. Datenhaltende Stellen'!$A$2:$E$92,4))</f>
        <v/>
      </c>
      <c r="AD490" s="21">
        <f t="shared" si="7"/>
        <v>0</v>
      </c>
    </row>
    <row r="491" spans="1:30" ht="225" customHeight="1" x14ac:dyDescent="0.25">
      <c r="A491" s="5" t="s">
        <v>1917</v>
      </c>
      <c r="B491" s="5" t="s">
        <v>3298</v>
      </c>
      <c r="C491" s="5" t="s">
        <v>1914</v>
      </c>
      <c r="D491" s="5" t="s">
        <v>2389</v>
      </c>
      <c r="E491" s="5" t="s">
        <v>705</v>
      </c>
      <c r="F491" s="5" t="s">
        <v>379</v>
      </c>
      <c r="G491" s="5" t="s">
        <v>1913</v>
      </c>
      <c r="H491" s="5" t="s">
        <v>1089</v>
      </c>
      <c r="I491" s="5" t="s">
        <v>1089</v>
      </c>
      <c r="J491" s="5" t="s">
        <v>1089</v>
      </c>
      <c r="K491" s="5" t="s">
        <v>1089</v>
      </c>
      <c r="L491" s="5" t="s">
        <v>1089</v>
      </c>
      <c r="M491" s="5" t="s">
        <v>1089</v>
      </c>
      <c r="N491" s="5" t="s">
        <v>1089</v>
      </c>
      <c r="O491" s="5"/>
      <c r="P491" s="5" t="s">
        <v>1089</v>
      </c>
      <c r="Q491" s="5" t="s">
        <v>376</v>
      </c>
      <c r="R491" s="5" t="s">
        <v>1295</v>
      </c>
      <c r="S491" s="5" t="s">
        <v>13</v>
      </c>
      <c r="T491" s="5" t="s">
        <v>569</v>
      </c>
      <c r="U491" s="5" t="s">
        <v>1497</v>
      </c>
      <c r="V491" s="9">
        <v>42688</v>
      </c>
      <c r="W491" s="9">
        <v>42688</v>
      </c>
      <c r="X491" s="18">
        <v>0</v>
      </c>
      <c r="Y491" s="5" t="str">
        <f>VLOOKUP(Q491,Lizenzen!$A$2:$B$17,2)</f>
        <v>Creative Commons Namensnennung 4.0 international</v>
      </c>
      <c r="Z491" s="5" t="str">
        <f>VLOOKUP(Q491,Lizenzen!$A$2:$D$17,4)</f>
        <v>https://creativecommons.org/licenses/by/4.0/deed.de</v>
      </c>
      <c r="AA491" s="5" t="str">
        <f>IF(ISERROR(LEFT(D491,FIND(",",D491)-1)),VLOOKUP(D491,'Abk. Datenhaltende Stellen'!$A$2:$E$99,2),CONCATENATE(VLOOKUP(LEFT(D491,FIND(",",D491)-1),'Abk. Datenhaltende Stellen'!$A$2:$E$92,2),",",VLOOKUP(MID(D491,FIND(",",D491)+1,LEN(D491)-FIND(",",D491)),'Abk. Datenhaltende Stellen'!$A$2:$E$92,2)))</f>
        <v>VBB - Verkehrsverbund Berlin-Brandenburg GmbH</v>
      </c>
      <c r="AB491" s="8" t="str">
        <f>IF(ISERROR(LEFT(D491,FIND(",",D491)-1)),VLOOKUP(D491,'Abk. Datenhaltende Stellen'!$A$2:$E$99,4),VLOOKUP(LEFT(D491,FIND(",",D491)-1),'Abk. Datenhaltende Stellen'!$A$2:$E$92,4))</f>
        <v>nein</v>
      </c>
      <c r="AC491" s="8" t="str">
        <f>IF(ISERROR(FIND(",",D491)),"",VLOOKUP(MID(D491,FIND(",",D491)+1,LEN(D491)-FIND(",",D491)),'Abk. Datenhaltende Stellen'!$A$2:$E$92,4))</f>
        <v/>
      </c>
      <c r="AD491" s="21">
        <f t="shared" si="7"/>
        <v>0</v>
      </c>
    </row>
    <row r="492" spans="1:30" ht="225" customHeight="1" x14ac:dyDescent="0.25">
      <c r="A492" s="5" t="s">
        <v>1498</v>
      </c>
      <c r="B492" s="5" t="s">
        <v>3299</v>
      </c>
      <c r="C492" s="5" t="s">
        <v>1914</v>
      </c>
      <c r="D492" s="5" t="s">
        <v>2389</v>
      </c>
      <c r="E492" s="5" t="s">
        <v>705</v>
      </c>
      <c r="F492" s="5" t="s">
        <v>379</v>
      </c>
      <c r="G492" s="5" t="s">
        <v>1499</v>
      </c>
      <c r="H492" s="5" t="s">
        <v>1089</v>
      </c>
      <c r="I492" s="5" t="s">
        <v>1089</v>
      </c>
      <c r="J492" s="5" t="s">
        <v>1089</v>
      </c>
      <c r="K492" s="5" t="s">
        <v>1089</v>
      </c>
      <c r="L492" s="5" t="s">
        <v>1089</v>
      </c>
      <c r="M492" s="5" t="s">
        <v>1089</v>
      </c>
      <c r="N492" s="5" t="s">
        <v>1089</v>
      </c>
      <c r="O492" s="5"/>
      <c r="P492" s="5" t="s">
        <v>1089</v>
      </c>
      <c r="Q492" s="5" t="s">
        <v>376</v>
      </c>
      <c r="R492" s="5" t="s">
        <v>1295</v>
      </c>
      <c r="S492" s="5" t="s">
        <v>13</v>
      </c>
      <c r="T492" s="5" t="s">
        <v>569</v>
      </c>
      <c r="U492" s="5" t="s">
        <v>817</v>
      </c>
      <c r="V492" s="9">
        <v>42688</v>
      </c>
      <c r="W492" s="9">
        <v>42688</v>
      </c>
      <c r="X492" s="18">
        <v>0</v>
      </c>
      <c r="Y492" s="5" t="str">
        <f>VLOOKUP(Q492,Lizenzen!$A$2:$B$17,2)</f>
        <v>Creative Commons Namensnennung 4.0 international</v>
      </c>
      <c r="Z492" s="5" t="str">
        <f>VLOOKUP(Q492,Lizenzen!$A$2:$D$17,4)</f>
        <v>https://creativecommons.org/licenses/by/4.0/deed.de</v>
      </c>
      <c r="AA492" s="5" t="str">
        <f>IF(ISERROR(LEFT(D492,FIND(",",D492)-1)),VLOOKUP(D492,'Abk. Datenhaltende Stellen'!$A$2:$E$99,2),CONCATENATE(VLOOKUP(LEFT(D492,FIND(",",D492)-1),'Abk. Datenhaltende Stellen'!$A$2:$E$92,2),",",VLOOKUP(MID(D492,FIND(",",D492)+1,LEN(D492)-FIND(",",D492)),'Abk. Datenhaltende Stellen'!$A$2:$E$92,2)))</f>
        <v>VBB - Verkehrsverbund Berlin-Brandenburg GmbH</v>
      </c>
      <c r="AB492" s="8" t="str">
        <f>IF(ISERROR(LEFT(D492,FIND(",",D492)-1)),VLOOKUP(D492,'Abk. Datenhaltende Stellen'!$A$2:$E$99,4),VLOOKUP(LEFT(D492,FIND(",",D492)-1),'Abk. Datenhaltende Stellen'!$A$2:$E$92,4))</f>
        <v>nein</v>
      </c>
      <c r="AC492" s="8" t="str">
        <f>IF(ISERROR(FIND(",",D492)),"",VLOOKUP(MID(D492,FIND(",",D492)+1,LEN(D492)-FIND(",",D492)),'Abk. Datenhaltende Stellen'!$A$2:$E$92,4))</f>
        <v/>
      </c>
      <c r="AD492" s="21">
        <f t="shared" si="7"/>
        <v>0</v>
      </c>
    </row>
    <row r="493" spans="1:30" ht="210" customHeight="1" x14ac:dyDescent="0.25">
      <c r="A493" s="5" t="s">
        <v>1500</v>
      </c>
      <c r="B493" s="5" t="s">
        <v>3300</v>
      </c>
      <c r="C493" s="5" t="s">
        <v>1914</v>
      </c>
      <c r="D493" s="5" t="s">
        <v>2389</v>
      </c>
      <c r="E493" s="5" t="s">
        <v>705</v>
      </c>
      <c r="F493" s="5" t="s">
        <v>379</v>
      </c>
      <c r="G493" s="5" t="s">
        <v>1501</v>
      </c>
      <c r="H493" s="5" t="s">
        <v>1089</v>
      </c>
      <c r="I493" s="5" t="s">
        <v>1089</v>
      </c>
      <c r="J493" s="5" t="s">
        <v>1089</v>
      </c>
      <c r="K493" s="5" t="s">
        <v>1089</v>
      </c>
      <c r="L493" s="5" t="s">
        <v>1089</v>
      </c>
      <c r="M493" s="5" t="s">
        <v>1089</v>
      </c>
      <c r="N493" s="5" t="s">
        <v>1089</v>
      </c>
      <c r="O493" s="5"/>
      <c r="P493" s="5" t="s">
        <v>1089</v>
      </c>
      <c r="Q493" s="5" t="s">
        <v>376</v>
      </c>
      <c r="R493" s="5" t="s">
        <v>1295</v>
      </c>
      <c r="S493" s="5" t="s">
        <v>13</v>
      </c>
      <c r="T493" s="5" t="s">
        <v>569</v>
      </c>
      <c r="U493" s="5" t="s">
        <v>817</v>
      </c>
      <c r="V493" s="9">
        <v>42688</v>
      </c>
      <c r="W493" s="9">
        <v>42688</v>
      </c>
      <c r="X493" s="18">
        <v>0</v>
      </c>
      <c r="Y493" s="5" t="str">
        <f>VLOOKUP(Q493,Lizenzen!$A$2:$B$17,2)</f>
        <v>Creative Commons Namensnennung 4.0 international</v>
      </c>
      <c r="Z493" s="5" t="str">
        <f>VLOOKUP(Q493,Lizenzen!$A$2:$D$17,4)</f>
        <v>https://creativecommons.org/licenses/by/4.0/deed.de</v>
      </c>
      <c r="AA493" s="5" t="str">
        <f>IF(ISERROR(LEFT(D493,FIND(",",D493)-1)),VLOOKUP(D493,'Abk. Datenhaltende Stellen'!$A$2:$E$99,2),CONCATENATE(VLOOKUP(LEFT(D493,FIND(",",D493)-1),'Abk. Datenhaltende Stellen'!$A$2:$E$92,2),",",VLOOKUP(MID(D493,FIND(",",D493)+1,LEN(D493)-FIND(",",D493)),'Abk. Datenhaltende Stellen'!$A$2:$E$92,2)))</f>
        <v>VBB - Verkehrsverbund Berlin-Brandenburg GmbH</v>
      </c>
      <c r="AB493" s="8" t="str">
        <f>IF(ISERROR(LEFT(D493,FIND(",",D493)-1)),VLOOKUP(D493,'Abk. Datenhaltende Stellen'!$A$2:$E$99,4),VLOOKUP(LEFT(D493,FIND(",",D493)-1),'Abk. Datenhaltende Stellen'!$A$2:$E$92,4))</f>
        <v>nein</v>
      </c>
      <c r="AC493" s="8" t="str">
        <f>IF(ISERROR(FIND(",",D493)),"",VLOOKUP(MID(D493,FIND(",",D493)+1,LEN(D493)-FIND(",",D493)),'Abk. Datenhaltende Stellen'!$A$2:$E$92,4))</f>
        <v/>
      </c>
      <c r="AD493" s="21">
        <f t="shared" si="7"/>
        <v>0</v>
      </c>
    </row>
    <row r="494" spans="1:30" ht="210" customHeight="1" x14ac:dyDescent="0.25">
      <c r="A494" s="5" t="s">
        <v>1502</v>
      </c>
      <c r="B494" s="5" t="s">
        <v>3301</v>
      </c>
      <c r="C494" s="5" t="s">
        <v>1914</v>
      </c>
      <c r="D494" s="5" t="s">
        <v>2389</v>
      </c>
      <c r="E494" s="5" t="s">
        <v>705</v>
      </c>
      <c r="F494" s="5" t="s">
        <v>379</v>
      </c>
      <c r="G494" s="5" t="s">
        <v>1503</v>
      </c>
      <c r="H494" s="5" t="s">
        <v>1089</v>
      </c>
      <c r="I494" s="5" t="s">
        <v>1089</v>
      </c>
      <c r="J494" s="5" t="s">
        <v>1089</v>
      </c>
      <c r="K494" s="5" t="s">
        <v>1089</v>
      </c>
      <c r="L494" s="5" t="s">
        <v>1089</v>
      </c>
      <c r="M494" s="5" t="s">
        <v>1089</v>
      </c>
      <c r="N494" s="5" t="s">
        <v>1089</v>
      </c>
      <c r="O494" s="5"/>
      <c r="P494" s="5" t="s">
        <v>1089</v>
      </c>
      <c r="Q494" s="5" t="s">
        <v>376</v>
      </c>
      <c r="R494" s="5" t="s">
        <v>1295</v>
      </c>
      <c r="S494" s="5" t="s">
        <v>13</v>
      </c>
      <c r="T494" s="5" t="s">
        <v>569</v>
      </c>
      <c r="U494" s="5" t="s">
        <v>817</v>
      </c>
      <c r="V494" s="9">
        <v>42688</v>
      </c>
      <c r="W494" s="9">
        <v>42688</v>
      </c>
      <c r="X494" s="18">
        <v>0</v>
      </c>
      <c r="Y494" s="5" t="str">
        <f>VLOOKUP(Q494,Lizenzen!$A$2:$B$17,2)</f>
        <v>Creative Commons Namensnennung 4.0 international</v>
      </c>
      <c r="Z494" s="5" t="str">
        <f>VLOOKUP(Q494,Lizenzen!$A$2:$D$17,4)</f>
        <v>https://creativecommons.org/licenses/by/4.0/deed.de</v>
      </c>
      <c r="AA494" s="5" t="str">
        <f>IF(ISERROR(LEFT(D494,FIND(",",D494)-1)),VLOOKUP(D494,'Abk. Datenhaltende Stellen'!$A$2:$E$99,2),CONCATENATE(VLOOKUP(LEFT(D494,FIND(",",D494)-1),'Abk. Datenhaltende Stellen'!$A$2:$E$92,2),",",VLOOKUP(MID(D494,FIND(",",D494)+1,LEN(D494)-FIND(",",D494)),'Abk. Datenhaltende Stellen'!$A$2:$E$92,2)))</f>
        <v>VBB - Verkehrsverbund Berlin-Brandenburg GmbH</v>
      </c>
      <c r="AB494" s="8" t="str">
        <f>IF(ISERROR(LEFT(D494,FIND(",",D494)-1)),VLOOKUP(D494,'Abk. Datenhaltende Stellen'!$A$2:$E$99,4),VLOOKUP(LEFT(D494,FIND(",",D494)-1),'Abk. Datenhaltende Stellen'!$A$2:$E$92,4))</f>
        <v>nein</v>
      </c>
      <c r="AC494" s="8" t="str">
        <f>IF(ISERROR(FIND(",",D494)),"",VLOOKUP(MID(D494,FIND(",",D494)+1,LEN(D494)-FIND(",",D494)),'Abk. Datenhaltende Stellen'!$A$2:$E$92,4))</f>
        <v/>
      </c>
      <c r="AD494" s="21">
        <f t="shared" si="7"/>
        <v>0</v>
      </c>
    </row>
    <row r="495" spans="1:30" ht="210" customHeight="1" x14ac:dyDescent="0.25">
      <c r="A495" s="5" t="s">
        <v>1504</v>
      </c>
      <c r="B495" s="5" t="s">
        <v>3302</v>
      </c>
      <c r="C495" s="5" t="s">
        <v>1914</v>
      </c>
      <c r="D495" s="5" t="s">
        <v>2389</v>
      </c>
      <c r="E495" s="5" t="s">
        <v>705</v>
      </c>
      <c r="F495" s="5" t="s">
        <v>379</v>
      </c>
      <c r="G495" s="5" t="s">
        <v>1505</v>
      </c>
      <c r="H495" s="5" t="s">
        <v>1089</v>
      </c>
      <c r="I495" s="5" t="s">
        <v>1089</v>
      </c>
      <c r="J495" s="5" t="s">
        <v>1089</v>
      </c>
      <c r="K495" s="5" t="s">
        <v>1089</v>
      </c>
      <c r="L495" s="5" t="s">
        <v>1089</v>
      </c>
      <c r="M495" s="5" t="s">
        <v>1089</v>
      </c>
      <c r="N495" s="5" t="s">
        <v>1089</v>
      </c>
      <c r="O495" s="5"/>
      <c r="P495" s="5" t="s">
        <v>1089</v>
      </c>
      <c r="Q495" s="5" t="s">
        <v>376</v>
      </c>
      <c r="R495" s="5" t="s">
        <v>1295</v>
      </c>
      <c r="S495" s="5" t="s">
        <v>13</v>
      </c>
      <c r="T495" s="5" t="s">
        <v>569</v>
      </c>
      <c r="U495" s="5" t="s">
        <v>817</v>
      </c>
      <c r="V495" s="9">
        <v>42688</v>
      </c>
      <c r="W495" s="9">
        <v>42688</v>
      </c>
      <c r="X495" s="18">
        <v>0</v>
      </c>
      <c r="Y495" s="5" t="str">
        <f>VLOOKUP(Q495,Lizenzen!$A$2:$B$17,2)</f>
        <v>Creative Commons Namensnennung 4.0 international</v>
      </c>
      <c r="Z495" s="5" t="str">
        <f>VLOOKUP(Q495,Lizenzen!$A$2:$D$17,4)</f>
        <v>https://creativecommons.org/licenses/by/4.0/deed.de</v>
      </c>
      <c r="AA495" s="5" t="str">
        <f>IF(ISERROR(LEFT(D495,FIND(",",D495)-1)),VLOOKUP(D495,'Abk. Datenhaltende Stellen'!$A$2:$E$99,2),CONCATENATE(VLOOKUP(LEFT(D495,FIND(",",D495)-1),'Abk. Datenhaltende Stellen'!$A$2:$E$92,2),",",VLOOKUP(MID(D495,FIND(",",D495)+1,LEN(D495)-FIND(",",D495)),'Abk. Datenhaltende Stellen'!$A$2:$E$92,2)))</f>
        <v>VBB - Verkehrsverbund Berlin-Brandenburg GmbH</v>
      </c>
      <c r="AB495" s="8" t="str">
        <f>IF(ISERROR(LEFT(D495,FIND(",",D495)-1)),VLOOKUP(D495,'Abk. Datenhaltende Stellen'!$A$2:$E$99,4),VLOOKUP(LEFT(D495,FIND(",",D495)-1),'Abk. Datenhaltende Stellen'!$A$2:$E$92,4))</f>
        <v>nein</v>
      </c>
      <c r="AC495" s="8" t="str">
        <f>IF(ISERROR(FIND(",",D495)),"",VLOOKUP(MID(D495,FIND(",",D495)+1,LEN(D495)-FIND(",",D495)),'Abk. Datenhaltende Stellen'!$A$2:$E$92,4))</f>
        <v/>
      </c>
      <c r="AD495" s="21">
        <f t="shared" si="7"/>
        <v>0</v>
      </c>
    </row>
    <row r="496" spans="1:30" ht="210" customHeight="1" x14ac:dyDescent="0.25">
      <c r="A496" s="5" t="s">
        <v>1506</v>
      </c>
      <c r="B496" s="5" t="s">
        <v>3303</v>
      </c>
      <c r="C496" s="5" t="s">
        <v>1914</v>
      </c>
      <c r="D496" s="5" t="s">
        <v>2389</v>
      </c>
      <c r="E496" s="5" t="s">
        <v>705</v>
      </c>
      <c r="F496" s="5" t="s">
        <v>379</v>
      </c>
      <c r="G496" s="5" t="s">
        <v>1507</v>
      </c>
      <c r="H496" s="5" t="s">
        <v>1089</v>
      </c>
      <c r="I496" s="5" t="s">
        <v>1089</v>
      </c>
      <c r="J496" s="5" t="s">
        <v>1089</v>
      </c>
      <c r="K496" s="5" t="s">
        <v>1089</v>
      </c>
      <c r="L496" s="5" t="s">
        <v>1089</v>
      </c>
      <c r="M496" s="5" t="s">
        <v>1089</v>
      </c>
      <c r="N496" s="5" t="s">
        <v>1089</v>
      </c>
      <c r="O496" s="5"/>
      <c r="P496" s="5" t="s">
        <v>1089</v>
      </c>
      <c r="Q496" s="5" t="s">
        <v>376</v>
      </c>
      <c r="R496" s="5" t="s">
        <v>1295</v>
      </c>
      <c r="S496" s="5" t="s">
        <v>13</v>
      </c>
      <c r="T496" s="5" t="s">
        <v>569</v>
      </c>
      <c r="U496" s="5" t="s">
        <v>1508</v>
      </c>
      <c r="V496" s="9">
        <v>42688</v>
      </c>
      <c r="W496" s="9">
        <v>42688</v>
      </c>
      <c r="X496" s="18">
        <v>0</v>
      </c>
      <c r="Y496" s="5" t="str">
        <f>VLOOKUP(Q496,Lizenzen!$A$2:$B$17,2)</f>
        <v>Creative Commons Namensnennung 4.0 international</v>
      </c>
      <c r="Z496" s="5" t="str">
        <f>VLOOKUP(Q496,Lizenzen!$A$2:$D$17,4)</f>
        <v>https://creativecommons.org/licenses/by/4.0/deed.de</v>
      </c>
      <c r="AA496" s="5" t="str">
        <f>IF(ISERROR(LEFT(D496,FIND(",",D496)-1)),VLOOKUP(D496,'Abk. Datenhaltende Stellen'!$A$2:$E$99,2),CONCATENATE(VLOOKUP(LEFT(D496,FIND(",",D496)-1),'Abk. Datenhaltende Stellen'!$A$2:$E$92,2),",",VLOOKUP(MID(D496,FIND(",",D496)+1,LEN(D496)-FIND(",",D496)),'Abk. Datenhaltende Stellen'!$A$2:$E$92,2)))</f>
        <v>VBB - Verkehrsverbund Berlin-Brandenburg GmbH</v>
      </c>
      <c r="AB496" s="8" t="str">
        <f>IF(ISERROR(LEFT(D496,FIND(",",D496)-1)),VLOOKUP(D496,'Abk. Datenhaltende Stellen'!$A$2:$E$99,4),VLOOKUP(LEFT(D496,FIND(",",D496)-1),'Abk. Datenhaltende Stellen'!$A$2:$E$92,4))</f>
        <v>nein</v>
      </c>
      <c r="AC496" s="8" t="str">
        <f>IF(ISERROR(FIND(",",D496)),"",VLOOKUP(MID(D496,FIND(",",D496)+1,LEN(D496)-FIND(",",D496)),'Abk. Datenhaltende Stellen'!$A$2:$E$92,4))</f>
        <v/>
      </c>
      <c r="AD496" s="21">
        <f t="shared" si="7"/>
        <v>0</v>
      </c>
    </row>
    <row r="497" spans="1:30" ht="210" customHeight="1" x14ac:dyDescent="0.25">
      <c r="A497" s="5" t="s">
        <v>1509</v>
      </c>
      <c r="B497" s="5" t="s">
        <v>3304</v>
      </c>
      <c r="C497" s="5" t="s">
        <v>1914</v>
      </c>
      <c r="D497" s="5" t="s">
        <v>2389</v>
      </c>
      <c r="E497" s="5" t="s">
        <v>705</v>
      </c>
      <c r="F497" s="5" t="s">
        <v>379</v>
      </c>
      <c r="G497" s="8" t="s">
        <v>1916</v>
      </c>
      <c r="H497" s="5" t="s">
        <v>1089</v>
      </c>
      <c r="I497" s="5" t="s">
        <v>1089</v>
      </c>
      <c r="J497" s="5" t="s">
        <v>1089</v>
      </c>
      <c r="K497" s="5" t="s">
        <v>1089</v>
      </c>
      <c r="L497" s="5" t="s">
        <v>1089</v>
      </c>
      <c r="M497" s="5" t="s">
        <v>1089</v>
      </c>
      <c r="N497" s="5" t="s">
        <v>1089</v>
      </c>
      <c r="O497" s="5"/>
      <c r="P497" s="5" t="s">
        <v>1089</v>
      </c>
      <c r="Q497" s="5" t="s">
        <v>376</v>
      </c>
      <c r="R497" s="5" t="s">
        <v>1295</v>
      </c>
      <c r="S497" s="5" t="s">
        <v>13</v>
      </c>
      <c r="T497" s="5" t="s">
        <v>569</v>
      </c>
      <c r="U497" s="5" t="s">
        <v>817</v>
      </c>
      <c r="V497" s="9">
        <v>42688</v>
      </c>
      <c r="W497" s="9">
        <v>42688</v>
      </c>
      <c r="X497" s="18">
        <v>0</v>
      </c>
      <c r="Y497" s="5" t="str">
        <f>VLOOKUP(Q497,Lizenzen!$A$2:$B$17,2)</f>
        <v>Creative Commons Namensnennung 4.0 international</v>
      </c>
      <c r="Z497" s="5" t="str">
        <f>VLOOKUP(Q497,Lizenzen!$A$2:$D$17,4)</f>
        <v>https://creativecommons.org/licenses/by/4.0/deed.de</v>
      </c>
      <c r="AA497" s="5" t="str">
        <f>IF(ISERROR(LEFT(D497,FIND(",",D497)-1)),VLOOKUP(D497,'Abk. Datenhaltende Stellen'!$A$2:$E$99,2),CONCATENATE(VLOOKUP(LEFT(D497,FIND(",",D497)-1),'Abk. Datenhaltende Stellen'!$A$2:$E$92,2),",",VLOOKUP(MID(D497,FIND(",",D497)+1,LEN(D497)-FIND(",",D497)),'Abk. Datenhaltende Stellen'!$A$2:$E$92,2)))</f>
        <v>VBB - Verkehrsverbund Berlin-Brandenburg GmbH</v>
      </c>
      <c r="AB497" s="8" t="str">
        <f>IF(ISERROR(LEFT(D497,FIND(",",D497)-1)),VLOOKUP(D497,'Abk. Datenhaltende Stellen'!$A$2:$E$99,4),VLOOKUP(LEFT(D497,FIND(",",D497)-1),'Abk. Datenhaltende Stellen'!$A$2:$E$92,4))</f>
        <v>nein</v>
      </c>
      <c r="AC497" s="8" t="str">
        <f>IF(ISERROR(FIND(",",D497)),"",VLOOKUP(MID(D497,FIND(",",D497)+1,LEN(D497)-FIND(",",D497)),'Abk. Datenhaltende Stellen'!$A$2:$E$92,4))</f>
        <v/>
      </c>
      <c r="AD497" s="21">
        <f t="shared" si="7"/>
        <v>0</v>
      </c>
    </row>
    <row r="498" spans="1:30" ht="210" customHeight="1" x14ac:dyDescent="0.25">
      <c r="A498" s="5" t="s">
        <v>1510</v>
      </c>
      <c r="B498" s="5" t="s">
        <v>3305</v>
      </c>
      <c r="C498" s="5" t="s">
        <v>1914</v>
      </c>
      <c r="D498" s="5" t="s">
        <v>2389</v>
      </c>
      <c r="E498" s="5" t="s">
        <v>705</v>
      </c>
      <c r="F498" s="5" t="s">
        <v>379</v>
      </c>
      <c r="G498" s="5" t="s">
        <v>1512</v>
      </c>
      <c r="H498" s="5" t="s">
        <v>1089</v>
      </c>
      <c r="I498" s="5" t="s">
        <v>1089</v>
      </c>
      <c r="J498" s="5" t="s">
        <v>1089</v>
      </c>
      <c r="K498" s="5" t="s">
        <v>1089</v>
      </c>
      <c r="L498" s="5" t="s">
        <v>1089</v>
      </c>
      <c r="M498" s="5" t="s">
        <v>1089</v>
      </c>
      <c r="N498" s="5" t="s">
        <v>1089</v>
      </c>
      <c r="O498" s="5"/>
      <c r="P498" s="5" t="s">
        <v>1089</v>
      </c>
      <c r="Q498" s="5" t="s">
        <v>376</v>
      </c>
      <c r="R498" s="5" t="s">
        <v>1511</v>
      </c>
      <c r="S498" s="5" t="s">
        <v>13</v>
      </c>
      <c r="T498" s="5" t="s">
        <v>569</v>
      </c>
      <c r="U498" s="5" t="s">
        <v>817</v>
      </c>
      <c r="V498" s="9">
        <v>42688</v>
      </c>
      <c r="W498" s="9">
        <v>42688</v>
      </c>
      <c r="X498" s="18">
        <v>0</v>
      </c>
      <c r="Y498" s="5" t="str">
        <f>VLOOKUP(Q498,Lizenzen!$A$2:$B$17,2)</f>
        <v>Creative Commons Namensnennung 4.0 international</v>
      </c>
      <c r="Z498" s="5" t="str">
        <f>VLOOKUP(Q498,Lizenzen!$A$2:$D$17,4)</f>
        <v>https://creativecommons.org/licenses/by/4.0/deed.de</v>
      </c>
      <c r="AA498" s="5" t="str">
        <f>IF(ISERROR(LEFT(D498,FIND(",",D498)-1)),VLOOKUP(D498,'Abk. Datenhaltende Stellen'!$A$2:$E$99,2),CONCATENATE(VLOOKUP(LEFT(D498,FIND(",",D498)-1),'Abk. Datenhaltende Stellen'!$A$2:$E$92,2),",",VLOOKUP(MID(D498,FIND(",",D498)+1,LEN(D498)-FIND(",",D498)),'Abk. Datenhaltende Stellen'!$A$2:$E$92,2)))</f>
        <v>VBB - Verkehrsverbund Berlin-Brandenburg GmbH</v>
      </c>
      <c r="AB498" s="8" t="str">
        <f>IF(ISERROR(LEFT(D498,FIND(",",D498)-1)),VLOOKUP(D498,'Abk. Datenhaltende Stellen'!$A$2:$E$99,4),VLOOKUP(LEFT(D498,FIND(",",D498)-1),'Abk. Datenhaltende Stellen'!$A$2:$E$92,4))</f>
        <v>nein</v>
      </c>
      <c r="AC498" s="8" t="str">
        <f>IF(ISERROR(FIND(",",D498)),"",VLOOKUP(MID(D498,FIND(",",D498)+1,LEN(D498)-FIND(",",D498)),'Abk. Datenhaltende Stellen'!$A$2:$E$92,4))</f>
        <v/>
      </c>
      <c r="AD498" s="21">
        <f t="shared" si="7"/>
        <v>0</v>
      </c>
    </row>
    <row r="499" spans="1:30" ht="105" customHeight="1" x14ac:dyDescent="0.25">
      <c r="A499" s="5" t="s">
        <v>1513</v>
      </c>
      <c r="B499" s="5" t="s">
        <v>1514</v>
      </c>
      <c r="C499" s="5" t="s">
        <v>1914</v>
      </c>
      <c r="D499" s="5" t="s">
        <v>2389</v>
      </c>
      <c r="E499" s="5" t="s">
        <v>705</v>
      </c>
      <c r="F499" s="5" t="s">
        <v>379</v>
      </c>
      <c r="G499" s="5" t="s">
        <v>1515</v>
      </c>
      <c r="H499" s="5" t="s">
        <v>1089</v>
      </c>
      <c r="I499" s="5" t="s">
        <v>1089</v>
      </c>
      <c r="J499" s="5" t="s">
        <v>1089</v>
      </c>
      <c r="K499" s="5" t="s">
        <v>1089</v>
      </c>
      <c r="L499" s="5" t="s">
        <v>1089</v>
      </c>
      <c r="M499" s="5" t="s">
        <v>1089</v>
      </c>
      <c r="N499" s="5" t="s">
        <v>1089</v>
      </c>
      <c r="O499" s="5"/>
      <c r="P499" s="5" t="s">
        <v>1089</v>
      </c>
      <c r="Q499" s="5" t="s">
        <v>376</v>
      </c>
      <c r="R499" s="5" t="s">
        <v>1295</v>
      </c>
      <c r="S499" s="5" t="s">
        <v>13</v>
      </c>
      <c r="T499" s="5" t="s">
        <v>569</v>
      </c>
      <c r="U499" s="5" t="s">
        <v>817</v>
      </c>
      <c r="V499" s="9">
        <v>42688</v>
      </c>
      <c r="W499" s="9">
        <v>42688</v>
      </c>
      <c r="X499" s="18">
        <v>0</v>
      </c>
      <c r="Y499" s="5" t="str">
        <f>VLOOKUP(Q499,Lizenzen!$A$2:$B$17,2)</f>
        <v>Creative Commons Namensnennung 4.0 international</v>
      </c>
      <c r="Z499" s="5" t="str">
        <f>VLOOKUP(Q499,Lizenzen!$A$2:$D$17,4)</f>
        <v>https://creativecommons.org/licenses/by/4.0/deed.de</v>
      </c>
      <c r="AA499" s="5" t="str">
        <f>IF(ISERROR(LEFT(D499,FIND(",",D499)-1)),VLOOKUP(D499,'Abk. Datenhaltende Stellen'!$A$2:$E$99,2),CONCATENATE(VLOOKUP(LEFT(D499,FIND(",",D499)-1),'Abk. Datenhaltende Stellen'!$A$2:$E$92,2),",",VLOOKUP(MID(D499,FIND(",",D499)+1,LEN(D499)-FIND(",",D499)),'Abk. Datenhaltende Stellen'!$A$2:$E$92,2)))</f>
        <v>VBB - Verkehrsverbund Berlin-Brandenburg GmbH</v>
      </c>
      <c r="AB499" s="8" t="str">
        <f>IF(ISERROR(LEFT(D499,FIND(",",D499)-1)),VLOOKUP(D499,'Abk. Datenhaltende Stellen'!$A$2:$E$99,4),VLOOKUP(LEFT(D499,FIND(",",D499)-1),'Abk. Datenhaltende Stellen'!$A$2:$E$92,4))</f>
        <v>nein</v>
      </c>
      <c r="AC499" s="8" t="str">
        <f>IF(ISERROR(FIND(",",D499)),"",VLOOKUP(MID(D499,FIND(",",D499)+1,LEN(D499)-FIND(",",D499)),'Abk. Datenhaltende Stellen'!$A$2:$E$92,4))</f>
        <v/>
      </c>
      <c r="AD499" s="21">
        <f t="shared" si="7"/>
        <v>0</v>
      </c>
    </row>
    <row r="500" spans="1:30" ht="270" customHeight="1" x14ac:dyDescent="0.25">
      <c r="A500" s="5" t="s">
        <v>1516</v>
      </c>
      <c r="B500" s="5" t="s">
        <v>3306</v>
      </c>
      <c r="C500" s="5" t="s">
        <v>1914</v>
      </c>
      <c r="D500" s="5" t="s">
        <v>2389</v>
      </c>
      <c r="E500" s="5" t="s">
        <v>705</v>
      </c>
      <c r="F500" s="5" t="s">
        <v>379</v>
      </c>
      <c r="G500" s="5" t="s">
        <v>1517</v>
      </c>
      <c r="H500" s="5" t="s">
        <v>1089</v>
      </c>
      <c r="I500" s="5" t="s">
        <v>1089</v>
      </c>
      <c r="J500" s="5" t="s">
        <v>1089</v>
      </c>
      <c r="K500" s="5" t="s">
        <v>1089</v>
      </c>
      <c r="L500" s="5" t="s">
        <v>1089</v>
      </c>
      <c r="M500" s="5" t="s">
        <v>1089</v>
      </c>
      <c r="N500" s="5" t="s">
        <v>1089</v>
      </c>
      <c r="O500" s="5"/>
      <c r="P500" s="5" t="s">
        <v>1089</v>
      </c>
      <c r="Q500" s="5" t="s">
        <v>376</v>
      </c>
      <c r="R500" s="5" t="s">
        <v>1295</v>
      </c>
      <c r="S500" s="5" t="s">
        <v>13</v>
      </c>
      <c r="T500" s="5" t="s">
        <v>569</v>
      </c>
      <c r="U500" s="5" t="s">
        <v>817</v>
      </c>
      <c r="V500" s="5" t="s">
        <v>1518</v>
      </c>
      <c r="W500" s="5" t="s">
        <v>1518</v>
      </c>
      <c r="X500" s="5">
        <v>0</v>
      </c>
      <c r="Y500" s="5" t="str">
        <f>VLOOKUP(Q500,Lizenzen!$A$2:$B$17,2)</f>
        <v>Creative Commons Namensnennung 4.0 international</v>
      </c>
      <c r="Z500" s="5" t="str">
        <f>VLOOKUP(Q500,Lizenzen!$A$2:$D$17,4)</f>
        <v>https://creativecommons.org/licenses/by/4.0/deed.de</v>
      </c>
      <c r="AA500" s="5" t="str">
        <f>IF(ISERROR(LEFT(D500,FIND(",",D500)-1)),VLOOKUP(D500,'Abk. Datenhaltende Stellen'!$A$2:$E$99,2),CONCATENATE(VLOOKUP(LEFT(D500,FIND(",",D500)-1),'Abk. Datenhaltende Stellen'!$A$2:$E$92,2),",",VLOOKUP(MID(D500,FIND(",",D500)+1,LEN(D500)-FIND(",",D500)),'Abk. Datenhaltende Stellen'!$A$2:$E$92,2)))</f>
        <v>VBB - Verkehrsverbund Berlin-Brandenburg GmbH</v>
      </c>
      <c r="AB500" s="8" t="str">
        <f>IF(ISERROR(LEFT(D500,FIND(",",D500)-1)),VLOOKUP(D500,'Abk. Datenhaltende Stellen'!$A$2:$E$99,4),VLOOKUP(LEFT(D500,FIND(",",D500)-1),'Abk. Datenhaltende Stellen'!$A$2:$E$92,4))</f>
        <v>nein</v>
      </c>
      <c r="AC500" s="8" t="str">
        <f>IF(ISERROR(FIND(",",D500)),"",VLOOKUP(MID(D500,FIND(",",D500)+1,LEN(D500)-FIND(",",D500)),'Abk. Datenhaltende Stellen'!$A$2:$E$92,4))</f>
        <v/>
      </c>
      <c r="AD500" s="21">
        <f t="shared" si="7"/>
        <v>0</v>
      </c>
    </row>
    <row r="501" spans="1:30" ht="210" customHeight="1" x14ac:dyDescent="0.25">
      <c r="A501" s="5" t="s">
        <v>1519</v>
      </c>
      <c r="B501" s="5" t="s">
        <v>3307</v>
      </c>
      <c r="C501" s="5" t="s">
        <v>1914</v>
      </c>
      <c r="D501" s="5" t="s">
        <v>2389</v>
      </c>
      <c r="E501" s="5" t="s">
        <v>705</v>
      </c>
      <c r="F501" s="5" t="s">
        <v>379</v>
      </c>
      <c r="G501" s="5" t="s">
        <v>1520</v>
      </c>
      <c r="H501" s="5" t="s">
        <v>1089</v>
      </c>
      <c r="I501" s="5" t="s">
        <v>1089</v>
      </c>
      <c r="J501" s="5" t="s">
        <v>1089</v>
      </c>
      <c r="K501" s="5" t="s">
        <v>1089</v>
      </c>
      <c r="L501" s="5" t="s">
        <v>1089</v>
      </c>
      <c r="M501" s="5" t="s">
        <v>1089</v>
      </c>
      <c r="N501" s="5" t="s">
        <v>1089</v>
      </c>
      <c r="O501" s="5"/>
      <c r="P501" s="5" t="s">
        <v>1089</v>
      </c>
      <c r="Q501" s="5" t="s">
        <v>376</v>
      </c>
      <c r="R501" s="5" t="s">
        <v>1295</v>
      </c>
      <c r="S501" s="5" t="s">
        <v>13</v>
      </c>
      <c r="T501" s="5" t="s">
        <v>569</v>
      </c>
      <c r="U501" s="5" t="s">
        <v>817</v>
      </c>
      <c r="V501" s="9">
        <v>42688</v>
      </c>
      <c r="W501" s="9">
        <v>42688</v>
      </c>
      <c r="X501" s="18">
        <v>0</v>
      </c>
      <c r="Y501" s="5" t="str">
        <f>VLOOKUP(Q501,Lizenzen!$A$2:$B$17,2)</f>
        <v>Creative Commons Namensnennung 4.0 international</v>
      </c>
      <c r="Z501" s="5" t="str">
        <f>VLOOKUP(Q501,Lizenzen!$A$2:$D$17,4)</f>
        <v>https://creativecommons.org/licenses/by/4.0/deed.de</v>
      </c>
      <c r="AA501" s="5" t="str">
        <f>IF(ISERROR(LEFT(D501,FIND(",",D501)-1)),VLOOKUP(D501,'Abk. Datenhaltende Stellen'!$A$2:$E$99,2),CONCATENATE(VLOOKUP(LEFT(D501,FIND(",",D501)-1),'Abk. Datenhaltende Stellen'!$A$2:$E$92,2),",",VLOOKUP(MID(D501,FIND(",",D501)+1,LEN(D501)-FIND(",",D501)),'Abk. Datenhaltende Stellen'!$A$2:$E$92,2)))</f>
        <v>VBB - Verkehrsverbund Berlin-Brandenburg GmbH</v>
      </c>
      <c r="AB501" s="8" t="str">
        <f>IF(ISERROR(LEFT(D501,FIND(",",D501)-1)),VLOOKUP(D501,'Abk. Datenhaltende Stellen'!$A$2:$E$99,4),VLOOKUP(LEFT(D501,FIND(",",D501)-1),'Abk. Datenhaltende Stellen'!$A$2:$E$92,4))</f>
        <v>nein</v>
      </c>
      <c r="AC501" s="8" t="str">
        <f>IF(ISERROR(FIND(",",D501)),"",VLOOKUP(MID(D501,FIND(",",D501)+1,LEN(D501)-FIND(",",D501)),'Abk. Datenhaltende Stellen'!$A$2:$E$92,4))</f>
        <v/>
      </c>
      <c r="AD501" s="21">
        <f t="shared" si="7"/>
        <v>0</v>
      </c>
    </row>
    <row r="502" spans="1:30" ht="210" customHeight="1" x14ac:dyDescent="0.25">
      <c r="A502" s="5" t="s">
        <v>1521</v>
      </c>
      <c r="B502" s="5" t="s">
        <v>3308</v>
      </c>
      <c r="C502" s="5" t="s">
        <v>1914</v>
      </c>
      <c r="D502" s="5" t="s">
        <v>2389</v>
      </c>
      <c r="E502" s="5" t="s">
        <v>705</v>
      </c>
      <c r="F502" s="5" t="s">
        <v>379</v>
      </c>
      <c r="G502" s="5" t="s">
        <v>1522</v>
      </c>
      <c r="H502" s="5" t="s">
        <v>1089</v>
      </c>
      <c r="I502" s="5" t="s">
        <v>1089</v>
      </c>
      <c r="J502" s="5" t="s">
        <v>1089</v>
      </c>
      <c r="K502" s="5" t="s">
        <v>1089</v>
      </c>
      <c r="L502" s="5" t="s">
        <v>1089</v>
      </c>
      <c r="M502" s="5" t="s">
        <v>1089</v>
      </c>
      <c r="N502" s="5" t="s">
        <v>1089</v>
      </c>
      <c r="O502" s="5"/>
      <c r="P502" s="5" t="s">
        <v>1089</v>
      </c>
      <c r="Q502" s="5" t="s">
        <v>376</v>
      </c>
      <c r="R502" s="5" t="s">
        <v>1295</v>
      </c>
      <c r="S502" s="5" t="s">
        <v>13</v>
      </c>
      <c r="T502" s="5" t="s">
        <v>569</v>
      </c>
      <c r="U502" s="5" t="s">
        <v>817</v>
      </c>
      <c r="V502" s="9">
        <v>42688</v>
      </c>
      <c r="W502" s="9">
        <v>42688</v>
      </c>
      <c r="X502" s="18">
        <v>0</v>
      </c>
      <c r="Y502" s="5" t="str">
        <f>VLOOKUP(Q502,Lizenzen!$A$2:$B$17,2)</f>
        <v>Creative Commons Namensnennung 4.0 international</v>
      </c>
      <c r="Z502" s="5" t="str">
        <f>VLOOKUP(Q502,Lizenzen!$A$2:$D$17,4)</f>
        <v>https://creativecommons.org/licenses/by/4.0/deed.de</v>
      </c>
      <c r="AA502" s="5" t="str">
        <f>IF(ISERROR(LEFT(D502,FIND(",",D502)-1)),VLOOKUP(D502,'Abk. Datenhaltende Stellen'!$A$2:$E$99,2),CONCATENATE(VLOOKUP(LEFT(D502,FIND(",",D502)-1),'Abk. Datenhaltende Stellen'!$A$2:$E$92,2),",",VLOOKUP(MID(D502,FIND(",",D502)+1,LEN(D502)-FIND(",",D502)),'Abk. Datenhaltende Stellen'!$A$2:$E$92,2)))</f>
        <v>VBB - Verkehrsverbund Berlin-Brandenburg GmbH</v>
      </c>
      <c r="AB502" s="8" t="str">
        <f>IF(ISERROR(LEFT(D502,FIND(",",D502)-1)),VLOOKUP(D502,'Abk. Datenhaltende Stellen'!$A$2:$E$99,4),VLOOKUP(LEFT(D502,FIND(",",D502)-1),'Abk. Datenhaltende Stellen'!$A$2:$E$92,4))</f>
        <v>nein</v>
      </c>
      <c r="AC502" s="8" t="str">
        <f>IF(ISERROR(FIND(",",D502)),"",VLOOKUP(MID(D502,FIND(",",D502)+1,LEN(D502)-FIND(",",D502)),'Abk. Datenhaltende Stellen'!$A$2:$E$92,4))</f>
        <v/>
      </c>
      <c r="AD502" s="21">
        <f t="shared" si="7"/>
        <v>0</v>
      </c>
    </row>
    <row r="503" spans="1:30" ht="210" customHeight="1" x14ac:dyDescent="0.25">
      <c r="A503" s="5" t="s">
        <v>1523</v>
      </c>
      <c r="B503" s="5" t="s">
        <v>3309</v>
      </c>
      <c r="C503" s="5" t="s">
        <v>1914</v>
      </c>
      <c r="D503" s="5" t="s">
        <v>2389</v>
      </c>
      <c r="E503" s="5" t="s">
        <v>705</v>
      </c>
      <c r="F503" s="5" t="s">
        <v>379</v>
      </c>
      <c r="G503" s="5" t="s">
        <v>1524</v>
      </c>
      <c r="H503" s="5" t="s">
        <v>1089</v>
      </c>
      <c r="I503" s="5" t="s">
        <v>1089</v>
      </c>
      <c r="J503" s="5" t="s">
        <v>1089</v>
      </c>
      <c r="K503" s="5" t="s">
        <v>1089</v>
      </c>
      <c r="L503" s="5" t="s">
        <v>1089</v>
      </c>
      <c r="M503" s="5" t="s">
        <v>1089</v>
      </c>
      <c r="N503" s="5" t="s">
        <v>1089</v>
      </c>
      <c r="O503" s="5"/>
      <c r="P503" s="5" t="s">
        <v>1089</v>
      </c>
      <c r="Q503" s="5" t="s">
        <v>376</v>
      </c>
      <c r="R503" s="5" t="s">
        <v>1295</v>
      </c>
      <c r="S503" s="5" t="s">
        <v>13</v>
      </c>
      <c r="T503" s="5" t="s">
        <v>569</v>
      </c>
      <c r="U503" s="5" t="s">
        <v>817</v>
      </c>
      <c r="V503" s="9">
        <v>42688</v>
      </c>
      <c r="W503" s="9">
        <v>42688</v>
      </c>
      <c r="X503" s="18">
        <v>0</v>
      </c>
      <c r="Y503" s="5" t="str">
        <f>VLOOKUP(Q503,Lizenzen!$A$2:$B$17,2)</f>
        <v>Creative Commons Namensnennung 4.0 international</v>
      </c>
      <c r="Z503" s="5" t="str">
        <f>VLOOKUP(Q503,Lizenzen!$A$2:$D$17,4)</f>
        <v>https://creativecommons.org/licenses/by/4.0/deed.de</v>
      </c>
      <c r="AA503" s="5" t="str">
        <f>IF(ISERROR(LEFT(D503,FIND(",",D503)-1)),VLOOKUP(D503,'Abk. Datenhaltende Stellen'!$A$2:$E$99,2),CONCATENATE(VLOOKUP(LEFT(D503,FIND(",",D503)-1),'Abk. Datenhaltende Stellen'!$A$2:$E$92,2),",",VLOOKUP(MID(D503,FIND(",",D503)+1,LEN(D503)-FIND(",",D503)),'Abk. Datenhaltende Stellen'!$A$2:$E$92,2)))</f>
        <v>VBB - Verkehrsverbund Berlin-Brandenburg GmbH</v>
      </c>
      <c r="AB503" s="8" t="str">
        <f>IF(ISERROR(LEFT(D503,FIND(",",D503)-1)),VLOOKUP(D503,'Abk. Datenhaltende Stellen'!$A$2:$E$99,4),VLOOKUP(LEFT(D503,FIND(",",D503)-1),'Abk. Datenhaltende Stellen'!$A$2:$E$92,4))</f>
        <v>nein</v>
      </c>
      <c r="AC503" s="8" t="str">
        <f>IF(ISERROR(FIND(",",D503)),"",VLOOKUP(MID(D503,FIND(",",D503)+1,LEN(D503)-FIND(",",D503)),'Abk. Datenhaltende Stellen'!$A$2:$E$92,4))</f>
        <v/>
      </c>
      <c r="AD503" s="21">
        <f t="shared" si="7"/>
        <v>0</v>
      </c>
    </row>
    <row r="504" spans="1:30" ht="210" customHeight="1" x14ac:dyDescent="0.25">
      <c r="A504" s="5" t="s">
        <v>1525</v>
      </c>
      <c r="B504" s="5" t="s">
        <v>3310</v>
      </c>
      <c r="C504" s="5" t="s">
        <v>1914</v>
      </c>
      <c r="D504" s="5" t="s">
        <v>2389</v>
      </c>
      <c r="E504" s="5" t="s">
        <v>705</v>
      </c>
      <c r="F504" s="5" t="s">
        <v>379</v>
      </c>
      <c r="G504" s="5" t="s">
        <v>1526</v>
      </c>
      <c r="H504" s="5" t="s">
        <v>1089</v>
      </c>
      <c r="I504" s="5" t="s">
        <v>1089</v>
      </c>
      <c r="J504" s="5" t="s">
        <v>1089</v>
      </c>
      <c r="K504" s="5" t="s">
        <v>1089</v>
      </c>
      <c r="L504" s="5" t="s">
        <v>1089</v>
      </c>
      <c r="M504" s="5" t="s">
        <v>1089</v>
      </c>
      <c r="N504" s="5" t="s">
        <v>1089</v>
      </c>
      <c r="O504" s="5"/>
      <c r="P504" s="5" t="s">
        <v>1089</v>
      </c>
      <c r="Q504" s="5" t="s">
        <v>376</v>
      </c>
      <c r="R504" s="5" t="s">
        <v>1295</v>
      </c>
      <c r="S504" s="5" t="s">
        <v>13</v>
      </c>
      <c r="T504" s="5" t="s">
        <v>569</v>
      </c>
      <c r="U504" s="5" t="s">
        <v>817</v>
      </c>
      <c r="V504" s="9">
        <v>42688</v>
      </c>
      <c r="W504" s="9">
        <v>42688</v>
      </c>
      <c r="X504" s="18">
        <v>0</v>
      </c>
      <c r="Y504" s="5" t="str">
        <f>VLOOKUP(Q504,Lizenzen!$A$2:$B$17,2)</f>
        <v>Creative Commons Namensnennung 4.0 international</v>
      </c>
      <c r="Z504" s="5" t="str">
        <f>VLOOKUP(Q504,Lizenzen!$A$2:$D$17,4)</f>
        <v>https://creativecommons.org/licenses/by/4.0/deed.de</v>
      </c>
      <c r="AA504" s="5" t="str">
        <f>IF(ISERROR(LEFT(D504,FIND(",",D504)-1)),VLOOKUP(D504,'Abk. Datenhaltende Stellen'!$A$2:$E$99,2),CONCATENATE(VLOOKUP(LEFT(D504,FIND(",",D504)-1),'Abk. Datenhaltende Stellen'!$A$2:$E$92,2),",",VLOOKUP(MID(D504,FIND(",",D504)+1,LEN(D504)-FIND(",",D504)),'Abk. Datenhaltende Stellen'!$A$2:$E$92,2)))</f>
        <v>VBB - Verkehrsverbund Berlin-Brandenburg GmbH</v>
      </c>
      <c r="AB504" s="8" t="str">
        <f>IF(ISERROR(LEFT(D504,FIND(",",D504)-1)),VLOOKUP(D504,'Abk. Datenhaltende Stellen'!$A$2:$E$99,4),VLOOKUP(LEFT(D504,FIND(",",D504)-1),'Abk. Datenhaltende Stellen'!$A$2:$E$92,4))</f>
        <v>nein</v>
      </c>
      <c r="AC504" s="8" t="str">
        <f>IF(ISERROR(FIND(",",D504)),"",VLOOKUP(MID(D504,FIND(",",D504)+1,LEN(D504)-FIND(",",D504)),'Abk. Datenhaltende Stellen'!$A$2:$E$92,4))</f>
        <v/>
      </c>
      <c r="AD504" s="21">
        <f t="shared" si="7"/>
        <v>0</v>
      </c>
    </row>
    <row r="505" spans="1:30" ht="210" customHeight="1" x14ac:dyDescent="0.25">
      <c r="A505" s="5" t="s">
        <v>1527</v>
      </c>
      <c r="B505" s="5" t="s">
        <v>3311</v>
      </c>
      <c r="C505" s="5" t="s">
        <v>1914</v>
      </c>
      <c r="D505" s="5" t="s">
        <v>2389</v>
      </c>
      <c r="E505" s="5" t="s">
        <v>705</v>
      </c>
      <c r="F505" s="5" t="s">
        <v>379</v>
      </c>
      <c r="G505" s="5" t="s">
        <v>1528</v>
      </c>
      <c r="H505" s="5" t="s">
        <v>1089</v>
      </c>
      <c r="I505" s="5" t="s">
        <v>1089</v>
      </c>
      <c r="J505" s="5" t="s">
        <v>1089</v>
      </c>
      <c r="K505" s="5" t="s">
        <v>1089</v>
      </c>
      <c r="L505" s="5" t="s">
        <v>1089</v>
      </c>
      <c r="M505" s="5" t="s">
        <v>1089</v>
      </c>
      <c r="N505" s="5" t="s">
        <v>1089</v>
      </c>
      <c r="O505" s="5"/>
      <c r="P505" s="5" t="s">
        <v>1089</v>
      </c>
      <c r="Q505" s="5" t="s">
        <v>376</v>
      </c>
      <c r="R505" s="5" t="s">
        <v>1295</v>
      </c>
      <c r="S505" s="5" t="s">
        <v>13</v>
      </c>
      <c r="T505" s="5" t="s">
        <v>569</v>
      </c>
      <c r="U505" s="5" t="s">
        <v>817</v>
      </c>
      <c r="V505" s="9">
        <v>42688</v>
      </c>
      <c r="W505" s="9">
        <v>42688</v>
      </c>
      <c r="X505" s="18">
        <v>0</v>
      </c>
      <c r="Y505" s="5" t="str">
        <f>VLOOKUP(Q505,Lizenzen!$A$2:$B$17,2)</f>
        <v>Creative Commons Namensnennung 4.0 international</v>
      </c>
      <c r="Z505" s="5" t="str">
        <f>VLOOKUP(Q505,Lizenzen!$A$2:$D$17,4)</f>
        <v>https://creativecommons.org/licenses/by/4.0/deed.de</v>
      </c>
      <c r="AA505" s="5" t="str">
        <f>IF(ISERROR(LEFT(D505,FIND(",",D505)-1)),VLOOKUP(D505,'Abk. Datenhaltende Stellen'!$A$2:$E$99,2),CONCATENATE(VLOOKUP(LEFT(D505,FIND(",",D505)-1),'Abk. Datenhaltende Stellen'!$A$2:$E$92,2),",",VLOOKUP(MID(D505,FIND(",",D505)+1,LEN(D505)-FIND(",",D505)),'Abk. Datenhaltende Stellen'!$A$2:$E$92,2)))</f>
        <v>VBB - Verkehrsverbund Berlin-Brandenburg GmbH</v>
      </c>
      <c r="AB505" s="8" t="str">
        <f>IF(ISERROR(LEFT(D505,FIND(",",D505)-1)),VLOOKUP(D505,'Abk. Datenhaltende Stellen'!$A$2:$E$99,4),VLOOKUP(LEFT(D505,FIND(",",D505)-1),'Abk. Datenhaltende Stellen'!$A$2:$E$92,4))</f>
        <v>nein</v>
      </c>
      <c r="AC505" s="8" t="str">
        <f>IF(ISERROR(FIND(",",D505)),"",VLOOKUP(MID(D505,FIND(",",D505)+1,LEN(D505)-FIND(",",D505)),'Abk. Datenhaltende Stellen'!$A$2:$E$92,4))</f>
        <v/>
      </c>
      <c r="AD505" s="21">
        <f t="shared" si="7"/>
        <v>0</v>
      </c>
    </row>
    <row r="506" spans="1:30" ht="210" customHeight="1" x14ac:dyDescent="0.25">
      <c r="A506" s="5" t="s">
        <v>1529</v>
      </c>
      <c r="B506" s="5" t="s">
        <v>3312</v>
      </c>
      <c r="C506" s="5" t="s">
        <v>1914</v>
      </c>
      <c r="D506" s="5" t="s">
        <v>2389</v>
      </c>
      <c r="E506" s="5" t="s">
        <v>705</v>
      </c>
      <c r="F506" s="5" t="s">
        <v>379</v>
      </c>
      <c r="G506" s="5" t="s">
        <v>1531</v>
      </c>
      <c r="H506" s="5" t="s">
        <v>1089</v>
      </c>
      <c r="I506" s="5" t="s">
        <v>1089</v>
      </c>
      <c r="J506" s="5" t="s">
        <v>1089</v>
      </c>
      <c r="K506" s="5" t="s">
        <v>1089</v>
      </c>
      <c r="L506" s="5" t="s">
        <v>1089</v>
      </c>
      <c r="M506" s="5" t="s">
        <v>1089</v>
      </c>
      <c r="N506" s="5" t="s">
        <v>1089</v>
      </c>
      <c r="O506" s="5"/>
      <c r="P506" s="5" t="s">
        <v>1089</v>
      </c>
      <c r="Q506" s="5" t="s">
        <v>376</v>
      </c>
      <c r="R506" s="5" t="s">
        <v>1530</v>
      </c>
      <c r="S506" s="5" t="s">
        <v>13</v>
      </c>
      <c r="T506" s="5" t="s">
        <v>569</v>
      </c>
      <c r="U506" s="5" t="s">
        <v>817</v>
      </c>
      <c r="V506" s="9">
        <v>42688</v>
      </c>
      <c r="W506" s="9">
        <v>42688</v>
      </c>
      <c r="X506" s="18">
        <v>0</v>
      </c>
      <c r="Y506" s="5" t="str">
        <f>VLOOKUP(Q506,Lizenzen!$A$2:$B$17,2)</f>
        <v>Creative Commons Namensnennung 4.0 international</v>
      </c>
      <c r="Z506" s="5" t="str">
        <f>VLOOKUP(Q506,Lizenzen!$A$2:$D$17,4)</f>
        <v>https://creativecommons.org/licenses/by/4.0/deed.de</v>
      </c>
      <c r="AA506" s="5" t="str">
        <f>IF(ISERROR(LEFT(D506,FIND(",",D506)-1)),VLOOKUP(D506,'Abk. Datenhaltende Stellen'!$A$2:$E$99,2),CONCATENATE(VLOOKUP(LEFT(D506,FIND(",",D506)-1),'Abk. Datenhaltende Stellen'!$A$2:$E$92,2),",",VLOOKUP(MID(D506,FIND(",",D506)+1,LEN(D506)-FIND(",",D506)),'Abk. Datenhaltende Stellen'!$A$2:$E$92,2)))</f>
        <v>VBB - Verkehrsverbund Berlin-Brandenburg GmbH</v>
      </c>
      <c r="AB506" s="8" t="str">
        <f>IF(ISERROR(LEFT(D506,FIND(",",D506)-1)),VLOOKUP(D506,'Abk. Datenhaltende Stellen'!$A$2:$E$99,4),VLOOKUP(LEFT(D506,FIND(",",D506)-1),'Abk. Datenhaltende Stellen'!$A$2:$E$92,4))</f>
        <v>nein</v>
      </c>
      <c r="AC506" s="8" t="str">
        <f>IF(ISERROR(FIND(",",D506)),"",VLOOKUP(MID(D506,FIND(",",D506)+1,LEN(D506)-FIND(",",D506)),'Abk. Datenhaltende Stellen'!$A$2:$E$92,4))</f>
        <v/>
      </c>
      <c r="AD506" s="21">
        <f t="shared" si="7"/>
        <v>0</v>
      </c>
    </row>
    <row r="507" spans="1:30" ht="210" customHeight="1" x14ac:dyDescent="0.25">
      <c r="A507" s="5" t="s">
        <v>1532</v>
      </c>
      <c r="B507" s="5" t="s">
        <v>3313</v>
      </c>
      <c r="C507" s="5" t="s">
        <v>1914</v>
      </c>
      <c r="D507" s="5" t="s">
        <v>2389</v>
      </c>
      <c r="E507" s="5" t="s">
        <v>705</v>
      </c>
      <c r="F507" s="5" t="s">
        <v>379</v>
      </c>
      <c r="G507" s="5" t="s">
        <v>1533</v>
      </c>
      <c r="H507" s="5" t="s">
        <v>1089</v>
      </c>
      <c r="I507" s="5" t="s">
        <v>1089</v>
      </c>
      <c r="J507" s="5" t="s">
        <v>1089</v>
      </c>
      <c r="K507" s="5" t="s">
        <v>1089</v>
      </c>
      <c r="L507" s="5" t="s">
        <v>1089</v>
      </c>
      <c r="M507" s="5" t="s">
        <v>1089</v>
      </c>
      <c r="N507" s="5" t="s">
        <v>1089</v>
      </c>
      <c r="O507" s="5"/>
      <c r="P507" s="5" t="s">
        <v>1089</v>
      </c>
      <c r="Q507" s="5" t="s">
        <v>376</v>
      </c>
      <c r="R507" s="5" t="s">
        <v>1295</v>
      </c>
      <c r="S507" s="5" t="s">
        <v>13</v>
      </c>
      <c r="T507" s="5" t="s">
        <v>569</v>
      </c>
      <c r="U507" s="5" t="s">
        <v>817</v>
      </c>
      <c r="V507" s="9">
        <v>42688</v>
      </c>
      <c r="W507" s="9">
        <v>42688</v>
      </c>
      <c r="X507" s="18">
        <v>0</v>
      </c>
      <c r="Y507" s="5" t="str">
        <f>VLOOKUP(Q507,Lizenzen!$A$2:$B$17,2)</f>
        <v>Creative Commons Namensnennung 4.0 international</v>
      </c>
      <c r="Z507" s="5" t="str">
        <f>VLOOKUP(Q507,Lizenzen!$A$2:$D$17,4)</f>
        <v>https://creativecommons.org/licenses/by/4.0/deed.de</v>
      </c>
      <c r="AA507" s="5" t="str">
        <f>IF(ISERROR(LEFT(D507,FIND(",",D507)-1)),VLOOKUP(D507,'Abk. Datenhaltende Stellen'!$A$2:$E$99,2),CONCATENATE(VLOOKUP(LEFT(D507,FIND(",",D507)-1),'Abk. Datenhaltende Stellen'!$A$2:$E$92,2),",",VLOOKUP(MID(D507,FIND(",",D507)+1,LEN(D507)-FIND(",",D507)),'Abk. Datenhaltende Stellen'!$A$2:$E$92,2)))</f>
        <v>VBB - Verkehrsverbund Berlin-Brandenburg GmbH</v>
      </c>
      <c r="AB507" s="8" t="str">
        <f>IF(ISERROR(LEFT(D507,FIND(",",D507)-1)),VLOOKUP(D507,'Abk. Datenhaltende Stellen'!$A$2:$E$99,4),VLOOKUP(LEFT(D507,FIND(",",D507)-1),'Abk. Datenhaltende Stellen'!$A$2:$E$92,4))</f>
        <v>nein</v>
      </c>
      <c r="AC507" s="8" t="str">
        <f>IF(ISERROR(FIND(",",D507)),"",VLOOKUP(MID(D507,FIND(",",D507)+1,LEN(D507)-FIND(",",D507)),'Abk. Datenhaltende Stellen'!$A$2:$E$92,4))</f>
        <v/>
      </c>
      <c r="AD507" s="21">
        <f t="shared" si="7"/>
        <v>0</v>
      </c>
    </row>
    <row r="508" spans="1:30" ht="210" customHeight="1" x14ac:dyDescent="0.25">
      <c r="A508" s="5" t="s">
        <v>1534</v>
      </c>
      <c r="B508" s="5" t="s">
        <v>3314</v>
      </c>
      <c r="C508" s="5" t="s">
        <v>1914</v>
      </c>
      <c r="D508" s="5" t="s">
        <v>2389</v>
      </c>
      <c r="E508" s="5" t="s">
        <v>705</v>
      </c>
      <c r="F508" s="5" t="s">
        <v>379</v>
      </c>
      <c r="G508" s="5" t="s">
        <v>1535</v>
      </c>
      <c r="H508" s="5" t="s">
        <v>1089</v>
      </c>
      <c r="I508" s="5" t="s">
        <v>1089</v>
      </c>
      <c r="J508" s="5" t="s">
        <v>1089</v>
      </c>
      <c r="K508" s="5" t="s">
        <v>1089</v>
      </c>
      <c r="L508" s="5" t="s">
        <v>1089</v>
      </c>
      <c r="M508" s="5" t="s">
        <v>1089</v>
      </c>
      <c r="N508" s="5" t="s">
        <v>1089</v>
      </c>
      <c r="O508" s="5"/>
      <c r="P508" s="5" t="s">
        <v>1089</v>
      </c>
      <c r="Q508" s="5" t="s">
        <v>376</v>
      </c>
      <c r="R508" s="5" t="s">
        <v>1295</v>
      </c>
      <c r="S508" s="5" t="s">
        <v>13</v>
      </c>
      <c r="T508" s="5" t="s">
        <v>569</v>
      </c>
      <c r="U508" s="5" t="s">
        <v>817</v>
      </c>
      <c r="V508" s="9">
        <v>42688</v>
      </c>
      <c r="W508" s="9">
        <v>42688</v>
      </c>
      <c r="X508" s="18">
        <v>0</v>
      </c>
      <c r="Y508" s="5" t="str">
        <f>VLOOKUP(Q508,Lizenzen!$A$2:$B$17,2)</f>
        <v>Creative Commons Namensnennung 4.0 international</v>
      </c>
      <c r="Z508" s="5" t="str">
        <f>VLOOKUP(Q508,Lizenzen!$A$2:$D$17,4)</f>
        <v>https://creativecommons.org/licenses/by/4.0/deed.de</v>
      </c>
      <c r="AA508" s="5" t="str">
        <f>IF(ISERROR(LEFT(D508,FIND(",",D508)-1)),VLOOKUP(D508,'Abk. Datenhaltende Stellen'!$A$2:$E$99,2),CONCATENATE(VLOOKUP(LEFT(D508,FIND(",",D508)-1),'Abk. Datenhaltende Stellen'!$A$2:$E$92,2),",",VLOOKUP(MID(D508,FIND(",",D508)+1,LEN(D508)-FIND(",",D508)),'Abk. Datenhaltende Stellen'!$A$2:$E$92,2)))</f>
        <v>VBB - Verkehrsverbund Berlin-Brandenburg GmbH</v>
      </c>
      <c r="AB508" s="8" t="str">
        <f>IF(ISERROR(LEFT(D508,FIND(",",D508)-1)),VLOOKUP(D508,'Abk. Datenhaltende Stellen'!$A$2:$E$99,4),VLOOKUP(LEFT(D508,FIND(",",D508)-1),'Abk. Datenhaltende Stellen'!$A$2:$E$92,4))</f>
        <v>nein</v>
      </c>
      <c r="AC508" s="8" t="str">
        <f>IF(ISERROR(FIND(",",D508)),"",VLOOKUP(MID(D508,FIND(",",D508)+1,LEN(D508)-FIND(",",D508)),'Abk. Datenhaltende Stellen'!$A$2:$E$92,4))</f>
        <v/>
      </c>
      <c r="AD508" s="21">
        <f t="shared" si="7"/>
        <v>0</v>
      </c>
    </row>
    <row r="509" spans="1:30" ht="210" customHeight="1" x14ac:dyDescent="0.25">
      <c r="A509" s="5" t="s">
        <v>1536</v>
      </c>
      <c r="B509" s="5" t="s">
        <v>3315</v>
      </c>
      <c r="C509" s="5" t="s">
        <v>1914</v>
      </c>
      <c r="D509" s="5" t="s">
        <v>2389</v>
      </c>
      <c r="E509" s="5" t="s">
        <v>705</v>
      </c>
      <c r="F509" s="5" t="s">
        <v>379</v>
      </c>
      <c r="G509" s="5" t="s">
        <v>1537</v>
      </c>
      <c r="H509" s="5" t="s">
        <v>1089</v>
      </c>
      <c r="I509" s="5" t="s">
        <v>1089</v>
      </c>
      <c r="J509" s="5" t="s">
        <v>1089</v>
      </c>
      <c r="K509" s="5" t="s">
        <v>1089</v>
      </c>
      <c r="L509" s="5" t="s">
        <v>1089</v>
      </c>
      <c r="M509" s="5" t="s">
        <v>1089</v>
      </c>
      <c r="N509" s="5" t="s">
        <v>1089</v>
      </c>
      <c r="O509" s="5"/>
      <c r="P509" s="5" t="s">
        <v>1089</v>
      </c>
      <c r="Q509" s="5" t="s">
        <v>376</v>
      </c>
      <c r="R509" s="5" t="s">
        <v>1295</v>
      </c>
      <c r="S509" s="5" t="s">
        <v>13</v>
      </c>
      <c r="T509" s="5" t="s">
        <v>569</v>
      </c>
      <c r="U509" s="5" t="s">
        <v>817</v>
      </c>
      <c r="V509" s="9">
        <v>42688</v>
      </c>
      <c r="W509" s="9">
        <v>42688</v>
      </c>
      <c r="X509" s="18">
        <v>0</v>
      </c>
      <c r="Y509" s="5" t="str">
        <f>VLOOKUP(Q509,Lizenzen!$A$2:$B$17,2)</f>
        <v>Creative Commons Namensnennung 4.0 international</v>
      </c>
      <c r="Z509" s="5" t="str">
        <f>VLOOKUP(Q509,Lizenzen!$A$2:$D$17,4)</f>
        <v>https://creativecommons.org/licenses/by/4.0/deed.de</v>
      </c>
      <c r="AA509" s="5" t="str">
        <f>IF(ISERROR(LEFT(D509,FIND(",",D509)-1)),VLOOKUP(D509,'Abk. Datenhaltende Stellen'!$A$2:$E$99,2),CONCATENATE(VLOOKUP(LEFT(D509,FIND(",",D509)-1),'Abk. Datenhaltende Stellen'!$A$2:$E$92,2),",",VLOOKUP(MID(D509,FIND(",",D509)+1,LEN(D509)-FIND(",",D509)),'Abk. Datenhaltende Stellen'!$A$2:$E$92,2)))</f>
        <v>VBB - Verkehrsverbund Berlin-Brandenburg GmbH</v>
      </c>
      <c r="AB509" s="8" t="str">
        <f>IF(ISERROR(LEFT(D509,FIND(",",D509)-1)),VLOOKUP(D509,'Abk. Datenhaltende Stellen'!$A$2:$E$99,4),VLOOKUP(LEFT(D509,FIND(",",D509)-1),'Abk. Datenhaltende Stellen'!$A$2:$E$92,4))</f>
        <v>nein</v>
      </c>
      <c r="AC509" s="8" t="str">
        <f>IF(ISERROR(FIND(",",D509)),"",VLOOKUP(MID(D509,FIND(",",D509)+1,LEN(D509)-FIND(",",D509)),'Abk. Datenhaltende Stellen'!$A$2:$E$92,4))</f>
        <v/>
      </c>
      <c r="AD509" s="21">
        <f t="shared" si="7"/>
        <v>0</v>
      </c>
    </row>
    <row r="510" spans="1:30" ht="210" customHeight="1" x14ac:dyDescent="0.25">
      <c r="A510" s="5" t="s">
        <v>1538</v>
      </c>
      <c r="B510" s="5" t="s">
        <v>3316</v>
      </c>
      <c r="C510" s="5" t="s">
        <v>1914</v>
      </c>
      <c r="D510" s="5" t="s">
        <v>2389</v>
      </c>
      <c r="E510" s="5" t="s">
        <v>705</v>
      </c>
      <c r="F510" s="5" t="s">
        <v>379</v>
      </c>
      <c r="G510" s="5" t="s">
        <v>1539</v>
      </c>
      <c r="H510" s="5" t="s">
        <v>1089</v>
      </c>
      <c r="I510" s="5" t="s">
        <v>1089</v>
      </c>
      <c r="J510" s="5" t="s">
        <v>1089</v>
      </c>
      <c r="K510" s="5" t="s">
        <v>1089</v>
      </c>
      <c r="L510" s="5" t="s">
        <v>1089</v>
      </c>
      <c r="M510" s="5" t="s">
        <v>1089</v>
      </c>
      <c r="N510" s="5" t="s">
        <v>1089</v>
      </c>
      <c r="O510" s="5"/>
      <c r="P510" s="5" t="s">
        <v>1089</v>
      </c>
      <c r="Q510" s="5" t="s">
        <v>376</v>
      </c>
      <c r="R510" s="5" t="s">
        <v>1295</v>
      </c>
      <c r="S510" s="5" t="s">
        <v>13</v>
      </c>
      <c r="T510" s="5" t="s">
        <v>569</v>
      </c>
      <c r="U510" s="5" t="s">
        <v>817</v>
      </c>
      <c r="V510" s="9">
        <v>42688</v>
      </c>
      <c r="W510" s="9">
        <v>42688</v>
      </c>
      <c r="X510" s="18">
        <v>0</v>
      </c>
      <c r="Y510" s="5" t="str">
        <f>VLOOKUP(Q510,Lizenzen!$A$2:$B$17,2)</f>
        <v>Creative Commons Namensnennung 4.0 international</v>
      </c>
      <c r="Z510" s="5" t="str">
        <f>VLOOKUP(Q510,Lizenzen!$A$2:$D$17,4)</f>
        <v>https://creativecommons.org/licenses/by/4.0/deed.de</v>
      </c>
      <c r="AA510" s="5" t="str">
        <f>IF(ISERROR(LEFT(D510,FIND(",",D510)-1)),VLOOKUP(D510,'Abk. Datenhaltende Stellen'!$A$2:$E$99,2),CONCATENATE(VLOOKUP(LEFT(D510,FIND(",",D510)-1),'Abk. Datenhaltende Stellen'!$A$2:$E$92,2),",",VLOOKUP(MID(D510,FIND(",",D510)+1,LEN(D510)-FIND(",",D510)),'Abk. Datenhaltende Stellen'!$A$2:$E$92,2)))</f>
        <v>VBB - Verkehrsverbund Berlin-Brandenburg GmbH</v>
      </c>
      <c r="AB510" s="8" t="str">
        <f>IF(ISERROR(LEFT(D510,FIND(",",D510)-1)),VLOOKUP(D510,'Abk. Datenhaltende Stellen'!$A$2:$E$99,4),VLOOKUP(LEFT(D510,FIND(",",D510)-1),'Abk. Datenhaltende Stellen'!$A$2:$E$92,4))</f>
        <v>nein</v>
      </c>
      <c r="AC510" s="8" t="str">
        <f>IF(ISERROR(FIND(",",D510)),"",VLOOKUP(MID(D510,FIND(",",D510)+1,LEN(D510)-FIND(",",D510)),'Abk. Datenhaltende Stellen'!$A$2:$E$92,4))</f>
        <v/>
      </c>
      <c r="AD510" s="21">
        <f t="shared" si="7"/>
        <v>0</v>
      </c>
    </row>
    <row r="511" spans="1:30" ht="210" customHeight="1" x14ac:dyDescent="0.25">
      <c r="A511" s="5" t="s">
        <v>1540</v>
      </c>
      <c r="B511" s="5" t="s">
        <v>3317</v>
      </c>
      <c r="C511" s="5" t="s">
        <v>1914</v>
      </c>
      <c r="D511" s="5" t="s">
        <v>2389</v>
      </c>
      <c r="E511" s="5" t="s">
        <v>705</v>
      </c>
      <c r="F511" s="5" t="s">
        <v>379</v>
      </c>
      <c r="G511" s="5" t="s">
        <v>1541</v>
      </c>
      <c r="H511" s="5" t="s">
        <v>1089</v>
      </c>
      <c r="I511" s="5" t="s">
        <v>1089</v>
      </c>
      <c r="J511" s="5" t="s">
        <v>1089</v>
      </c>
      <c r="K511" s="5" t="s">
        <v>1089</v>
      </c>
      <c r="L511" s="5" t="s">
        <v>1089</v>
      </c>
      <c r="M511" s="5" t="s">
        <v>1089</v>
      </c>
      <c r="N511" s="5" t="s">
        <v>1089</v>
      </c>
      <c r="O511" s="5"/>
      <c r="P511" s="5" t="s">
        <v>1089</v>
      </c>
      <c r="Q511" s="5" t="s">
        <v>376</v>
      </c>
      <c r="R511" s="5" t="s">
        <v>1295</v>
      </c>
      <c r="S511" s="5" t="s">
        <v>13</v>
      </c>
      <c r="T511" s="5" t="s">
        <v>569</v>
      </c>
      <c r="U511" s="5" t="s">
        <v>817</v>
      </c>
      <c r="V511" s="9">
        <v>42688</v>
      </c>
      <c r="W511" s="9">
        <v>42688</v>
      </c>
      <c r="X511" s="18">
        <v>0</v>
      </c>
      <c r="Y511" s="5" t="str">
        <f>VLOOKUP(Q511,Lizenzen!$A$2:$B$17,2)</f>
        <v>Creative Commons Namensnennung 4.0 international</v>
      </c>
      <c r="Z511" s="5" t="str">
        <f>VLOOKUP(Q511,Lizenzen!$A$2:$D$17,4)</f>
        <v>https://creativecommons.org/licenses/by/4.0/deed.de</v>
      </c>
      <c r="AA511" s="5" t="str">
        <f>IF(ISERROR(LEFT(D511,FIND(",",D511)-1)),VLOOKUP(D511,'Abk. Datenhaltende Stellen'!$A$2:$E$99,2),CONCATENATE(VLOOKUP(LEFT(D511,FIND(",",D511)-1),'Abk. Datenhaltende Stellen'!$A$2:$E$92,2),",",VLOOKUP(MID(D511,FIND(",",D511)+1,LEN(D511)-FIND(",",D511)),'Abk. Datenhaltende Stellen'!$A$2:$E$92,2)))</f>
        <v>VBB - Verkehrsverbund Berlin-Brandenburg GmbH</v>
      </c>
      <c r="AB511" s="8" t="str">
        <f>IF(ISERROR(LEFT(D511,FIND(",",D511)-1)),VLOOKUP(D511,'Abk. Datenhaltende Stellen'!$A$2:$E$99,4),VLOOKUP(LEFT(D511,FIND(",",D511)-1),'Abk. Datenhaltende Stellen'!$A$2:$E$92,4))</f>
        <v>nein</v>
      </c>
      <c r="AC511" s="8" t="str">
        <f>IF(ISERROR(FIND(",",D511)),"",VLOOKUP(MID(D511,FIND(",",D511)+1,LEN(D511)-FIND(",",D511)),'Abk. Datenhaltende Stellen'!$A$2:$E$92,4))</f>
        <v/>
      </c>
      <c r="AD511" s="21">
        <f t="shared" si="7"/>
        <v>0</v>
      </c>
    </row>
    <row r="512" spans="1:30" ht="105" customHeight="1" x14ac:dyDescent="0.25">
      <c r="A512" s="5" t="s">
        <v>854</v>
      </c>
      <c r="B512" s="5" t="s">
        <v>855</v>
      </c>
      <c r="C512" s="5" t="s">
        <v>898</v>
      </c>
      <c r="D512" s="5" t="s">
        <v>2375</v>
      </c>
      <c r="E512" s="5" t="s">
        <v>705</v>
      </c>
      <c r="F512" s="5" t="s">
        <v>1168</v>
      </c>
      <c r="G512" s="5" t="s">
        <v>1626</v>
      </c>
      <c r="H512" s="5" t="s">
        <v>856</v>
      </c>
      <c r="I512" s="5" t="s">
        <v>1089</v>
      </c>
      <c r="J512" s="5" t="s">
        <v>1089</v>
      </c>
      <c r="K512" s="5" t="s">
        <v>1141</v>
      </c>
      <c r="L512" s="5" t="s">
        <v>1089</v>
      </c>
      <c r="M512" s="5" t="s">
        <v>857</v>
      </c>
      <c r="N512" s="5" t="s">
        <v>1089</v>
      </c>
      <c r="O512" s="5"/>
      <c r="P512" s="5" t="s">
        <v>1089</v>
      </c>
      <c r="Q512" s="5" t="s">
        <v>832</v>
      </c>
      <c r="R512" s="5" t="s">
        <v>1219</v>
      </c>
      <c r="S512" s="5" t="s">
        <v>15</v>
      </c>
      <c r="T512" s="5" t="s">
        <v>571</v>
      </c>
      <c r="U512" s="5" t="s">
        <v>833</v>
      </c>
      <c r="V512" s="9">
        <v>42923</v>
      </c>
      <c r="W512" s="9">
        <v>42923</v>
      </c>
      <c r="X512" s="18">
        <v>0</v>
      </c>
      <c r="Y512" s="5" t="str">
        <f>VLOOKUP(Q512,Lizenzen!$A$2:$B$17,2)</f>
        <v>Datenlizenz Deutschland – Namensnennung – Version 2.0</v>
      </c>
      <c r="Z512" s="5" t="str">
        <f>VLOOKUP(Q512,Lizenzen!$A$2:$D$17,4)</f>
        <v>https://www.govdata.de/dl-de/by-2-0</v>
      </c>
      <c r="AA512" s="5" t="str">
        <f>IF(ISERROR(LEFT(D512,FIND(",",D512)-1)),VLOOKUP(D512,'Abk. Datenhaltende Stellen'!$A$2:$E$99,2),CONCATENATE(VLOOKUP(LEFT(D512,FIND(",",D512)-1),'Abk. Datenhaltende Stellen'!$A$2:$E$92,2),",",VLOOKUP(MID(D512,FIND(",",D512)+1,LEN(D512)-FIND(",",D512)),'Abk. Datenhaltende Stellen'!$A$2:$E$92,2)))</f>
        <v>Hamburg: Behörde für Wirtschaft, Verkehr und Innovation, Amt für Verkehr und Straßenwesen</v>
      </c>
      <c r="AB512" s="8" t="str">
        <f>IF(ISERROR(LEFT(D512,FIND(",",D512)-1)),VLOOKUP(D512,'Abk. Datenhaltende Stellen'!$A$2:$E$99,4),VLOOKUP(LEFT(D512,FIND(",",D512)-1),'Abk. Datenhaltende Stellen'!$A$2:$E$92,4))</f>
        <v>nein</v>
      </c>
      <c r="AC512" s="8" t="str">
        <f>IF(ISERROR(FIND(",",D512)),"",VLOOKUP(MID(D512,FIND(",",D512)+1,LEN(D512)-FIND(",",D512)),'Abk. Datenhaltende Stellen'!$A$2:$E$92,4))</f>
        <v/>
      </c>
      <c r="AD512" s="21">
        <f t="shared" si="7"/>
        <v>0</v>
      </c>
    </row>
    <row r="513" spans="1:30" ht="105" customHeight="1" x14ac:dyDescent="0.25">
      <c r="A513" s="5" t="s">
        <v>874</v>
      </c>
      <c r="B513" s="5" t="s">
        <v>1542</v>
      </c>
      <c r="C513" s="5" t="s">
        <v>898</v>
      </c>
      <c r="D513" s="5" t="s">
        <v>2375</v>
      </c>
      <c r="E513" s="5" t="s">
        <v>705</v>
      </c>
      <c r="F513" s="5" t="s">
        <v>1168</v>
      </c>
      <c r="G513" s="5" t="s">
        <v>875</v>
      </c>
      <c r="H513" s="5" t="s">
        <v>861</v>
      </c>
      <c r="I513" s="5" t="s">
        <v>1089</v>
      </c>
      <c r="J513" s="5" t="s">
        <v>1089</v>
      </c>
      <c r="K513" s="5" t="s">
        <v>1141</v>
      </c>
      <c r="L513" s="5" t="s">
        <v>1089</v>
      </c>
      <c r="M513" s="5" t="s">
        <v>862</v>
      </c>
      <c r="N513" s="5" t="s">
        <v>1089</v>
      </c>
      <c r="O513" s="5"/>
      <c r="P513" s="5" t="s">
        <v>1089</v>
      </c>
      <c r="Q513" s="5" t="s">
        <v>832</v>
      </c>
      <c r="R513" s="5" t="s">
        <v>1219</v>
      </c>
      <c r="S513" s="5" t="s">
        <v>15</v>
      </c>
      <c r="T513" s="5" t="s">
        <v>571</v>
      </c>
      <c r="U513" s="5" t="s">
        <v>833</v>
      </c>
      <c r="V513" s="9">
        <v>43056</v>
      </c>
      <c r="W513" s="9">
        <v>43056</v>
      </c>
      <c r="X513" s="18">
        <v>0</v>
      </c>
      <c r="Y513" s="5" t="str">
        <f>VLOOKUP(Q513,Lizenzen!$A$2:$B$17,2)</f>
        <v>Datenlizenz Deutschland – Namensnennung – Version 2.0</v>
      </c>
      <c r="Z513" s="5" t="str">
        <f>VLOOKUP(Q513,Lizenzen!$A$2:$D$17,4)</f>
        <v>https://www.govdata.de/dl-de/by-2-0</v>
      </c>
      <c r="AA513" s="5" t="str">
        <f>IF(ISERROR(LEFT(D513,FIND(",",D513)-1)),VLOOKUP(D513,'Abk. Datenhaltende Stellen'!$A$2:$E$99,2),CONCATENATE(VLOOKUP(LEFT(D513,FIND(",",D513)-1),'Abk. Datenhaltende Stellen'!$A$2:$E$92,2),",",VLOOKUP(MID(D513,FIND(",",D513)+1,LEN(D513)-FIND(",",D513)),'Abk. Datenhaltende Stellen'!$A$2:$E$92,2)))</f>
        <v>Hamburg: Behörde für Wirtschaft, Verkehr und Innovation, Amt für Verkehr und Straßenwesen</v>
      </c>
      <c r="AB513" s="8" t="str">
        <f>IF(ISERROR(LEFT(D513,FIND(",",D513)-1)),VLOOKUP(D513,'Abk. Datenhaltende Stellen'!$A$2:$E$99,4),VLOOKUP(LEFT(D513,FIND(",",D513)-1),'Abk. Datenhaltende Stellen'!$A$2:$E$92,4))</f>
        <v>nein</v>
      </c>
      <c r="AC513" s="8" t="str">
        <f>IF(ISERROR(FIND(",",D513)),"",VLOOKUP(MID(D513,FIND(",",D513)+1,LEN(D513)-FIND(",",D513)),'Abk. Datenhaltende Stellen'!$A$2:$E$92,4))</f>
        <v/>
      </c>
      <c r="AD513" s="21">
        <f t="shared" si="7"/>
        <v>0</v>
      </c>
    </row>
    <row r="514" spans="1:30" ht="180" customHeight="1" x14ac:dyDescent="0.25">
      <c r="A514" s="5" t="s">
        <v>876</v>
      </c>
      <c r="B514" s="5" t="s">
        <v>3318</v>
      </c>
      <c r="C514" s="5" t="s">
        <v>898</v>
      </c>
      <c r="D514" s="5" t="s">
        <v>2375</v>
      </c>
      <c r="E514" s="5" t="s">
        <v>705</v>
      </c>
      <c r="F514" s="5" t="s">
        <v>1168</v>
      </c>
      <c r="G514" s="5" t="s">
        <v>1627</v>
      </c>
      <c r="H514" s="5" t="s">
        <v>861</v>
      </c>
      <c r="I514" s="5" t="s">
        <v>1089</v>
      </c>
      <c r="J514" s="5" t="s">
        <v>1089</v>
      </c>
      <c r="K514" s="5" t="s">
        <v>1628</v>
      </c>
      <c r="L514" s="5" t="s">
        <v>1089</v>
      </c>
      <c r="M514" s="5" t="s">
        <v>862</v>
      </c>
      <c r="N514" s="5" t="s">
        <v>1089</v>
      </c>
      <c r="O514" s="5"/>
      <c r="P514" s="5" t="s">
        <v>1089</v>
      </c>
      <c r="Q514" s="5" t="s">
        <v>832</v>
      </c>
      <c r="R514" s="5" t="s">
        <v>1219</v>
      </c>
      <c r="S514" s="5" t="s">
        <v>15</v>
      </c>
      <c r="T514" s="5" t="s">
        <v>571</v>
      </c>
      <c r="U514" s="5" t="s">
        <v>877</v>
      </c>
      <c r="V514" s="5" t="s">
        <v>699</v>
      </c>
      <c r="W514" s="9">
        <v>43056</v>
      </c>
      <c r="X514" s="5">
        <v>0</v>
      </c>
      <c r="Y514" s="5" t="str">
        <f>VLOOKUP(Q514,Lizenzen!$A$2:$B$17,2)</f>
        <v>Datenlizenz Deutschland – Namensnennung – Version 2.0</v>
      </c>
      <c r="Z514" s="5" t="str">
        <f>VLOOKUP(Q514,Lizenzen!$A$2:$D$17,4)</f>
        <v>https://www.govdata.de/dl-de/by-2-0</v>
      </c>
      <c r="AA514" s="5" t="str">
        <f>IF(ISERROR(LEFT(D514,FIND(",",D514)-1)),VLOOKUP(D514,'Abk. Datenhaltende Stellen'!$A$2:$E$99,2),CONCATENATE(VLOOKUP(LEFT(D514,FIND(",",D514)-1),'Abk. Datenhaltende Stellen'!$A$2:$E$92,2),",",VLOOKUP(MID(D514,FIND(",",D514)+1,LEN(D514)-FIND(",",D514)),'Abk. Datenhaltende Stellen'!$A$2:$E$92,2)))</f>
        <v>Hamburg: Behörde für Wirtschaft, Verkehr und Innovation, Amt für Verkehr und Straßenwesen</v>
      </c>
      <c r="AB514" s="8" t="str">
        <f>IF(ISERROR(LEFT(D514,FIND(",",D514)-1)),VLOOKUP(D514,'Abk. Datenhaltende Stellen'!$A$2:$E$99,4),VLOOKUP(LEFT(D514,FIND(",",D514)-1),'Abk. Datenhaltende Stellen'!$A$2:$E$92,4))</f>
        <v>nein</v>
      </c>
      <c r="AC514" s="8" t="str">
        <f>IF(ISERROR(FIND(",",D514)),"",VLOOKUP(MID(D514,FIND(",",D514)+1,LEN(D514)-FIND(",",D514)),'Abk. Datenhaltende Stellen'!$A$2:$E$92,4))</f>
        <v/>
      </c>
      <c r="AD514" s="21">
        <f t="shared" si="7"/>
        <v>0</v>
      </c>
    </row>
    <row r="515" spans="1:30" ht="105" customHeight="1" x14ac:dyDescent="0.25">
      <c r="A515" s="5" t="s">
        <v>1543</v>
      </c>
      <c r="B515" s="5" t="s">
        <v>1544</v>
      </c>
      <c r="C515" s="5" t="s">
        <v>898</v>
      </c>
      <c r="D515" s="5" t="s">
        <v>2375</v>
      </c>
      <c r="E515" s="5" t="s">
        <v>705</v>
      </c>
      <c r="F515" s="5" t="s">
        <v>1168</v>
      </c>
      <c r="G515" s="5" t="s">
        <v>1545</v>
      </c>
      <c r="H515" s="5" t="s">
        <v>1546</v>
      </c>
      <c r="I515" s="5" t="s">
        <v>1089</v>
      </c>
      <c r="J515" s="5" t="s">
        <v>1089</v>
      </c>
      <c r="K515" s="5" t="s">
        <v>1141</v>
      </c>
      <c r="L515" s="5" t="s">
        <v>1089</v>
      </c>
      <c r="M515" s="5" t="s">
        <v>1547</v>
      </c>
      <c r="N515" s="5" t="s">
        <v>1089</v>
      </c>
      <c r="O515" s="5"/>
      <c r="P515" s="5" t="s">
        <v>1089</v>
      </c>
      <c r="Q515" s="5" t="s">
        <v>832</v>
      </c>
      <c r="R515" s="5" t="s">
        <v>1219</v>
      </c>
      <c r="S515" s="5" t="s">
        <v>15</v>
      </c>
      <c r="T515" s="5" t="s">
        <v>571</v>
      </c>
      <c r="U515" s="5" t="s">
        <v>833</v>
      </c>
      <c r="V515" s="9">
        <v>42956</v>
      </c>
      <c r="W515" s="9">
        <v>42956</v>
      </c>
      <c r="X515" s="5">
        <v>0</v>
      </c>
      <c r="Y515" s="5" t="str">
        <f>VLOOKUP(Q515,Lizenzen!$A$2:$B$17,2)</f>
        <v>Datenlizenz Deutschland – Namensnennung – Version 2.0</v>
      </c>
      <c r="Z515" s="5" t="str">
        <f>VLOOKUP(Q515,Lizenzen!$A$2:$D$17,4)</f>
        <v>https://www.govdata.de/dl-de/by-2-0</v>
      </c>
      <c r="AA515" s="5" t="str">
        <f>IF(ISERROR(LEFT(D515,FIND(",",D515)-1)),VLOOKUP(D515,'Abk. Datenhaltende Stellen'!$A$2:$E$99,2),CONCATENATE(VLOOKUP(LEFT(D515,FIND(",",D515)-1),'Abk. Datenhaltende Stellen'!$A$2:$E$92,2),",",VLOOKUP(MID(D515,FIND(",",D515)+1,LEN(D515)-FIND(",",D515)),'Abk. Datenhaltende Stellen'!$A$2:$E$92,2)))</f>
        <v>Hamburg: Behörde für Wirtschaft, Verkehr und Innovation, Amt für Verkehr und Straßenwesen</v>
      </c>
      <c r="AB515" s="8" t="str">
        <f>IF(ISERROR(LEFT(D515,FIND(",",D515)-1)),VLOOKUP(D515,'Abk. Datenhaltende Stellen'!$A$2:$E$99,4),VLOOKUP(LEFT(D515,FIND(",",D515)-1),'Abk. Datenhaltende Stellen'!$A$2:$E$92,4))</f>
        <v>nein</v>
      </c>
      <c r="AC515" s="8" t="str">
        <f>IF(ISERROR(FIND(",",D515)),"",VLOOKUP(MID(D515,FIND(",",D515)+1,LEN(D515)-FIND(",",D515)),'Abk. Datenhaltende Stellen'!$A$2:$E$92,4))</f>
        <v/>
      </c>
      <c r="AD515" s="21">
        <f t="shared" ref="AD515:AD578" si="8">IF(ISERROR(FIND("FKZ",B515)),0,MID(B515,FIND("FKZ",B515)+3,7))</f>
        <v>0</v>
      </c>
    </row>
    <row r="516" spans="1:30" ht="105" customHeight="1" x14ac:dyDescent="0.25">
      <c r="A516" s="5" t="s">
        <v>1548</v>
      </c>
      <c r="B516" s="5" t="s">
        <v>1549</v>
      </c>
      <c r="C516" s="8" t="s">
        <v>902</v>
      </c>
      <c r="D516" s="5" t="s">
        <v>1161</v>
      </c>
      <c r="E516" s="5" t="s">
        <v>705</v>
      </c>
      <c r="F516" s="5" t="s">
        <v>379</v>
      </c>
      <c r="G516" s="5" t="s">
        <v>1550</v>
      </c>
      <c r="H516" s="5" t="s">
        <v>1089</v>
      </c>
      <c r="I516" s="5" t="s">
        <v>1089</v>
      </c>
      <c r="J516" s="5" t="s">
        <v>1089</v>
      </c>
      <c r="K516" s="5" t="s">
        <v>1089</v>
      </c>
      <c r="L516" s="5" t="s">
        <v>1089</v>
      </c>
      <c r="M516" s="5" t="s">
        <v>1089</v>
      </c>
      <c r="N516" s="5" t="s">
        <v>1089</v>
      </c>
      <c r="O516" s="5"/>
      <c r="P516" s="5" t="s">
        <v>1089</v>
      </c>
      <c r="Q516" s="5" t="s">
        <v>899</v>
      </c>
      <c r="R516" s="5" t="s">
        <v>1164</v>
      </c>
      <c r="S516" s="5" t="s">
        <v>13</v>
      </c>
      <c r="T516" s="5" t="s">
        <v>569</v>
      </c>
      <c r="U516" s="5" t="s">
        <v>594</v>
      </c>
      <c r="V516" s="9">
        <v>42688</v>
      </c>
      <c r="W516" s="9">
        <v>42688</v>
      </c>
      <c r="X516" s="18">
        <v>0</v>
      </c>
      <c r="Y516" s="5" t="str">
        <f>VLOOKUP(Q516,Lizenzen!$A$2:$B$17,2)</f>
        <v>Datenlizenz Deutschland – Zero – Version 2.0</v>
      </c>
      <c r="Z516" s="5" t="str">
        <f>VLOOKUP(Q516,Lizenzen!$A$2:$D$17,4)</f>
        <v>https://www.govdata.de/dl-de/zero-2-0</v>
      </c>
      <c r="AA516" s="5" t="str">
        <f>IF(ISERROR(LEFT(D516,FIND(",",D516)-1)),VLOOKUP(D516,'Abk. Datenhaltende Stellen'!$A$2:$E$99,2),CONCATENATE(VLOOKUP(LEFT(D516,FIND(",",D516)-1),'Abk. Datenhaltende Stellen'!$A$2:$E$92,2),",",VLOOKUP(MID(D516,FIND(",",D516)+1,LEN(D516)-FIND(",",D516)),'Abk. Datenhaltende Stellen'!$A$2:$E$92,2)))</f>
        <v>Stadt Moers</v>
      </c>
      <c r="AB516" s="8" t="str">
        <f>IF(ISERROR(LEFT(D516,FIND(",",D516)-1)),VLOOKUP(D516,'Abk. Datenhaltende Stellen'!$A$2:$E$99,4),VLOOKUP(LEFT(D516,FIND(",",D516)-1),'Abk. Datenhaltende Stellen'!$A$2:$E$92,4))</f>
        <v>nein</v>
      </c>
      <c r="AC516" s="8" t="str">
        <f>IF(ISERROR(FIND(",",D516)),"",VLOOKUP(MID(D516,FIND(",",D516)+1,LEN(D516)-FIND(",",D516)),'Abk. Datenhaltende Stellen'!$A$2:$E$92,4))</f>
        <v/>
      </c>
      <c r="AD516" s="21">
        <f t="shared" si="8"/>
        <v>0</v>
      </c>
    </row>
    <row r="517" spans="1:30" ht="105" customHeight="1" x14ac:dyDescent="0.25">
      <c r="A517" s="5" t="s">
        <v>866</v>
      </c>
      <c r="B517" s="5" t="s">
        <v>1551</v>
      </c>
      <c r="C517" s="5" t="s">
        <v>898</v>
      </c>
      <c r="D517" s="5" t="s">
        <v>2375</v>
      </c>
      <c r="E517" s="5" t="s">
        <v>705</v>
      </c>
      <c r="F517" s="5" t="s">
        <v>1168</v>
      </c>
      <c r="G517" s="5" t="s">
        <v>1629</v>
      </c>
      <c r="H517" s="5" t="s">
        <v>867</v>
      </c>
      <c r="I517" s="5" t="s">
        <v>1089</v>
      </c>
      <c r="J517" s="5" t="s">
        <v>1089</v>
      </c>
      <c r="K517" s="5" t="s">
        <v>1141</v>
      </c>
      <c r="L517" s="5" t="s">
        <v>1089</v>
      </c>
      <c r="M517" s="5" t="s">
        <v>868</v>
      </c>
      <c r="N517" s="5" t="s">
        <v>1089</v>
      </c>
      <c r="O517" s="5"/>
      <c r="P517" s="5" t="s">
        <v>1089</v>
      </c>
      <c r="Q517" s="5" t="s">
        <v>832</v>
      </c>
      <c r="R517" s="5" t="s">
        <v>1219</v>
      </c>
      <c r="S517" s="5" t="s">
        <v>15</v>
      </c>
      <c r="T517" s="5" t="s">
        <v>571</v>
      </c>
      <c r="U517" s="5" t="s">
        <v>833</v>
      </c>
      <c r="V517" s="9">
        <v>43056</v>
      </c>
      <c r="W517" s="9">
        <v>43056</v>
      </c>
      <c r="X517" s="5">
        <v>0</v>
      </c>
      <c r="Y517" s="5" t="str">
        <f>VLOOKUP(Q517,Lizenzen!$A$2:$B$17,2)</f>
        <v>Datenlizenz Deutschland – Namensnennung – Version 2.0</v>
      </c>
      <c r="Z517" s="5" t="str">
        <f>VLOOKUP(Q517,Lizenzen!$A$2:$D$17,4)</f>
        <v>https://www.govdata.de/dl-de/by-2-0</v>
      </c>
      <c r="AA517" s="5" t="str">
        <f>IF(ISERROR(LEFT(D517,FIND(",",D517)-1)),VLOOKUP(D517,'Abk. Datenhaltende Stellen'!$A$2:$E$99,2),CONCATENATE(VLOOKUP(LEFT(D517,FIND(",",D517)-1),'Abk. Datenhaltende Stellen'!$A$2:$E$92,2),",",VLOOKUP(MID(D517,FIND(",",D517)+1,LEN(D517)-FIND(",",D517)),'Abk. Datenhaltende Stellen'!$A$2:$E$92,2)))</f>
        <v>Hamburg: Behörde für Wirtschaft, Verkehr und Innovation, Amt für Verkehr und Straßenwesen</v>
      </c>
      <c r="AB517" s="8" t="str">
        <f>IF(ISERROR(LEFT(D517,FIND(",",D517)-1)),VLOOKUP(D517,'Abk. Datenhaltende Stellen'!$A$2:$E$99,4),VLOOKUP(LEFT(D517,FIND(",",D517)-1),'Abk. Datenhaltende Stellen'!$A$2:$E$92,4))</f>
        <v>nein</v>
      </c>
      <c r="AC517" s="8" t="str">
        <f>IF(ISERROR(FIND(",",D517)),"",VLOOKUP(MID(D517,FIND(",",D517)+1,LEN(D517)-FIND(",",D517)),'Abk. Datenhaltende Stellen'!$A$2:$E$92,4))</f>
        <v/>
      </c>
      <c r="AD517" s="21">
        <f t="shared" si="8"/>
        <v>0</v>
      </c>
    </row>
    <row r="518" spans="1:30" ht="409.5" customHeight="1" x14ac:dyDescent="0.25">
      <c r="A518" s="5" t="s">
        <v>1552</v>
      </c>
      <c r="B518" s="5" t="s">
        <v>1984</v>
      </c>
      <c r="C518" s="8" t="s">
        <v>902</v>
      </c>
      <c r="D518" s="5" t="s">
        <v>1161</v>
      </c>
      <c r="E518" s="5" t="s">
        <v>705</v>
      </c>
      <c r="F518" s="5" t="s">
        <v>379</v>
      </c>
      <c r="G518" s="5" t="s">
        <v>1553</v>
      </c>
      <c r="H518" s="5" t="s">
        <v>1089</v>
      </c>
      <c r="I518" s="5" t="s">
        <v>1089</v>
      </c>
      <c r="J518" s="5" t="s">
        <v>1089</v>
      </c>
      <c r="K518" s="5" t="s">
        <v>1089</v>
      </c>
      <c r="L518" s="5" t="s">
        <v>1089</v>
      </c>
      <c r="M518" s="5" t="s">
        <v>1089</v>
      </c>
      <c r="N518" s="5" t="s">
        <v>1089</v>
      </c>
      <c r="O518" s="5"/>
      <c r="P518" s="5" t="s">
        <v>1089</v>
      </c>
      <c r="Q518" s="5" t="s">
        <v>899</v>
      </c>
      <c r="R518" s="5" t="s">
        <v>1164</v>
      </c>
      <c r="S518" s="5" t="s">
        <v>13</v>
      </c>
      <c r="T518" s="5" t="s">
        <v>569</v>
      </c>
      <c r="U518" s="5" t="s">
        <v>666</v>
      </c>
      <c r="V518" s="9">
        <v>42688</v>
      </c>
      <c r="W518" s="9">
        <v>42688</v>
      </c>
      <c r="X518" s="18">
        <v>0</v>
      </c>
      <c r="Y518" s="5" t="str">
        <f>VLOOKUP(Q518,Lizenzen!$A$2:$B$17,2)</f>
        <v>Datenlizenz Deutschland – Zero – Version 2.0</v>
      </c>
      <c r="Z518" s="5" t="str">
        <f>VLOOKUP(Q518,Lizenzen!$A$2:$D$17,4)</f>
        <v>https://www.govdata.de/dl-de/zero-2-0</v>
      </c>
      <c r="AA518" s="5" t="str">
        <f>IF(ISERROR(LEFT(D518,FIND(",",D518)-1)),VLOOKUP(D518,'Abk. Datenhaltende Stellen'!$A$2:$E$99,2),CONCATENATE(VLOOKUP(LEFT(D518,FIND(",",D518)-1),'Abk. Datenhaltende Stellen'!$A$2:$E$92,2),",",VLOOKUP(MID(D518,FIND(",",D518)+1,LEN(D518)-FIND(",",D518)),'Abk. Datenhaltende Stellen'!$A$2:$E$92,2)))</f>
        <v>Stadt Moers</v>
      </c>
      <c r="AB518" s="8" t="str">
        <f>IF(ISERROR(LEFT(D518,FIND(",",D518)-1)),VLOOKUP(D518,'Abk. Datenhaltende Stellen'!$A$2:$E$99,4),VLOOKUP(LEFT(D518,FIND(",",D518)-1),'Abk. Datenhaltende Stellen'!$A$2:$E$92,4))</f>
        <v>nein</v>
      </c>
      <c r="AC518" s="8" t="str">
        <f>IF(ISERROR(FIND(",",D518)),"",VLOOKUP(MID(D518,FIND(",",D518)+1,LEN(D518)-FIND(",",D518)),'Abk. Datenhaltende Stellen'!$A$2:$E$92,4))</f>
        <v/>
      </c>
      <c r="AD518" s="21">
        <f t="shared" si="8"/>
        <v>0</v>
      </c>
    </row>
    <row r="519" spans="1:30" ht="409.5" customHeight="1" x14ac:dyDescent="0.25">
      <c r="A519" s="5" t="s">
        <v>1554</v>
      </c>
      <c r="B519" s="5" t="s">
        <v>1985</v>
      </c>
      <c r="C519" s="8" t="s">
        <v>902</v>
      </c>
      <c r="D519" s="5" t="s">
        <v>1161</v>
      </c>
      <c r="E519" s="5" t="s">
        <v>705</v>
      </c>
      <c r="F519" s="5" t="s">
        <v>379</v>
      </c>
      <c r="G519" s="5" t="s">
        <v>1555</v>
      </c>
      <c r="H519" s="5" t="s">
        <v>1089</v>
      </c>
      <c r="I519" s="5" t="s">
        <v>1089</v>
      </c>
      <c r="J519" s="5" t="s">
        <v>1089</v>
      </c>
      <c r="K519" s="5" t="s">
        <v>1089</v>
      </c>
      <c r="L519" s="5" t="s">
        <v>1089</v>
      </c>
      <c r="M519" s="5" t="s">
        <v>1089</v>
      </c>
      <c r="N519" s="5" t="s">
        <v>1089</v>
      </c>
      <c r="O519" s="5"/>
      <c r="P519" s="5" t="s">
        <v>1089</v>
      </c>
      <c r="Q519" s="5" t="s">
        <v>899</v>
      </c>
      <c r="R519" s="5" t="s">
        <v>1164</v>
      </c>
      <c r="S519" s="5" t="s">
        <v>13</v>
      </c>
      <c r="T519" s="5" t="s">
        <v>569</v>
      </c>
      <c r="U519" s="5" t="s">
        <v>666</v>
      </c>
      <c r="V519" s="9">
        <v>42688</v>
      </c>
      <c r="W519" s="9">
        <v>42688</v>
      </c>
      <c r="X519" s="18">
        <v>0</v>
      </c>
      <c r="Y519" s="5" t="str">
        <f>VLOOKUP(Q519,Lizenzen!$A$2:$B$17,2)</f>
        <v>Datenlizenz Deutschland – Zero – Version 2.0</v>
      </c>
      <c r="Z519" s="5" t="str">
        <f>VLOOKUP(Q519,Lizenzen!$A$2:$D$17,4)</f>
        <v>https://www.govdata.de/dl-de/zero-2-0</v>
      </c>
      <c r="AA519" s="5" t="str">
        <f>IF(ISERROR(LEFT(D519,FIND(",",D519)-1)),VLOOKUP(D519,'Abk. Datenhaltende Stellen'!$A$2:$E$99,2),CONCATENATE(VLOOKUP(LEFT(D519,FIND(",",D519)-1),'Abk. Datenhaltende Stellen'!$A$2:$E$92,2),",",VLOOKUP(MID(D519,FIND(",",D519)+1,LEN(D519)-FIND(",",D519)),'Abk. Datenhaltende Stellen'!$A$2:$E$92,2)))</f>
        <v>Stadt Moers</v>
      </c>
      <c r="AB519" s="8" t="str">
        <f>IF(ISERROR(LEFT(D519,FIND(",",D519)-1)),VLOOKUP(D519,'Abk. Datenhaltende Stellen'!$A$2:$E$99,4),VLOOKUP(LEFT(D519,FIND(",",D519)-1),'Abk. Datenhaltende Stellen'!$A$2:$E$92,4))</f>
        <v>nein</v>
      </c>
      <c r="AC519" s="8" t="str">
        <f>IF(ISERROR(FIND(",",D519)),"",VLOOKUP(MID(D519,FIND(",",D519)+1,LEN(D519)-FIND(",",D519)),'Abk. Datenhaltende Stellen'!$A$2:$E$92,4))</f>
        <v/>
      </c>
      <c r="AD519" s="21">
        <f t="shared" si="8"/>
        <v>0</v>
      </c>
    </row>
    <row r="520" spans="1:30" ht="409.5" customHeight="1" x14ac:dyDescent="0.25">
      <c r="A520" s="5" t="s">
        <v>1556</v>
      </c>
      <c r="B520" s="5" t="s">
        <v>1986</v>
      </c>
      <c r="C520" s="8" t="s">
        <v>902</v>
      </c>
      <c r="D520" s="5" t="s">
        <v>1161</v>
      </c>
      <c r="E520" s="5" t="s">
        <v>705</v>
      </c>
      <c r="F520" s="5" t="s">
        <v>379</v>
      </c>
      <c r="G520" s="5" t="s">
        <v>1557</v>
      </c>
      <c r="H520" s="5" t="s">
        <v>1089</v>
      </c>
      <c r="I520" s="5" t="s">
        <v>1089</v>
      </c>
      <c r="J520" s="5" t="s">
        <v>1089</v>
      </c>
      <c r="K520" s="5" t="s">
        <v>1089</v>
      </c>
      <c r="L520" s="5" t="s">
        <v>1089</v>
      </c>
      <c r="M520" s="5" t="s">
        <v>1089</v>
      </c>
      <c r="N520" s="5" t="s">
        <v>1089</v>
      </c>
      <c r="O520" s="5"/>
      <c r="P520" s="5" t="s">
        <v>1089</v>
      </c>
      <c r="Q520" s="5" t="s">
        <v>899</v>
      </c>
      <c r="R520" s="5" t="s">
        <v>1164</v>
      </c>
      <c r="S520" s="5" t="s">
        <v>13</v>
      </c>
      <c r="T520" s="5" t="s">
        <v>569</v>
      </c>
      <c r="U520" s="5" t="s">
        <v>666</v>
      </c>
      <c r="V520" s="9">
        <v>42688</v>
      </c>
      <c r="W520" s="9">
        <v>42688</v>
      </c>
      <c r="X520" s="18">
        <v>0</v>
      </c>
      <c r="Y520" s="5" t="str">
        <f>VLOOKUP(Q520,Lizenzen!$A$2:$B$17,2)</f>
        <v>Datenlizenz Deutschland – Zero – Version 2.0</v>
      </c>
      <c r="Z520" s="5" t="str">
        <f>VLOOKUP(Q520,Lizenzen!$A$2:$D$17,4)</f>
        <v>https://www.govdata.de/dl-de/zero-2-0</v>
      </c>
      <c r="AA520" s="5" t="str">
        <f>IF(ISERROR(LEFT(D520,FIND(",",D520)-1)),VLOOKUP(D520,'Abk. Datenhaltende Stellen'!$A$2:$E$99,2),CONCATENATE(VLOOKUP(LEFT(D520,FIND(",",D520)-1),'Abk. Datenhaltende Stellen'!$A$2:$E$92,2),",",VLOOKUP(MID(D520,FIND(",",D520)+1,LEN(D520)-FIND(",",D520)),'Abk. Datenhaltende Stellen'!$A$2:$E$92,2)))</f>
        <v>Stadt Moers</v>
      </c>
      <c r="AB520" s="8" t="str">
        <f>IF(ISERROR(LEFT(D520,FIND(",",D520)-1)),VLOOKUP(D520,'Abk. Datenhaltende Stellen'!$A$2:$E$99,4),VLOOKUP(LEFT(D520,FIND(",",D520)-1),'Abk. Datenhaltende Stellen'!$A$2:$E$92,4))</f>
        <v>nein</v>
      </c>
      <c r="AC520" s="8" t="str">
        <f>IF(ISERROR(FIND(",",D520)),"",VLOOKUP(MID(D520,FIND(",",D520)+1,LEN(D520)-FIND(",",D520)),'Abk. Datenhaltende Stellen'!$A$2:$E$92,4))</f>
        <v/>
      </c>
      <c r="AD520" s="21">
        <f t="shared" si="8"/>
        <v>0</v>
      </c>
    </row>
    <row r="521" spans="1:30" ht="409.5" customHeight="1" x14ac:dyDescent="0.25">
      <c r="A521" s="5" t="s">
        <v>1558</v>
      </c>
      <c r="B521" s="5" t="s">
        <v>1987</v>
      </c>
      <c r="C521" s="8" t="s">
        <v>902</v>
      </c>
      <c r="D521" s="5" t="s">
        <v>1161</v>
      </c>
      <c r="E521" s="5" t="s">
        <v>705</v>
      </c>
      <c r="F521" s="5" t="s">
        <v>379</v>
      </c>
      <c r="G521" s="5" t="s">
        <v>1559</v>
      </c>
      <c r="H521" s="5" t="s">
        <v>1089</v>
      </c>
      <c r="I521" s="5" t="s">
        <v>1089</v>
      </c>
      <c r="J521" s="5" t="s">
        <v>1089</v>
      </c>
      <c r="K521" s="5" t="s">
        <v>1089</v>
      </c>
      <c r="L521" s="5" t="s">
        <v>1089</v>
      </c>
      <c r="M521" s="5" t="s">
        <v>1089</v>
      </c>
      <c r="N521" s="5" t="s">
        <v>1089</v>
      </c>
      <c r="O521" s="5"/>
      <c r="P521" s="5" t="s">
        <v>1089</v>
      </c>
      <c r="Q521" s="5" t="s">
        <v>899</v>
      </c>
      <c r="R521" s="5" t="s">
        <v>1164</v>
      </c>
      <c r="S521" s="5" t="s">
        <v>13</v>
      </c>
      <c r="T521" s="5" t="s">
        <v>569</v>
      </c>
      <c r="U521" s="5" t="s">
        <v>666</v>
      </c>
      <c r="V521" s="9">
        <v>42688</v>
      </c>
      <c r="W521" s="9">
        <v>42688</v>
      </c>
      <c r="X521" s="18">
        <v>0</v>
      </c>
      <c r="Y521" s="5" t="str">
        <f>VLOOKUP(Q521,Lizenzen!$A$2:$B$17,2)</f>
        <v>Datenlizenz Deutschland – Zero – Version 2.0</v>
      </c>
      <c r="Z521" s="5" t="str">
        <f>VLOOKUP(Q521,Lizenzen!$A$2:$D$17,4)</f>
        <v>https://www.govdata.de/dl-de/zero-2-0</v>
      </c>
      <c r="AA521" s="5" t="str">
        <f>IF(ISERROR(LEFT(D521,FIND(",",D521)-1)),VLOOKUP(D521,'Abk. Datenhaltende Stellen'!$A$2:$E$99,2),CONCATENATE(VLOOKUP(LEFT(D521,FIND(",",D521)-1),'Abk. Datenhaltende Stellen'!$A$2:$E$92,2),",",VLOOKUP(MID(D521,FIND(",",D521)+1,LEN(D521)-FIND(",",D521)),'Abk. Datenhaltende Stellen'!$A$2:$E$92,2)))</f>
        <v>Stadt Moers</v>
      </c>
      <c r="AB521" s="8" t="str">
        <f>IF(ISERROR(LEFT(D521,FIND(",",D521)-1)),VLOOKUP(D521,'Abk. Datenhaltende Stellen'!$A$2:$E$99,4),VLOOKUP(LEFT(D521,FIND(",",D521)-1),'Abk. Datenhaltende Stellen'!$A$2:$E$92,4))</f>
        <v>nein</v>
      </c>
      <c r="AC521" s="8" t="str">
        <f>IF(ISERROR(FIND(",",D521)),"",VLOOKUP(MID(D521,FIND(",",D521)+1,LEN(D521)-FIND(",",D521)),'Abk. Datenhaltende Stellen'!$A$2:$E$92,4))</f>
        <v/>
      </c>
      <c r="AD521" s="21">
        <f t="shared" si="8"/>
        <v>0</v>
      </c>
    </row>
    <row r="522" spans="1:30" ht="409.5" customHeight="1" x14ac:dyDescent="0.25">
      <c r="A522" s="5" t="s">
        <v>1560</v>
      </c>
      <c r="B522" s="5" t="s">
        <v>1988</v>
      </c>
      <c r="C522" s="8" t="s">
        <v>902</v>
      </c>
      <c r="D522" s="5" t="s">
        <v>1161</v>
      </c>
      <c r="E522" s="5" t="s">
        <v>705</v>
      </c>
      <c r="F522" s="5" t="s">
        <v>379</v>
      </c>
      <c r="G522" s="5" t="s">
        <v>1561</v>
      </c>
      <c r="H522" s="5" t="s">
        <v>1089</v>
      </c>
      <c r="I522" s="5" t="s">
        <v>1089</v>
      </c>
      <c r="J522" s="5" t="s">
        <v>1089</v>
      </c>
      <c r="K522" s="5" t="s">
        <v>1089</v>
      </c>
      <c r="L522" s="5" t="s">
        <v>1089</v>
      </c>
      <c r="M522" s="5" t="s">
        <v>1089</v>
      </c>
      <c r="N522" s="5" t="s">
        <v>1089</v>
      </c>
      <c r="O522" s="5"/>
      <c r="P522" s="5" t="s">
        <v>1089</v>
      </c>
      <c r="Q522" s="5" t="s">
        <v>899</v>
      </c>
      <c r="R522" s="5" t="s">
        <v>1164</v>
      </c>
      <c r="S522" s="5" t="s">
        <v>13</v>
      </c>
      <c r="T522" s="5" t="s">
        <v>569</v>
      </c>
      <c r="U522" s="5" t="s">
        <v>666</v>
      </c>
      <c r="V522" s="9">
        <v>42688</v>
      </c>
      <c r="W522" s="9">
        <v>42688</v>
      </c>
      <c r="X522" s="18">
        <v>0</v>
      </c>
      <c r="Y522" s="5" t="str">
        <f>VLOOKUP(Q522,Lizenzen!$A$2:$B$17,2)</f>
        <v>Datenlizenz Deutschland – Zero – Version 2.0</v>
      </c>
      <c r="Z522" s="5" t="str">
        <f>VLOOKUP(Q522,Lizenzen!$A$2:$D$17,4)</f>
        <v>https://www.govdata.de/dl-de/zero-2-0</v>
      </c>
      <c r="AA522" s="5" t="str">
        <f>IF(ISERROR(LEFT(D522,FIND(",",D522)-1)),VLOOKUP(D522,'Abk. Datenhaltende Stellen'!$A$2:$E$99,2),CONCATENATE(VLOOKUP(LEFT(D522,FIND(",",D522)-1),'Abk. Datenhaltende Stellen'!$A$2:$E$92,2),",",VLOOKUP(MID(D522,FIND(",",D522)+1,LEN(D522)-FIND(",",D522)),'Abk. Datenhaltende Stellen'!$A$2:$E$92,2)))</f>
        <v>Stadt Moers</v>
      </c>
      <c r="AB522" s="8" t="str">
        <f>IF(ISERROR(LEFT(D522,FIND(",",D522)-1)),VLOOKUP(D522,'Abk. Datenhaltende Stellen'!$A$2:$E$99,4),VLOOKUP(LEFT(D522,FIND(",",D522)-1),'Abk. Datenhaltende Stellen'!$A$2:$E$92,4))</f>
        <v>nein</v>
      </c>
      <c r="AC522" s="8" t="str">
        <f>IF(ISERROR(FIND(",",D522)),"",VLOOKUP(MID(D522,FIND(",",D522)+1,LEN(D522)-FIND(",",D522)),'Abk. Datenhaltende Stellen'!$A$2:$E$92,4))</f>
        <v/>
      </c>
      <c r="AD522" s="21">
        <f t="shared" si="8"/>
        <v>0</v>
      </c>
    </row>
    <row r="523" spans="1:30" ht="409.5" customHeight="1" x14ac:dyDescent="0.25">
      <c r="A523" s="5" t="s">
        <v>1562</v>
      </c>
      <c r="B523" s="5" t="s">
        <v>1989</v>
      </c>
      <c r="C523" s="8" t="s">
        <v>902</v>
      </c>
      <c r="D523" s="5" t="s">
        <v>1161</v>
      </c>
      <c r="E523" s="5" t="s">
        <v>705</v>
      </c>
      <c r="F523" s="5" t="s">
        <v>379</v>
      </c>
      <c r="G523" s="5" t="s">
        <v>1563</v>
      </c>
      <c r="H523" s="5" t="s">
        <v>1089</v>
      </c>
      <c r="I523" s="5" t="s">
        <v>1089</v>
      </c>
      <c r="J523" s="5" t="s">
        <v>1089</v>
      </c>
      <c r="K523" s="5" t="s">
        <v>1089</v>
      </c>
      <c r="L523" s="5" t="s">
        <v>1089</v>
      </c>
      <c r="M523" s="5" t="s">
        <v>1089</v>
      </c>
      <c r="N523" s="5" t="s">
        <v>1089</v>
      </c>
      <c r="O523" s="5"/>
      <c r="P523" s="5" t="s">
        <v>1089</v>
      </c>
      <c r="Q523" s="5" t="s">
        <v>899</v>
      </c>
      <c r="R523" s="5" t="s">
        <v>1164</v>
      </c>
      <c r="S523" s="5" t="s">
        <v>13</v>
      </c>
      <c r="T523" s="5" t="s">
        <v>569</v>
      </c>
      <c r="U523" s="5" t="s">
        <v>666</v>
      </c>
      <c r="V523" s="9">
        <v>42688</v>
      </c>
      <c r="W523" s="9">
        <v>42688</v>
      </c>
      <c r="X523" s="18">
        <v>0</v>
      </c>
      <c r="Y523" s="5" t="str">
        <f>VLOOKUP(Q523,Lizenzen!$A$2:$B$17,2)</f>
        <v>Datenlizenz Deutschland – Zero – Version 2.0</v>
      </c>
      <c r="Z523" s="5" t="str">
        <f>VLOOKUP(Q523,Lizenzen!$A$2:$D$17,4)</f>
        <v>https://www.govdata.de/dl-de/zero-2-0</v>
      </c>
      <c r="AA523" s="5" t="str">
        <f>IF(ISERROR(LEFT(D523,FIND(",",D523)-1)),VLOOKUP(D523,'Abk. Datenhaltende Stellen'!$A$2:$E$99,2),CONCATENATE(VLOOKUP(LEFT(D523,FIND(",",D523)-1),'Abk. Datenhaltende Stellen'!$A$2:$E$92,2),",",VLOOKUP(MID(D523,FIND(",",D523)+1,LEN(D523)-FIND(",",D523)),'Abk. Datenhaltende Stellen'!$A$2:$E$92,2)))</f>
        <v>Stadt Moers</v>
      </c>
      <c r="AB523" s="8" t="str">
        <f>IF(ISERROR(LEFT(D523,FIND(",",D523)-1)),VLOOKUP(D523,'Abk. Datenhaltende Stellen'!$A$2:$E$99,4),VLOOKUP(LEFT(D523,FIND(",",D523)-1),'Abk. Datenhaltende Stellen'!$A$2:$E$92,4))</f>
        <v>nein</v>
      </c>
      <c r="AC523" s="8" t="str">
        <f>IF(ISERROR(FIND(",",D523)),"",VLOOKUP(MID(D523,FIND(",",D523)+1,LEN(D523)-FIND(",",D523)),'Abk. Datenhaltende Stellen'!$A$2:$E$92,4))</f>
        <v/>
      </c>
      <c r="AD523" s="21">
        <f t="shared" si="8"/>
        <v>0</v>
      </c>
    </row>
    <row r="524" spans="1:30" ht="409.5" customHeight="1" x14ac:dyDescent="0.25">
      <c r="A524" s="5" t="s">
        <v>1564</v>
      </c>
      <c r="B524" s="5" t="s">
        <v>1990</v>
      </c>
      <c r="C524" s="8" t="s">
        <v>902</v>
      </c>
      <c r="D524" s="5" t="s">
        <v>1161</v>
      </c>
      <c r="E524" s="5" t="s">
        <v>705</v>
      </c>
      <c r="F524" s="5" t="s">
        <v>379</v>
      </c>
      <c r="G524" s="5" t="s">
        <v>1565</v>
      </c>
      <c r="H524" s="5" t="s">
        <v>1089</v>
      </c>
      <c r="I524" s="5" t="s">
        <v>1089</v>
      </c>
      <c r="J524" s="5" t="s">
        <v>1089</v>
      </c>
      <c r="K524" s="5" t="s">
        <v>1089</v>
      </c>
      <c r="L524" s="5" t="s">
        <v>1089</v>
      </c>
      <c r="M524" s="5" t="s">
        <v>1089</v>
      </c>
      <c r="N524" s="5" t="s">
        <v>1089</v>
      </c>
      <c r="O524" s="5"/>
      <c r="P524" s="5" t="s">
        <v>1089</v>
      </c>
      <c r="Q524" s="5" t="s">
        <v>899</v>
      </c>
      <c r="R524" s="5" t="s">
        <v>1164</v>
      </c>
      <c r="S524" s="5" t="s">
        <v>13</v>
      </c>
      <c r="T524" s="5" t="s">
        <v>569</v>
      </c>
      <c r="U524" s="5" t="s">
        <v>666</v>
      </c>
      <c r="V524" s="9">
        <v>42688</v>
      </c>
      <c r="W524" s="9">
        <v>42688</v>
      </c>
      <c r="X524" s="18">
        <v>0</v>
      </c>
      <c r="Y524" s="5" t="str">
        <f>VLOOKUP(Q524,Lizenzen!$A$2:$B$17,2)</f>
        <v>Datenlizenz Deutschland – Zero – Version 2.0</v>
      </c>
      <c r="Z524" s="5" t="str">
        <f>VLOOKUP(Q524,Lizenzen!$A$2:$D$17,4)</f>
        <v>https://www.govdata.de/dl-de/zero-2-0</v>
      </c>
      <c r="AA524" s="5" t="str">
        <f>IF(ISERROR(LEFT(D524,FIND(",",D524)-1)),VLOOKUP(D524,'Abk. Datenhaltende Stellen'!$A$2:$E$99,2),CONCATENATE(VLOOKUP(LEFT(D524,FIND(",",D524)-1),'Abk. Datenhaltende Stellen'!$A$2:$E$92,2),",",VLOOKUP(MID(D524,FIND(",",D524)+1,LEN(D524)-FIND(",",D524)),'Abk. Datenhaltende Stellen'!$A$2:$E$92,2)))</f>
        <v>Stadt Moers</v>
      </c>
      <c r="AB524" s="8" t="str">
        <f>IF(ISERROR(LEFT(D524,FIND(",",D524)-1)),VLOOKUP(D524,'Abk. Datenhaltende Stellen'!$A$2:$E$99,4),VLOOKUP(LEFT(D524,FIND(",",D524)-1),'Abk. Datenhaltende Stellen'!$A$2:$E$92,4))</f>
        <v>nein</v>
      </c>
      <c r="AC524" s="8" t="str">
        <f>IF(ISERROR(FIND(",",D524)),"",VLOOKUP(MID(D524,FIND(",",D524)+1,LEN(D524)-FIND(",",D524)),'Abk. Datenhaltende Stellen'!$A$2:$E$92,4))</f>
        <v/>
      </c>
      <c r="AD524" s="21">
        <f t="shared" si="8"/>
        <v>0</v>
      </c>
    </row>
    <row r="525" spans="1:30" ht="409.5" customHeight="1" x14ac:dyDescent="0.25">
      <c r="A525" s="5" t="s">
        <v>1566</v>
      </c>
      <c r="B525" s="5" t="s">
        <v>1991</v>
      </c>
      <c r="C525" s="8" t="s">
        <v>902</v>
      </c>
      <c r="D525" s="5" t="s">
        <v>1161</v>
      </c>
      <c r="E525" s="5" t="s">
        <v>705</v>
      </c>
      <c r="F525" s="5" t="s">
        <v>379</v>
      </c>
      <c r="G525" s="5" t="s">
        <v>1567</v>
      </c>
      <c r="H525" s="5" t="s">
        <v>1089</v>
      </c>
      <c r="I525" s="5" t="s">
        <v>1089</v>
      </c>
      <c r="J525" s="5" t="s">
        <v>1089</v>
      </c>
      <c r="K525" s="5" t="s">
        <v>1089</v>
      </c>
      <c r="L525" s="5" t="s">
        <v>1089</v>
      </c>
      <c r="M525" s="5" t="s">
        <v>1089</v>
      </c>
      <c r="N525" s="5" t="s">
        <v>1089</v>
      </c>
      <c r="O525" s="5"/>
      <c r="P525" s="5" t="s">
        <v>1089</v>
      </c>
      <c r="Q525" s="5" t="s">
        <v>899</v>
      </c>
      <c r="R525" s="5" t="s">
        <v>1164</v>
      </c>
      <c r="S525" s="5" t="s">
        <v>13</v>
      </c>
      <c r="T525" s="5" t="s">
        <v>569</v>
      </c>
      <c r="U525" s="5" t="s">
        <v>666</v>
      </c>
      <c r="V525" s="9">
        <v>42688</v>
      </c>
      <c r="W525" s="9">
        <v>42688</v>
      </c>
      <c r="X525" s="18">
        <v>0</v>
      </c>
      <c r="Y525" s="5" t="str">
        <f>VLOOKUP(Q525,Lizenzen!$A$2:$B$17,2)</f>
        <v>Datenlizenz Deutschland – Zero – Version 2.0</v>
      </c>
      <c r="Z525" s="5" t="str">
        <f>VLOOKUP(Q525,Lizenzen!$A$2:$D$17,4)</f>
        <v>https://www.govdata.de/dl-de/zero-2-0</v>
      </c>
      <c r="AA525" s="5" t="str">
        <f>IF(ISERROR(LEFT(D525,FIND(",",D525)-1)),VLOOKUP(D525,'Abk. Datenhaltende Stellen'!$A$2:$E$99,2),CONCATENATE(VLOOKUP(LEFT(D525,FIND(",",D525)-1),'Abk. Datenhaltende Stellen'!$A$2:$E$92,2),",",VLOOKUP(MID(D525,FIND(",",D525)+1,LEN(D525)-FIND(",",D525)),'Abk. Datenhaltende Stellen'!$A$2:$E$92,2)))</f>
        <v>Stadt Moers</v>
      </c>
      <c r="AB525" s="8" t="str">
        <f>IF(ISERROR(LEFT(D525,FIND(",",D525)-1)),VLOOKUP(D525,'Abk. Datenhaltende Stellen'!$A$2:$E$99,4),VLOOKUP(LEFT(D525,FIND(",",D525)-1),'Abk. Datenhaltende Stellen'!$A$2:$E$92,4))</f>
        <v>nein</v>
      </c>
      <c r="AC525" s="8" t="str">
        <f>IF(ISERROR(FIND(",",D525)),"",VLOOKUP(MID(D525,FIND(",",D525)+1,LEN(D525)-FIND(",",D525)),'Abk. Datenhaltende Stellen'!$A$2:$E$92,4))</f>
        <v/>
      </c>
      <c r="AD525" s="21">
        <f t="shared" si="8"/>
        <v>0</v>
      </c>
    </row>
    <row r="526" spans="1:30" ht="409.5" customHeight="1" x14ac:dyDescent="0.25">
      <c r="A526" s="5" t="s">
        <v>1568</v>
      </c>
      <c r="B526" s="5" t="s">
        <v>1992</v>
      </c>
      <c r="C526" s="8" t="s">
        <v>902</v>
      </c>
      <c r="D526" s="5" t="s">
        <v>1161</v>
      </c>
      <c r="E526" s="5" t="s">
        <v>705</v>
      </c>
      <c r="F526" s="5" t="s">
        <v>379</v>
      </c>
      <c r="G526" s="5" t="s">
        <v>1569</v>
      </c>
      <c r="H526" s="5" t="s">
        <v>1089</v>
      </c>
      <c r="I526" s="5" t="s">
        <v>1089</v>
      </c>
      <c r="J526" s="5" t="s">
        <v>1089</v>
      </c>
      <c r="K526" s="5" t="s">
        <v>1089</v>
      </c>
      <c r="L526" s="5" t="s">
        <v>1089</v>
      </c>
      <c r="M526" s="5" t="s">
        <v>1089</v>
      </c>
      <c r="N526" s="5" t="s">
        <v>1089</v>
      </c>
      <c r="O526" s="5"/>
      <c r="P526" s="5" t="s">
        <v>1089</v>
      </c>
      <c r="Q526" s="5" t="s">
        <v>899</v>
      </c>
      <c r="R526" s="5" t="s">
        <v>1164</v>
      </c>
      <c r="S526" s="5" t="s">
        <v>13</v>
      </c>
      <c r="T526" s="5" t="s">
        <v>569</v>
      </c>
      <c r="U526" s="5" t="s">
        <v>666</v>
      </c>
      <c r="V526" s="9">
        <v>42688</v>
      </c>
      <c r="W526" s="9">
        <v>42688</v>
      </c>
      <c r="X526" s="18">
        <v>0</v>
      </c>
      <c r="Y526" s="5" t="str">
        <f>VLOOKUP(Q526,Lizenzen!$A$2:$B$17,2)</f>
        <v>Datenlizenz Deutschland – Zero – Version 2.0</v>
      </c>
      <c r="Z526" s="5" t="str">
        <f>VLOOKUP(Q526,Lizenzen!$A$2:$D$17,4)</f>
        <v>https://www.govdata.de/dl-de/zero-2-0</v>
      </c>
      <c r="AA526" s="5" t="str">
        <f>IF(ISERROR(LEFT(D526,FIND(",",D526)-1)),VLOOKUP(D526,'Abk. Datenhaltende Stellen'!$A$2:$E$99,2),CONCATENATE(VLOOKUP(LEFT(D526,FIND(",",D526)-1),'Abk. Datenhaltende Stellen'!$A$2:$E$92,2),",",VLOOKUP(MID(D526,FIND(",",D526)+1,LEN(D526)-FIND(",",D526)),'Abk. Datenhaltende Stellen'!$A$2:$E$92,2)))</f>
        <v>Stadt Moers</v>
      </c>
      <c r="AB526" s="8" t="str">
        <f>IF(ISERROR(LEFT(D526,FIND(",",D526)-1)),VLOOKUP(D526,'Abk. Datenhaltende Stellen'!$A$2:$E$99,4),VLOOKUP(LEFT(D526,FIND(",",D526)-1),'Abk. Datenhaltende Stellen'!$A$2:$E$92,4))</f>
        <v>nein</v>
      </c>
      <c r="AC526" s="8" t="str">
        <f>IF(ISERROR(FIND(",",D526)),"",VLOOKUP(MID(D526,FIND(",",D526)+1,LEN(D526)-FIND(",",D526)),'Abk. Datenhaltende Stellen'!$A$2:$E$92,4))</f>
        <v/>
      </c>
      <c r="AD526" s="21">
        <f t="shared" si="8"/>
        <v>0</v>
      </c>
    </row>
    <row r="527" spans="1:30" ht="409.5" customHeight="1" x14ac:dyDescent="0.25">
      <c r="A527" s="5" t="s">
        <v>1570</v>
      </c>
      <c r="B527" s="5" t="s">
        <v>1993</v>
      </c>
      <c r="C527" s="8" t="s">
        <v>902</v>
      </c>
      <c r="D527" s="5" t="s">
        <v>1161</v>
      </c>
      <c r="E527" s="5" t="s">
        <v>705</v>
      </c>
      <c r="F527" s="5" t="s">
        <v>379</v>
      </c>
      <c r="G527" s="5" t="s">
        <v>1571</v>
      </c>
      <c r="H527" s="5" t="s">
        <v>1089</v>
      </c>
      <c r="I527" s="5" t="s">
        <v>1089</v>
      </c>
      <c r="J527" s="5" t="s">
        <v>1089</v>
      </c>
      <c r="K527" s="5" t="s">
        <v>1089</v>
      </c>
      <c r="L527" s="5" t="s">
        <v>1089</v>
      </c>
      <c r="M527" s="5" t="s">
        <v>1089</v>
      </c>
      <c r="N527" s="5" t="s">
        <v>1089</v>
      </c>
      <c r="O527" s="5"/>
      <c r="P527" s="5" t="s">
        <v>1089</v>
      </c>
      <c r="Q527" s="5" t="s">
        <v>899</v>
      </c>
      <c r="R527" s="5" t="s">
        <v>1164</v>
      </c>
      <c r="S527" s="5" t="s">
        <v>13</v>
      </c>
      <c r="T527" s="5" t="s">
        <v>569</v>
      </c>
      <c r="U527" s="5" t="s">
        <v>666</v>
      </c>
      <c r="V527" s="9">
        <v>42688</v>
      </c>
      <c r="W527" s="9">
        <v>42688</v>
      </c>
      <c r="X527" s="18">
        <v>0</v>
      </c>
      <c r="Y527" s="5" t="str">
        <f>VLOOKUP(Q527,Lizenzen!$A$2:$B$17,2)</f>
        <v>Datenlizenz Deutschland – Zero – Version 2.0</v>
      </c>
      <c r="Z527" s="5" t="str">
        <f>VLOOKUP(Q527,Lizenzen!$A$2:$D$17,4)</f>
        <v>https://www.govdata.de/dl-de/zero-2-0</v>
      </c>
      <c r="AA527" s="5" t="str">
        <f>IF(ISERROR(LEFT(D527,FIND(",",D527)-1)),VLOOKUP(D527,'Abk. Datenhaltende Stellen'!$A$2:$E$99,2),CONCATENATE(VLOOKUP(LEFT(D527,FIND(",",D527)-1),'Abk. Datenhaltende Stellen'!$A$2:$E$92,2),",",VLOOKUP(MID(D527,FIND(",",D527)+1,LEN(D527)-FIND(",",D527)),'Abk. Datenhaltende Stellen'!$A$2:$E$92,2)))</f>
        <v>Stadt Moers</v>
      </c>
      <c r="AB527" s="8" t="str">
        <f>IF(ISERROR(LEFT(D527,FIND(",",D527)-1)),VLOOKUP(D527,'Abk. Datenhaltende Stellen'!$A$2:$E$99,4),VLOOKUP(LEFT(D527,FIND(",",D527)-1),'Abk. Datenhaltende Stellen'!$A$2:$E$92,4))</f>
        <v>nein</v>
      </c>
      <c r="AC527" s="8" t="str">
        <f>IF(ISERROR(FIND(",",D527)),"",VLOOKUP(MID(D527,FIND(",",D527)+1,LEN(D527)-FIND(",",D527)),'Abk. Datenhaltende Stellen'!$A$2:$E$92,4))</f>
        <v/>
      </c>
      <c r="AD527" s="21">
        <f t="shared" si="8"/>
        <v>0</v>
      </c>
    </row>
    <row r="528" spans="1:30" ht="409.5" customHeight="1" x14ac:dyDescent="0.25">
      <c r="A528" s="5" t="s">
        <v>1572</v>
      </c>
      <c r="B528" s="5" t="s">
        <v>1994</v>
      </c>
      <c r="C528" s="8" t="s">
        <v>902</v>
      </c>
      <c r="D528" s="5" t="s">
        <v>1161</v>
      </c>
      <c r="E528" s="5" t="s">
        <v>705</v>
      </c>
      <c r="F528" s="5" t="s">
        <v>379</v>
      </c>
      <c r="G528" s="5" t="s">
        <v>1573</v>
      </c>
      <c r="H528" s="5" t="s">
        <v>1089</v>
      </c>
      <c r="I528" s="5" t="s">
        <v>1089</v>
      </c>
      <c r="J528" s="5" t="s">
        <v>1089</v>
      </c>
      <c r="K528" s="5" t="s">
        <v>1089</v>
      </c>
      <c r="L528" s="5" t="s">
        <v>1089</v>
      </c>
      <c r="M528" s="5" t="s">
        <v>1089</v>
      </c>
      <c r="N528" s="5" t="s">
        <v>1089</v>
      </c>
      <c r="O528" s="5"/>
      <c r="P528" s="5" t="s">
        <v>1089</v>
      </c>
      <c r="Q528" s="5" t="s">
        <v>899</v>
      </c>
      <c r="R528" s="5" t="s">
        <v>1164</v>
      </c>
      <c r="S528" s="5" t="s">
        <v>13</v>
      </c>
      <c r="T528" s="5" t="s">
        <v>569</v>
      </c>
      <c r="U528" s="5" t="s">
        <v>666</v>
      </c>
      <c r="V528" s="9">
        <v>42889</v>
      </c>
      <c r="W528" s="9">
        <v>42889</v>
      </c>
      <c r="X528" s="18">
        <v>0</v>
      </c>
      <c r="Y528" s="5" t="str">
        <f>VLOOKUP(Q528,Lizenzen!$A$2:$B$17,2)</f>
        <v>Datenlizenz Deutschland – Zero – Version 2.0</v>
      </c>
      <c r="Z528" s="5" t="str">
        <f>VLOOKUP(Q528,Lizenzen!$A$2:$D$17,4)</f>
        <v>https://www.govdata.de/dl-de/zero-2-0</v>
      </c>
      <c r="AA528" s="5" t="str">
        <f>IF(ISERROR(LEFT(D528,FIND(",",D528)-1)),VLOOKUP(D528,'Abk. Datenhaltende Stellen'!$A$2:$E$99,2),CONCATENATE(VLOOKUP(LEFT(D528,FIND(",",D528)-1),'Abk. Datenhaltende Stellen'!$A$2:$E$92,2),",",VLOOKUP(MID(D528,FIND(",",D528)+1,LEN(D528)-FIND(",",D528)),'Abk. Datenhaltende Stellen'!$A$2:$E$92,2)))</f>
        <v>Stadt Moers</v>
      </c>
      <c r="AB528" s="8" t="str">
        <f>IF(ISERROR(LEFT(D528,FIND(",",D528)-1)),VLOOKUP(D528,'Abk. Datenhaltende Stellen'!$A$2:$E$99,4),VLOOKUP(LEFT(D528,FIND(",",D528)-1),'Abk. Datenhaltende Stellen'!$A$2:$E$92,4))</f>
        <v>nein</v>
      </c>
      <c r="AC528" s="8" t="str">
        <f>IF(ISERROR(FIND(",",D528)),"",VLOOKUP(MID(D528,FIND(",",D528)+1,LEN(D528)-FIND(",",D528)),'Abk. Datenhaltende Stellen'!$A$2:$E$92,4))</f>
        <v/>
      </c>
      <c r="AD528" s="21">
        <f t="shared" si="8"/>
        <v>0</v>
      </c>
    </row>
    <row r="529" spans="1:30" ht="409.5" customHeight="1" x14ac:dyDescent="0.25">
      <c r="A529" s="5" t="s">
        <v>1574</v>
      </c>
      <c r="B529" s="5" t="s">
        <v>1995</v>
      </c>
      <c r="C529" s="5" t="s">
        <v>1160</v>
      </c>
      <c r="D529" s="5" t="s">
        <v>1161</v>
      </c>
      <c r="E529" s="5" t="s">
        <v>705</v>
      </c>
      <c r="F529" s="5" t="s">
        <v>379</v>
      </c>
      <c r="G529" s="5" t="s">
        <v>1575</v>
      </c>
      <c r="H529" s="5" t="s">
        <v>1089</v>
      </c>
      <c r="I529" s="5" t="s">
        <v>1089</v>
      </c>
      <c r="J529" s="5" t="s">
        <v>1089</v>
      </c>
      <c r="K529" s="5" t="s">
        <v>1089</v>
      </c>
      <c r="L529" s="5" t="s">
        <v>1089</v>
      </c>
      <c r="M529" s="5" t="s">
        <v>1089</v>
      </c>
      <c r="N529" s="5" t="s">
        <v>1089</v>
      </c>
      <c r="O529" s="5"/>
      <c r="P529" s="5" t="s">
        <v>1089</v>
      </c>
      <c r="Q529" s="5" t="s">
        <v>899</v>
      </c>
      <c r="R529" s="5" t="s">
        <v>1164</v>
      </c>
      <c r="S529" s="5" t="s">
        <v>13</v>
      </c>
      <c r="T529" s="5" t="s">
        <v>569</v>
      </c>
      <c r="U529" s="5" t="s">
        <v>666</v>
      </c>
      <c r="V529" s="9">
        <v>42688</v>
      </c>
      <c r="W529" s="9">
        <v>42688</v>
      </c>
      <c r="X529" s="18">
        <v>0</v>
      </c>
      <c r="Y529" s="5" t="str">
        <f>VLOOKUP(Q529,Lizenzen!$A$2:$B$17,2)</f>
        <v>Datenlizenz Deutschland – Zero – Version 2.0</v>
      </c>
      <c r="Z529" s="5" t="str">
        <f>VLOOKUP(Q529,Lizenzen!$A$2:$D$17,4)</f>
        <v>https://www.govdata.de/dl-de/zero-2-0</v>
      </c>
      <c r="AA529" s="5" t="str">
        <f>IF(ISERROR(LEFT(D529,FIND(",",D529)-1)),VLOOKUP(D529,'Abk. Datenhaltende Stellen'!$A$2:$E$99,2),CONCATENATE(VLOOKUP(LEFT(D529,FIND(",",D529)-1),'Abk. Datenhaltende Stellen'!$A$2:$E$92,2),",",VLOOKUP(MID(D529,FIND(",",D529)+1,LEN(D529)-FIND(",",D529)),'Abk. Datenhaltende Stellen'!$A$2:$E$92,2)))</f>
        <v>Stadt Moers</v>
      </c>
      <c r="AB529" s="8" t="str">
        <f>IF(ISERROR(LEFT(D529,FIND(",",D529)-1)),VLOOKUP(D529,'Abk. Datenhaltende Stellen'!$A$2:$E$99,4),VLOOKUP(LEFT(D529,FIND(",",D529)-1),'Abk. Datenhaltende Stellen'!$A$2:$E$92,4))</f>
        <v>nein</v>
      </c>
      <c r="AC529" s="8" t="str">
        <f>IF(ISERROR(FIND(",",D529)),"",VLOOKUP(MID(D529,FIND(",",D529)+1,LEN(D529)-FIND(",",D529)),'Abk. Datenhaltende Stellen'!$A$2:$E$92,4))</f>
        <v/>
      </c>
      <c r="AD529" s="21">
        <f t="shared" si="8"/>
        <v>0</v>
      </c>
    </row>
    <row r="530" spans="1:30" ht="409.5" customHeight="1" x14ac:dyDescent="0.25">
      <c r="A530" s="5" t="s">
        <v>1576</v>
      </c>
      <c r="B530" s="5" t="s">
        <v>1996</v>
      </c>
      <c r="C530" s="5" t="s">
        <v>1160</v>
      </c>
      <c r="D530" s="5" t="s">
        <v>1161</v>
      </c>
      <c r="E530" s="5" t="s">
        <v>705</v>
      </c>
      <c r="F530" s="5" t="s">
        <v>379</v>
      </c>
      <c r="G530" s="5" t="s">
        <v>1577</v>
      </c>
      <c r="H530" s="5" t="s">
        <v>1089</v>
      </c>
      <c r="I530" s="5" t="s">
        <v>1089</v>
      </c>
      <c r="J530" s="5" t="s">
        <v>1089</v>
      </c>
      <c r="K530" s="5" t="s">
        <v>1089</v>
      </c>
      <c r="L530" s="5" t="s">
        <v>1089</v>
      </c>
      <c r="M530" s="5" t="s">
        <v>1089</v>
      </c>
      <c r="N530" s="5" t="s">
        <v>1089</v>
      </c>
      <c r="O530" s="5"/>
      <c r="P530" s="5" t="s">
        <v>1089</v>
      </c>
      <c r="Q530" s="5" t="s">
        <v>899</v>
      </c>
      <c r="R530" s="5" t="s">
        <v>1164</v>
      </c>
      <c r="S530" s="5" t="s">
        <v>13</v>
      </c>
      <c r="T530" s="5" t="s">
        <v>569</v>
      </c>
      <c r="U530" s="5" t="s">
        <v>666</v>
      </c>
      <c r="V530" s="9">
        <v>42688</v>
      </c>
      <c r="W530" s="9">
        <v>42688</v>
      </c>
      <c r="X530" s="18">
        <v>0</v>
      </c>
      <c r="Y530" s="5" t="str">
        <f>VLOOKUP(Q530,Lizenzen!$A$2:$B$17,2)</f>
        <v>Datenlizenz Deutschland – Zero – Version 2.0</v>
      </c>
      <c r="Z530" s="5" t="str">
        <f>VLOOKUP(Q530,Lizenzen!$A$2:$D$17,4)</f>
        <v>https://www.govdata.de/dl-de/zero-2-0</v>
      </c>
      <c r="AA530" s="5" t="str">
        <f>IF(ISERROR(LEFT(D530,FIND(",",D530)-1)),VLOOKUP(D530,'Abk. Datenhaltende Stellen'!$A$2:$E$99,2),CONCATENATE(VLOOKUP(LEFT(D530,FIND(",",D530)-1),'Abk. Datenhaltende Stellen'!$A$2:$E$92,2),",",VLOOKUP(MID(D530,FIND(",",D530)+1,LEN(D530)-FIND(",",D530)),'Abk. Datenhaltende Stellen'!$A$2:$E$92,2)))</f>
        <v>Stadt Moers</v>
      </c>
      <c r="AB530" s="8" t="str">
        <f>IF(ISERROR(LEFT(D530,FIND(",",D530)-1)),VLOOKUP(D530,'Abk. Datenhaltende Stellen'!$A$2:$E$99,4),VLOOKUP(LEFT(D530,FIND(",",D530)-1),'Abk. Datenhaltende Stellen'!$A$2:$E$92,4))</f>
        <v>nein</v>
      </c>
      <c r="AC530" s="8" t="str">
        <f>IF(ISERROR(FIND(",",D530)),"",VLOOKUP(MID(D530,FIND(",",D530)+1,LEN(D530)-FIND(",",D530)),'Abk. Datenhaltende Stellen'!$A$2:$E$92,4))</f>
        <v/>
      </c>
      <c r="AD530" s="21">
        <f t="shared" si="8"/>
        <v>0</v>
      </c>
    </row>
    <row r="531" spans="1:30" ht="409.5" customHeight="1" x14ac:dyDescent="0.25">
      <c r="A531" s="5" t="s">
        <v>1578</v>
      </c>
      <c r="B531" s="5" t="s">
        <v>1997</v>
      </c>
      <c r="C531" s="8" t="s">
        <v>902</v>
      </c>
      <c r="D531" s="5" t="s">
        <v>1161</v>
      </c>
      <c r="E531" s="5" t="s">
        <v>705</v>
      </c>
      <c r="F531" s="5" t="s">
        <v>379</v>
      </c>
      <c r="G531" s="5" t="s">
        <v>1579</v>
      </c>
      <c r="H531" s="5" t="s">
        <v>1089</v>
      </c>
      <c r="I531" s="5" t="s">
        <v>1089</v>
      </c>
      <c r="J531" s="5" t="s">
        <v>1089</v>
      </c>
      <c r="K531" s="5" t="s">
        <v>1089</v>
      </c>
      <c r="L531" s="5" t="s">
        <v>1089</v>
      </c>
      <c r="M531" s="5" t="s">
        <v>1089</v>
      </c>
      <c r="N531" s="5" t="s">
        <v>1089</v>
      </c>
      <c r="O531" s="5"/>
      <c r="P531" s="5" t="s">
        <v>1089</v>
      </c>
      <c r="Q531" s="5" t="s">
        <v>899</v>
      </c>
      <c r="R531" s="5" t="s">
        <v>1164</v>
      </c>
      <c r="S531" s="5" t="s">
        <v>13</v>
      </c>
      <c r="T531" s="5" t="s">
        <v>569</v>
      </c>
      <c r="U531" s="5" t="s">
        <v>666</v>
      </c>
      <c r="V531" s="9">
        <v>42688</v>
      </c>
      <c r="W531" s="9">
        <v>42688</v>
      </c>
      <c r="X531" s="18">
        <v>0</v>
      </c>
      <c r="Y531" s="5" t="str">
        <f>VLOOKUP(Q531,Lizenzen!$A$2:$B$17,2)</f>
        <v>Datenlizenz Deutschland – Zero – Version 2.0</v>
      </c>
      <c r="Z531" s="5" t="str">
        <f>VLOOKUP(Q531,Lizenzen!$A$2:$D$17,4)</f>
        <v>https://www.govdata.de/dl-de/zero-2-0</v>
      </c>
      <c r="AA531" s="5" t="str">
        <f>IF(ISERROR(LEFT(D531,FIND(",",D531)-1)),VLOOKUP(D531,'Abk. Datenhaltende Stellen'!$A$2:$E$99,2),CONCATENATE(VLOOKUP(LEFT(D531,FIND(",",D531)-1),'Abk. Datenhaltende Stellen'!$A$2:$E$92,2),",",VLOOKUP(MID(D531,FIND(",",D531)+1,LEN(D531)-FIND(",",D531)),'Abk. Datenhaltende Stellen'!$A$2:$E$92,2)))</f>
        <v>Stadt Moers</v>
      </c>
      <c r="AB531" s="8" t="str">
        <f>IF(ISERROR(LEFT(D531,FIND(",",D531)-1)),VLOOKUP(D531,'Abk. Datenhaltende Stellen'!$A$2:$E$99,4),VLOOKUP(LEFT(D531,FIND(",",D531)-1),'Abk. Datenhaltende Stellen'!$A$2:$E$92,4))</f>
        <v>nein</v>
      </c>
      <c r="AC531" s="8" t="str">
        <f>IF(ISERROR(FIND(",",D531)),"",VLOOKUP(MID(D531,FIND(",",D531)+1,LEN(D531)-FIND(",",D531)),'Abk. Datenhaltende Stellen'!$A$2:$E$92,4))</f>
        <v/>
      </c>
      <c r="AD531" s="21">
        <f t="shared" si="8"/>
        <v>0</v>
      </c>
    </row>
    <row r="532" spans="1:30" ht="105" customHeight="1" x14ac:dyDescent="0.25">
      <c r="A532" s="5" t="s">
        <v>1580</v>
      </c>
      <c r="B532" s="5" t="s">
        <v>1581</v>
      </c>
      <c r="C532" s="5" t="s">
        <v>898</v>
      </c>
      <c r="D532" s="5" t="s">
        <v>2372</v>
      </c>
      <c r="E532" s="5" t="s">
        <v>705</v>
      </c>
      <c r="F532" s="5" t="s">
        <v>1168</v>
      </c>
      <c r="G532" s="5" t="s">
        <v>1583</v>
      </c>
      <c r="H532" s="5" t="s">
        <v>1584</v>
      </c>
      <c r="I532" s="5" t="s">
        <v>1089</v>
      </c>
      <c r="J532" s="5" t="s">
        <v>1089</v>
      </c>
      <c r="K532" s="5" t="s">
        <v>1141</v>
      </c>
      <c r="L532" s="5" t="s">
        <v>1089</v>
      </c>
      <c r="M532" s="5" t="s">
        <v>1585</v>
      </c>
      <c r="N532" s="5" t="s">
        <v>1089</v>
      </c>
      <c r="O532" s="5"/>
      <c r="P532" s="5" t="s">
        <v>1089</v>
      </c>
      <c r="Q532" s="5" t="s">
        <v>832</v>
      </c>
      <c r="R532" s="5" t="s">
        <v>1586</v>
      </c>
      <c r="S532" s="5" t="s">
        <v>15</v>
      </c>
      <c r="T532" s="5" t="s">
        <v>571</v>
      </c>
      <c r="U532" s="5" t="s">
        <v>833</v>
      </c>
      <c r="V532" s="9">
        <v>43056</v>
      </c>
      <c r="W532" s="9">
        <v>43056</v>
      </c>
      <c r="X532" s="5">
        <v>0</v>
      </c>
      <c r="Y532" s="5" t="str">
        <f>VLOOKUP(Q532,Lizenzen!$A$2:$B$17,2)</f>
        <v>Datenlizenz Deutschland – Namensnennung – Version 2.0</v>
      </c>
      <c r="Z532" s="5" t="str">
        <f>VLOOKUP(Q532,Lizenzen!$A$2:$D$17,4)</f>
        <v>https://www.govdata.de/dl-de/by-2-0</v>
      </c>
      <c r="AA532" s="5" t="str">
        <f>IF(ISERROR(LEFT(D532,FIND(",",D532)-1)),VLOOKUP(D532,'Abk. Datenhaltende Stellen'!$A$2:$E$99,2),CONCATENATE(VLOOKUP(LEFT(D532,FIND(",",D532)-1),'Abk. Datenhaltende Stellen'!$A$2:$E$92,2),",",VLOOKUP(MID(D532,FIND(",",D532)+1,LEN(D532)-FIND(",",D532)),'Abk. Datenhaltende Stellen'!$A$2:$E$92,2)))</f>
        <v>Hamburg: Behörde für Stadtentwicklung und Wohnen (BSW), Amt für Landesplanung und Stadtentwicklung</v>
      </c>
      <c r="AB532" s="8" t="str">
        <f>IF(ISERROR(LEFT(D532,FIND(",",D532)-1)),VLOOKUP(D532,'Abk. Datenhaltende Stellen'!$A$2:$E$99,4),VLOOKUP(LEFT(D532,FIND(",",D532)-1),'Abk. Datenhaltende Stellen'!$A$2:$E$92,4))</f>
        <v>nein</v>
      </c>
      <c r="AC532" s="8" t="str">
        <f>IF(ISERROR(FIND(",",D532)),"",VLOOKUP(MID(D532,FIND(",",D532)+1,LEN(D532)-FIND(",",D532)),'Abk. Datenhaltende Stellen'!$A$2:$E$92,4))</f>
        <v/>
      </c>
      <c r="AD532" s="21">
        <f t="shared" si="8"/>
        <v>0</v>
      </c>
    </row>
    <row r="533" spans="1:30" ht="375" customHeight="1" x14ac:dyDescent="0.25">
      <c r="A533" s="5" t="s">
        <v>1587</v>
      </c>
      <c r="B533" s="5" t="s">
        <v>3319</v>
      </c>
      <c r="C533" s="8" t="s">
        <v>2229</v>
      </c>
      <c r="D533" s="5" t="s">
        <v>1154</v>
      </c>
      <c r="E533" s="5" t="s">
        <v>705</v>
      </c>
      <c r="F533" s="5" t="s">
        <v>557</v>
      </c>
      <c r="G533" s="5" t="s">
        <v>1905</v>
      </c>
      <c r="H533" s="5" t="s">
        <v>1089</v>
      </c>
      <c r="I533" s="5" t="s">
        <v>1089</v>
      </c>
      <c r="J533" s="5" t="s">
        <v>1089</v>
      </c>
      <c r="K533" s="5" t="s">
        <v>2265</v>
      </c>
      <c r="L533" s="5" t="s">
        <v>1089</v>
      </c>
      <c r="M533" s="5" t="s">
        <v>1089</v>
      </c>
      <c r="N533" s="5" t="s">
        <v>1089</v>
      </c>
      <c r="O533" s="5"/>
      <c r="P533" s="5" t="s">
        <v>1089</v>
      </c>
      <c r="Q533" s="8" t="s">
        <v>2230</v>
      </c>
      <c r="R533" s="5" t="s">
        <v>1154</v>
      </c>
      <c r="S533" s="5" t="s">
        <v>13</v>
      </c>
      <c r="T533" s="5" t="s">
        <v>569</v>
      </c>
      <c r="U533" s="5" t="s">
        <v>594</v>
      </c>
      <c r="V533" s="5" t="s">
        <v>1906</v>
      </c>
      <c r="W533" s="9">
        <v>43056</v>
      </c>
      <c r="X533" s="5">
        <v>0</v>
      </c>
      <c r="Y533" s="5" t="str">
        <f>VLOOKUP(Q533,Lizenzen!$A$2:$B$17,2)</f>
        <v>Creative Commons Namensnennung 3.0 Deutschland</v>
      </c>
      <c r="Z533" s="5" t="str">
        <f>VLOOKUP(Q533,Lizenzen!$A$2:$D$17,4)</f>
        <v>https://creativecommons.org/licenses/by/3.0/de/</v>
      </c>
      <c r="AA533" s="5" t="str">
        <f>IF(ISERROR(LEFT(D533,FIND(",",D533)-1)),VLOOKUP(D533,'Abk. Datenhaltende Stellen'!$A$2:$E$99,2),CONCATENATE(VLOOKUP(LEFT(D533,FIND(",",D533)-1),'Abk. Datenhaltende Stellen'!$A$2:$E$92,2),",",VLOOKUP(MID(D533,FIND(",",D533)+1,LEN(D533)-FIND(",",D533)),'Abk. Datenhaltende Stellen'!$A$2:$E$92,2)))</f>
        <v>Stadt Köln</v>
      </c>
      <c r="AB533" s="8" t="str">
        <f>IF(ISERROR(LEFT(D533,FIND(",",D533)-1)),VLOOKUP(D533,'Abk. Datenhaltende Stellen'!$A$2:$E$99,4),VLOOKUP(LEFT(D533,FIND(",",D533)-1),'Abk. Datenhaltende Stellen'!$A$2:$E$92,4))</f>
        <v>nein</v>
      </c>
      <c r="AC533" s="8" t="str">
        <f>IF(ISERROR(FIND(",",D533)),"",VLOOKUP(MID(D533,FIND(",",D533)+1,LEN(D533)-FIND(",",D533)),'Abk. Datenhaltende Stellen'!$A$2:$E$92,4))</f>
        <v/>
      </c>
      <c r="AD533" s="21">
        <f t="shared" si="8"/>
        <v>0</v>
      </c>
    </row>
    <row r="534" spans="1:30" ht="120" customHeight="1" x14ac:dyDescent="0.25">
      <c r="A534" s="8" t="s">
        <v>1613</v>
      </c>
      <c r="B534" s="8" t="s">
        <v>1614</v>
      </c>
      <c r="C534" s="5" t="s">
        <v>898</v>
      </c>
      <c r="D534" s="5" t="s">
        <v>2368</v>
      </c>
      <c r="E534" s="8" t="s">
        <v>2134</v>
      </c>
      <c r="F534" s="5" t="s">
        <v>1168</v>
      </c>
      <c r="G534" s="8" t="s">
        <v>1616</v>
      </c>
      <c r="H534" s="8" t="s">
        <v>1617</v>
      </c>
      <c r="I534" s="8"/>
      <c r="J534" s="8"/>
      <c r="K534" s="8" t="s">
        <v>1618</v>
      </c>
      <c r="L534" s="8"/>
      <c r="M534" s="8" t="s">
        <v>1619</v>
      </c>
      <c r="N534" s="8"/>
      <c r="O534" s="8"/>
      <c r="P534" s="8"/>
      <c r="Q534" s="5" t="s">
        <v>832</v>
      </c>
      <c r="R534" s="5" t="s">
        <v>1142</v>
      </c>
      <c r="S534" s="8" t="s">
        <v>15</v>
      </c>
      <c r="T534" s="5" t="s">
        <v>571</v>
      </c>
      <c r="U534" s="8" t="s">
        <v>1620</v>
      </c>
      <c r="V534" s="11" t="s">
        <v>2360</v>
      </c>
      <c r="W534" s="11" t="s">
        <v>2360</v>
      </c>
      <c r="X534" s="11" t="s">
        <v>2295</v>
      </c>
      <c r="Y534" s="5" t="str">
        <f>VLOOKUP(Q534,Lizenzen!$A$2:$B$17,2)</f>
        <v>Datenlizenz Deutschland – Namensnennung – Version 2.0</v>
      </c>
      <c r="Z534" s="5" t="str">
        <f>VLOOKUP(Q534,Lizenzen!$A$2:$D$17,4)</f>
        <v>https://www.govdata.de/dl-de/by-2-0</v>
      </c>
      <c r="AA534" s="5" t="str">
        <f>IF(ISERROR(LEFT(D534,FIND(",",D534)-1)),VLOOKUP(D534,'Abk. Datenhaltende Stellen'!$A$2:$E$99,2),CONCATENATE(VLOOKUP(LEFT(D534,FIND(",",D534)-1),'Abk. Datenhaltende Stellen'!$A$2:$E$92,2),",",VLOOKUP(MID(D534,FIND(",",D534)+1,LEN(D534)-FIND(",",D534)),'Abk. Datenhaltende Stellen'!$A$2:$E$92,2)))</f>
        <v>Hamburg: Behörde für Umwelt und Energie (BUE), Amt für Immissionsschutz und Betriebe</v>
      </c>
      <c r="AB534" s="8" t="str">
        <f>IF(ISERROR(LEFT(D534,FIND(",",D534)-1)),VLOOKUP(D534,'Abk. Datenhaltende Stellen'!$A$2:$E$99,4),VLOOKUP(LEFT(D534,FIND(",",D534)-1),'Abk. Datenhaltende Stellen'!$A$2:$E$92,4))</f>
        <v>nein</v>
      </c>
      <c r="AC534" s="8" t="str">
        <f>IF(ISERROR(FIND(",",D534)),"",VLOOKUP(MID(D534,FIND(",",D534)+1,LEN(D534)-FIND(",",D534)),'Abk. Datenhaltende Stellen'!$A$2:$E$92,4))</f>
        <v/>
      </c>
      <c r="AD534" s="21">
        <f t="shared" si="8"/>
        <v>0</v>
      </c>
    </row>
    <row r="535" spans="1:30" ht="75" customHeight="1" x14ac:dyDescent="0.25">
      <c r="A535" s="8" t="s">
        <v>1630</v>
      </c>
      <c r="B535" s="8" t="s">
        <v>1631</v>
      </c>
      <c r="C535" s="5" t="s">
        <v>898</v>
      </c>
      <c r="D535" s="5" t="s">
        <v>2373</v>
      </c>
      <c r="E535" s="8" t="s">
        <v>705</v>
      </c>
      <c r="F535" s="8" t="s">
        <v>1179</v>
      </c>
      <c r="G535" s="8" t="s">
        <v>1632</v>
      </c>
      <c r="H535" s="8" t="s">
        <v>1633</v>
      </c>
      <c r="I535" s="8"/>
      <c r="J535" s="8"/>
      <c r="K535" s="8"/>
      <c r="L535" s="8"/>
      <c r="M535" s="8" t="s">
        <v>1634</v>
      </c>
      <c r="N535" s="8"/>
      <c r="O535" s="8"/>
      <c r="P535" s="8"/>
      <c r="Q535" s="5" t="s">
        <v>832</v>
      </c>
      <c r="R535" s="5" t="s">
        <v>1408</v>
      </c>
      <c r="S535" s="5" t="s">
        <v>15</v>
      </c>
      <c r="T535" s="5" t="s">
        <v>571</v>
      </c>
      <c r="U535" s="8" t="s">
        <v>833</v>
      </c>
      <c r="V535" s="11" t="s">
        <v>2496</v>
      </c>
      <c r="W535" s="11" t="s">
        <v>2496</v>
      </c>
      <c r="X535" s="11" t="s">
        <v>2295</v>
      </c>
      <c r="Y535" s="5" t="str">
        <f>VLOOKUP(Q535,Lizenzen!$A$2:$B$17,2)</f>
        <v>Datenlizenz Deutschland – Namensnennung – Version 2.0</v>
      </c>
      <c r="Z535" s="5" t="str">
        <f>VLOOKUP(Q535,Lizenzen!$A$2:$D$17,4)</f>
        <v>https://www.govdata.de/dl-de/by-2-0</v>
      </c>
      <c r="AA535" s="5" t="str">
        <f>IF(ISERROR(LEFT(D535,FIND(",",D535)-1)),VLOOKUP(D535,'Abk. Datenhaltende Stellen'!$A$2:$E$99,2),CONCATENATE(VLOOKUP(LEFT(D535,FIND(",",D535)-1),'Abk. Datenhaltende Stellen'!$A$2:$E$92,2),",",VLOOKUP(MID(D535,FIND(",",D535)+1,LEN(D535)-FIND(",",D535)),'Abk. Datenhaltende Stellen'!$A$2:$E$92,2)))</f>
        <v>Hamburg: Behörde für Wirtschaft, Verkehr und Innovation</v>
      </c>
      <c r="AB535" s="8" t="str">
        <f>IF(ISERROR(LEFT(D535,FIND(",",D535)-1)),VLOOKUP(D535,'Abk. Datenhaltende Stellen'!$A$2:$E$99,4),VLOOKUP(LEFT(D535,FIND(",",D535)-1),'Abk. Datenhaltende Stellen'!$A$2:$E$92,4))</f>
        <v>nein</v>
      </c>
      <c r="AC535" s="8" t="str">
        <f>IF(ISERROR(FIND(",",D535)),"",VLOOKUP(MID(D535,FIND(",",D535)+1,LEN(D535)-FIND(",",D535)),'Abk. Datenhaltende Stellen'!$A$2:$E$92,4))</f>
        <v/>
      </c>
      <c r="AD535" s="21">
        <f t="shared" si="8"/>
        <v>0</v>
      </c>
    </row>
    <row r="536" spans="1:30" ht="60" customHeight="1" x14ac:dyDescent="0.25">
      <c r="A536" s="8" t="s">
        <v>1635</v>
      </c>
      <c r="B536" s="5" t="s">
        <v>1636</v>
      </c>
      <c r="C536" s="5" t="s">
        <v>898</v>
      </c>
      <c r="D536" s="5" t="s">
        <v>2373</v>
      </c>
      <c r="E536" s="8" t="s">
        <v>705</v>
      </c>
      <c r="F536" s="8" t="s">
        <v>1179</v>
      </c>
      <c r="G536" s="8" t="s">
        <v>1637</v>
      </c>
      <c r="H536" s="8" t="s">
        <v>1638</v>
      </c>
      <c r="I536" s="8"/>
      <c r="J536" s="8"/>
      <c r="K536" s="8"/>
      <c r="L536" s="8"/>
      <c r="M536" s="8" t="s">
        <v>1639</v>
      </c>
      <c r="N536" s="8"/>
      <c r="O536" s="8"/>
      <c r="P536" s="8"/>
      <c r="Q536" s="5" t="s">
        <v>832</v>
      </c>
      <c r="R536" s="5" t="s">
        <v>1408</v>
      </c>
      <c r="S536" s="5" t="s">
        <v>15</v>
      </c>
      <c r="T536" s="5" t="s">
        <v>571</v>
      </c>
      <c r="U536" s="8" t="s">
        <v>833</v>
      </c>
      <c r="V536" s="11" t="s">
        <v>2497</v>
      </c>
      <c r="W536" s="11" t="s">
        <v>2497</v>
      </c>
      <c r="X536" s="11" t="s">
        <v>2295</v>
      </c>
      <c r="Y536" s="5" t="str">
        <f>VLOOKUP(Q536,Lizenzen!$A$2:$B$17,2)</f>
        <v>Datenlizenz Deutschland – Namensnennung – Version 2.0</v>
      </c>
      <c r="Z536" s="5" t="str">
        <f>VLOOKUP(Q536,Lizenzen!$A$2:$D$17,4)</f>
        <v>https://www.govdata.de/dl-de/by-2-0</v>
      </c>
      <c r="AA536" s="5" t="str">
        <f>IF(ISERROR(LEFT(D536,FIND(",",D536)-1)),VLOOKUP(D536,'Abk. Datenhaltende Stellen'!$A$2:$E$99,2),CONCATENATE(VLOOKUP(LEFT(D536,FIND(",",D536)-1),'Abk. Datenhaltende Stellen'!$A$2:$E$92,2),",",VLOOKUP(MID(D536,FIND(",",D536)+1,LEN(D536)-FIND(",",D536)),'Abk. Datenhaltende Stellen'!$A$2:$E$92,2)))</f>
        <v>Hamburg: Behörde für Wirtschaft, Verkehr und Innovation</v>
      </c>
      <c r="AB536" s="8" t="str">
        <f>IF(ISERROR(LEFT(D536,FIND(",",D536)-1)),VLOOKUP(D536,'Abk. Datenhaltende Stellen'!$A$2:$E$99,4),VLOOKUP(LEFT(D536,FIND(",",D536)-1),'Abk. Datenhaltende Stellen'!$A$2:$E$92,4))</f>
        <v>nein</v>
      </c>
      <c r="AC536" s="8" t="str">
        <f>IF(ISERROR(FIND(",",D536)),"",VLOOKUP(MID(D536,FIND(",",D536)+1,LEN(D536)-FIND(",",D536)),'Abk. Datenhaltende Stellen'!$A$2:$E$92,4))</f>
        <v/>
      </c>
      <c r="AD536" s="21">
        <f t="shared" si="8"/>
        <v>0</v>
      </c>
    </row>
    <row r="537" spans="1:30" ht="105" customHeight="1" x14ac:dyDescent="0.25">
      <c r="A537" s="8" t="s">
        <v>2498</v>
      </c>
      <c r="B537" s="8" t="s">
        <v>1640</v>
      </c>
      <c r="C537" s="5" t="s">
        <v>898</v>
      </c>
      <c r="D537" s="5" t="s">
        <v>2375</v>
      </c>
      <c r="E537" s="8" t="s">
        <v>705</v>
      </c>
      <c r="F537" s="8" t="s">
        <v>1179</v>
      </c>
      <c r="G537" s="8" t="s">
        <v>1641</v>
      </c>
      <c r="H537" s="8" t="s">
        <v>1642</v>
      </c>
      <c r="I537" s="8"/>
      <c r="J537" s="8"/>
      <c r="K537" s="8"/>
      <c r="L537" s="8"/>
      <c r="M537" s="8" t="s">
        <v>1643</v>
      </c>
      <c r="N537" s="8"/>
      <c r="O537" s="8"/>
      <c r="P537" s="8"/>
      <c r="Q537" s="5" t="s">
        <v>832</v>
      </c>
      <c r="R537" s="5" t="s">
        <v>1219</v>
      </c>
      <c r="S537" s="8" t="s">
        <v>15</v>
      </c>
      <c r="T537" s="5" t="s">
        <v>571</v>
      </c>
      <c r="U537" s="8" t="s">
        <v>833</v>
      </c>
      <c r="V537" s="11" t="s">
        <v>2360</v>
      </c>
      <c r="W537" s="11" t="s">
        <v>2360</v>
      </c>
      <c r="X537" s="11" t="s">
        <v>2295</v>
      </c>
      <c r="Y537" s="5" t="str">
        <f>VLOOKUP(Q537,Lizenzen!$A$2:$B$17,2)</f>
        <v>Datenlizenz Deutschland – Namensnennung – Version 2.0</v>
      </c>
      <c r="Z537" s="5" t="str">
        <f>VLOOKUP(Q537,Lizenzen!$A$2:$D$17,4)</f>
        <v>https://www.govdata.de/dl-de/by-2-0</v>
      </c>
      <c r="AA537" s="5" t="str">
        <f>IF(ISERROR(LEFT(D537,FIND(",",D537)-1)),VLOOKUP(D537,'Abk. Datenhaltende Stellen'!$A$2:$E$99,2),CONCATENATE(VLOOKUP(LEFT(D537,FIND(",",D537)-1),'Abk. Datenhaltende Stellen'!$A$2:$E$92,2),",",VLOOKUP(MID(D537,FIND(",",D537)+1,LEN(D537)-FIND(",",D537)),'Abk. Datenhaltende Stellen'!$A$2:$E$92,2)))</f>
        <v>Hamburg: Behörde für Wirtschaft, Verkehr und Innovation, Amt für Verkehr und Straßenwesen</v>
      </c>
      <c r="AB537" s="8" t="str">
        <f>IF(ISERROR(LEFT(D537,FIND(",",D537)-1)),VLOOKUP(D537,'Abk. Datenhaltende Stellen'!$A$2:$E$99,4),VLOOKUP(LEFT(D537,FIND(",",D537)-1),'Abk. Datenhaltende Stellen'!$A$2:$E$92,4))</f>
        <v>nein</v>
      </c>
      <c r="AC537" s="8" t="str">
        <f>IF(ISERROR(FIND(",",D537)),"",VLOOKUP(MID(D537,FIND(",",D537)+1,LEN(D537)-FIND(",",D537)),'Abk. Datenhaltende Stellen'!$A$2:$E$92,4))</f>
        <v/>
      </c>
      <c r="AD537" s="21">
        <f t="shared" si="8"/>
        <v>0</v>
      </c>
    </row>
    <row r="538" spans="1:30" ht="105" customHeight="1" x14ac:dyDescent="0.25">
      <c r="A538" s="8" t="s">
        <v>1644</v>
      </c>
      <c r="B538" s="8" t="s">
        <v>1645</v>
      </c>
      <c r="C538" s="5" t="s">
        <v>898</v>
      </c>
      <c r="D538" s="5" t="s">
        <v>2375</v>
      </c>
      <c r="E538" s="8" t="s">
        <v>705</v>
      </c>
      <c r="F538" s="8" t="s">
        <v>1179</v>
      </c>
      <c r="G538" s="8" t="s">
        <v>1646</v>
      </c>
      <c r="H538" s="8" t="s">
        <v>1647</v>
      </c>
      <c r="I538" s="8"/>
      <c r="J538" s="8"/>
      <c r="K538" s="8"/>
      <c r="L538" s="8"/>
      <c r="M538" s="8" t="s">
        <v>1648</v>
      </c>
      <c r="N538" s="8"/>
      <c r="O538" s="8"/>
      <c r="P538" s="8"/>
      <c r="Q538" s="5" t="s">
        <v>832</v>
      </c>
      <c r="R538" s="5" t="s">
        <v>1219</v>
      </c>
      <c r="S538" s="8" t="s">
        <v>15</v>
      </c>
      <c r="T538" s="5" t="s">
        <v>571</v>
      </c>
      <c r="U538" s="8" t="s">
        <v>833</v>
      </c>
      <c r="V538" s="11" t="s">
        <v>2360</v>
      </c>
      <c r="W538" s="11" t="s">
        <v>2360</v>
      </c>
      <c r="X538" s="11" t="s">
        <v>2295</v>
      </c>
      <c r="Y538" s="5" t="str">
        <f>VLOOKUP(Q538,Lizenzen!$A$2:$B$17,2)</f>
        <v>Datenlizenz Deutschland – Namensnennung – Version 2.0</v>
      </c>
      <c r="Z538" s="5" t="str">
        <f>VLOOKUP(Q538,Lizenzen!$A$2:$D$17,4)</f>
        <v>https://www.govdata.de/dl-de/by-2-0</v>
      </c>
      <c r="AA538" s="5" t="str">
        <f>IF(ISERROR(LEFT(D538,FIND(",",D538)-1)),VLOOKUP(D538,'Abk. Datenhaltende Stellen'!$A$2:$E$99,2),CONCATENATE(VLOOKUP(LEFT(D538,FIND(",",D538)-1),'Abk. Datenhaltende Stellen'!$A$2:$E$92,2),",",VLOOKUP(MID(D538,FIND(",",D538)+1,LEN(D538)-FIND(",",D538)),'Abk. Datenhaltende Stellen'!$A$2:$E$92,2)))</f>
        <v>Hamburg: Behörde für Wirtschaft, Verkehr und Innovation, Amt für Verkehr und Straßenwesen</v>
      </c>
      <c r="AB538" s="8" t="str">
        <f>IF(ISERROR(LEFT(D538,FIND(",",D538)-1)),VLOOKUP(D538,'Abk. Datenhaltende Stellen'!$A$2:$E$99,4),VLOOKUP(LEFT(D538,FIND(",",D538)-1),'Abk. Datenhaltende Stellen'!$A$2:$E$92,4))</f>
        <v>nein</v>
      </c>
      <c r="AC538" s="8" t="str">
        <f>IF(ISERROR(FIND(",",D538)),"",VLOOKUP(MID(D538,FIND(",",D538)+1,LEN(D538)-FIND(",",D538)),'Abk. Datenhaltende Stellen'!$A$2:$E$92,4))</f>
        <v/>
      </c>
      <c r="AD538" s="21">
        <f t="shared" si="8"/>
        <v>0</v>
      </c>
    </row>
    <row r="539" spans="1:30" ht="105" customHeight="1" x14ac:dyDescent="0.25">
      <c r="A539" s="8" t="s">
        <v>1649</v>
      </c>
      <c r="B539" s="5" t="s">
        <v>1650</v>
      </c>
      <c r="C539" s="5" t="s">
        <v>898</v>
      </c>
      <c r="D539" s="5" t="s">
        <v>2375</v>
      </c>
      <c r="E539" s="8" t="s">
        <v>705</v>
      </c>
      <c r="F539" s="8" t="s">
        <v>1179</v>
      </c>
      <c r="G539" s="8" t="s">
        <v>1651</v>
      </c>
      <c r="H539" s="8" t="s">
        <v>1652</v>
      </c>
      <c r="I539" s="8"/>
      <c r="J539" s="8"/>
      <c r="K539" s="8"/>
      <c r="L539" s="8"/>
      <c r="M539" s="8" t="s">
        <v>1653</v>
      </c>
      <c r="N539" s="8"/>
      <c r="O539" s="8"/>
      <c r="P539" s="8"/>
      <c r="Q539" s="5" t="s">
        <v>832</v>
      </c>
      <c r="R539" s="5" t="s">
        <v>1219</v>
      </c>
      <c r="S539" s="8" t="s">
        <v>15</v>
      </c>
      <c r="T539" s="5" t="s">
        <v>571</v>
      </c>
      <c r="U539" s="8" t="s">
        <v>833</v>
      </c>
      <c r="V539" s="11" t="s">
        <v>2510</v>
      </c>
      <c r="W539" s="11" t="s">
        <v>2510</v>
      </c>
      <c r="X539" s="11" t="s">
        <v>2295</v>
      </c>
      <c r="Y539" s="5" t="str">
        <f>VLOOKUP(Q539,Lizenzen!$A$2:$B$17,2)</f>
        <v>Datenlizenz Deutschland – Namensnennung – Version 2.0</v>
      </c>
      <c r="Z539" s="5" t="str">
        <f>VLOOKUP(Q539,Lizenzen!$A$2:$D$17,4)</f>
        <v>https://www.govdata.de/dl-de/by-2-0</v>
      </c>
      <c r="AA539" s="5" t="str">
        <f>IF(ISERROR(LEFT(D539,FIND(",",D539)-1)),VLOOKUP(D539,'Abk. Datenhaltende Stellen'!$A$2:$E$99,2),CONCATENATE(VLOOKUP(LEFT(D539,FIND(",",D539)-1),'Abk. Datenhaltende Stellen'!$A$2:$E$92,2),",",VLOOKUP(MID(D539,FIND(",",D539)+1,LEN(D539)-FIND(",",D539)),'Abk. Datenhaltende Stellen'!$A$2:$E$92,2)))</f>
        <v>Hamburg: Behörde für Wirtschaft, Verkehr und Innovation, Amt für Verkehr und Straßenwesen</v>
      </c>
      <c r="AB539" s="8" t="str">
        <f>IF(ISERROR(LEFT(D539,FIND(",",D539)-1)),VLOOKUP(D539,'Abk. Datenhaltende Stellen'!$A$2:$E$99,4),VLOOKUP(LEFT(D539,FIND(",",D539)-1),'Abk. Datenhaltende Stellen'!$A$2:$E$92,4))</f>
        <v>nein</v>
      </c>
      <c r="AC539" s="8" t="str">
        <f>IF(ISERROR(FIND(",",D539)),"",VLOOKUP(MID(D539,FIND(",",D539)+1,LEN(D539)-FIND(",",D539)),'Abk. Datenhaltende Stellen'!$A$2:$E$92,4))</f>
        <v/>
      </c>
      <c r="AD539" s="21">
        <f t="shared" si="8"/>
        <v>0</v>
      </c>
    </row>
    <row r="540" spans="1:30" ht="195" customHeight="1" x14ac:dyDescent="0.25">
      <c r="A540" s="8" t="s">
        <v>1656</v>
      </c>
      <c r="B540" s="5" t="s">
        <v>1671</v>
      </c>
      <c r="C540" s="8" t="s">
        <v>3363</v>
      </c>
      <c r="D540" s="8" t="s">
        <v>917</v>
      </c>
      <c r="E540" s="8" t="s">
        <v>706</v>
      </c>
      <c r="F540" s="8" t="s">
        <v>2149</v>
      </c>
      <c r="G540" s="8" t="s">
        <v>1657</v>
      </c>
      <c r="H540" s="8"/>
      <c r="I540" s="8"/>
      <c r="J540" s="8"/>
      <c r="K540" s="8" t="s">
        <v>579</v>
      </c>
      <c r="L540" s="8"/>
      <c r="M540" s="8"/>
      <c r="N540" s="8"/>
      <c r="O540" s="8"/>
      <c r="P540" s="8" t="s">
        <v>2150</v>
      </c>
      <c r="Q540" s="8" t="s">
        <v>376</v>
      </c>
      <c r="R540" s="5" t="s">
        <v>580</v>
      </c>
      <c r="S540" s="5" t="s">
        <v>13</v>
      </c>
      <c r="T540" s="5" t="s">
        <v>569</v>
      </c>
      <c r="U540" s="5" t="s">
        <v>594</v>
      </c>
      <c r="V540" s="11" t="s">
        <v>1658</v>
      </c>
      <c r="W540" s="11" t="s">
        <v>2347</v>
      </c>
      <c r="X540" s="11" t="s">
        <v>2346</v>
      </c>
      <c r="Y540" s="5" t="str">
        <f>VLOOKUP(Q540,Lizenzen!$A$2:$B$17,2)</f>
        <v>Creative Commons Namensnennung 4.0 international</v>
      </c>
      <c r="Z540" s="5" t="str">
        <f>VLOOKUP(Q540,Lizenzen!$A$2:$D$17,4)</f>
        <v>https://creativecommons.org/licenses/by/4.0/deed.de</v>
      </c>
      <c r="AA540" s="5" t="str">
        <f>IF(ISERROR(LEFT(D540,FIND(",",D540)-1)),VLOOKUP(D540,'Abk. Datenhaltende Stellen'!$A$2:$E$99,2),CONCATENATE(VLOOKUP(LEFT(D540,FIND(",",D540)-1),'Abk. Datenhaltende Stellen'!$A$2:$E$92,2),",",VLOOKUP(MID(D540,FIND(",",D540)+1,LEN(D540)-FIND(",",D540)),'Abk. Datenhaltende Stellen'!$A$2:$E$92,2)))</f>
        <v>DB Cargo AG</v>
      </c>
      <c r="AB540" s="8" t="str">
        <f>IF(ISERROR(LEFT(D540,FIND(",",D540)-1)),VLOOKUP(D540,'Abk. Datenhaltende Stellen'!$A$2:$E$99,4),VLOOKUP(LEFT(D540,FIND(",",D540)-1),'Abk. Datenhaltende Stellen'!$A$2:$E$92,4))</f>
        <v>nein</v>
      </c>
      <c r="AC540" s="8" t="str">
        <f>IF(ISERROR(FIND(",",D540)),"",VLOOKUP(MID(D540,FIND(",",D540)+1,LEN(D540)-FIND(",",D540)),'Abk. Datenhaltende Stellen'!$A$2:$E$92,4))</f>
        <v/>
      </c>
      <c r="AD540" s="21">
        <f t="shared" si="8"/>
        <v>0</v>
      </c>
    </row>
    <row r="541" spans="1:30" ht="210" customHeight="1" x14ac:dyDescent="0.25">
      <c r="A541" s="8" t="s">
        <v>1680</v>
      </c>
      <c r="B541" s="5" t="s">
        <v>1681</v>
      </c>
      <c r="C541" s="8" t="s">
        <v>3364</v>
      </c>
      <c r="D541" s="5" t="s">
        <v>2142</v>
      </c>
      <c r="E541" s="13" t="s">
        <v>2137</v>
      </c>
      <c r="F541" s="8" t="s">
        <v>798</v>
      </c>
      <c r="G541" s="8"/>
      <c r="H541" s="8"/>
      <c r="I541" s="8"/>
      <c r="J541" s="8"/>
      <c r="K541" s="5" t="s">
        <v>579</v>
      </c>
      <c r="L541" s="8"/>
      <c r="M541" s="8"/>
      <c r="N541" s="8"/>
      <c r="O541" s="8"/>
      <c r="P541" s="8" t="s">
        <v>2103</v>
      </c>
      <c r="Q541" s="8" t="s">
        <v>376</v>
      </c>
      <c r="R541" s="8" t="s">
        <v>580</v>
      </c>
      <c r="S541" s="8" t="s">
        <v>13</v>
      </c>
      <c r="T541" s="8" t="s">
        <v>108</v>
      </c>
      <c r="U541" s="8" t="s">
        <v>2283</v>
      </c>
      <c r="V541" s="11" t="s">
        <v>699</v>
      </c>
      <c r="W541" s="11" t="s">
        <v>2355</v>
      </c>
      <c r="X541" s="11" t="s">
        <v>2346</v>
      </c>
      <c r="Y541" s="5" t="str">
        <f>VLOOKUP(Q541,Lizenzen!$A$2:$B$17,2)</f>
        <v>Creative Commons Namensnennung 4.0 international</v>
      </c>
      <c r="Z541" s="5" t="str">
        <f>VLOOKUP(Q541,Lizenzen!$A$2:$D$17,4)</f>
        <v>https://creativecommons.org/licenses/by/4.0/deed.de</v>
      </c>
      <c r="AA541" s="5" t="str">
        <f>IF(ISERROR(LEFT(D541,FIND(",",D541)-1)),VLOOKUP(D541,'Abk. Datenhaltende Stellen'!$A$2:$E$99,2),CONCATENATE(VLOOKUP(LEFT(D541,FIND(",",D541)-1),'Abk. Datenhaltende Stellen'!$A$2:$E$92,2),",",VLOOKUP(MID(D541,FIND(",",D541)+1,LEN(D541)-FIND(",",D541)),'Abk. Datenhaltende Stellen'!$A$2:$E$92,2)))</f>
        <v>DB Connect GmbH</v>
      </c>
      <c r="AB541" s="8" t="str">
        <f>IF(ISERROR(LEFT(D541,FIND(",",D541)-1)),VLOOKUP(D541,'Abk. Datenhaltende Stellen'!$A$2:$E$99,4),VLOOKUP(LEFT(D541,FIND(",",D541)-1),'Abk. Datenhaltende Stellen'!$A$2:$E$92,4))</f>
        <v>nein</v>
      </c>
      <c r="AC541" s="8" t="str">
        <f>IF(ISERROR(FIND(",",D541)),"",VLOOKUP(MID(D541,FIND(",",D541)+1,LEN(D541)-FIND(",",D541)),'Abk. Datenhaltende Stellen'!$A$2:$E$92,4))</f>
        <v/>
      </c>
      <c r="AD541" s="21">
        <f t="shared" si="8"/>
        <v>0</v>
      </c>
    </row>
    <row r="542" spans="1:30" ht="225" customHeight="1" x14ac:dyDescent="0.25">
      <c r="A542" s="8" t="s">
        <v>1682</v>
      </c>
      <c r="B542" s="8" t="s">
        <v>1683</v>
      </c>
      <c r="C542" s="8" t="s">
        <v>3365</v>
      </c>
      <c r="D542" s="8" t="s">
        <v>1684</v>
      </c>
      <c r="E542" s="8" t="s">
        <v>2140</v>
      </c>
      <c r="F542" s="8" t="s">
        <v>557</v>
      </c>
      <c r="G542" s="8" t="s">
        <v>1686</v>
      </c>
      <c r="H542" s="8"/>
      <c r="I542" s="8"/>
      <c r="J542" s="8"/>
      <c r="K542" s="5" t="s">
        <v>579</v>
      </c>
      <c r="L542" s="8"/>
      <c r="M542" s="8"/>
      <c r="N542" s="8"/>
      <c r="O542" s="8"/>
      <c r="P542" s="8"/>
      <c r="Q542" s="8" t="s">
        <v>376</v>
      </c>
      <c r="R542" s="8" t="s">
        <v>580</v>
      </c>
      <c r="S542" s="8" t="s">
        <v>13</v>
      </c>
      <c r="T542" s="8" t="s">
        <v>569</v>
      </c>
      <c r="U542" s="8" t="s">
        <v>594</v>
      </c>
      <c r="V542" s="11" t="s">
        <v>1612</v>
      </c>
      <c r="W542" s="11" t="s">
        <v>1346</v>
      </c>
      <c r="X542" s="11" t="s">
        <v>2295</v>
      </c>
      <c r="Y542" s="5" t="str">
        <f>VLOOKUP(Q542,Lizenzen!$A$2:$B$17,2)</f>
        <v>Creative Commons Namensnennung 4.0 international</v>
      </c>
      <c r="Z542" s="5" t="str">
        <f>VLOOKUP(Q542,Lizenzen!$A$2:$D$17,4)</f>
        <v>https://creativecommons.org/licenses/by/4.0/deed.de</v>
      </c>
      <c r="AA542" s="5" t="str">
        <f>IF(ISERROR(LEFT(D542,FIND(",",D542)-1)),VLOOKUP(D542,'Abk. Datenhaltende Stellen'!$A$2:$E$99,2),CONCATENATE(VLOOKUP(LEFT(D542,FIND(",",D542)-1),'Abk. Datenhaltende Stellen'!$A$2:$E$92,2),",",VLOOKUP(MID(D542,FIND(",",D542)+1,LEN(D542)-FIND(",",D542)),'Abk. Datenhaltende Stellen'!$A$2:$E$92,2)))</f>
        <v>DB Schenker AG</v>
      </c>
      <c r="AB542" s="8" t="str">
        <f>IF(ISERROR(LEFT(D542,FIND(",",D542)-1)),VLOOKUP(D542,'Abk. Datenhaltende Stellen'!$A$2:$E$99,4),VLOOKUP(LEFT(D542,FIND(",",D542)-1),'Abk. Datenhaltende Stellen'!$A$2:$E$92,4))</f>
        <v>nein</v>
      </c>
      <c r="AC542" s="8" t="str">
        <f>IF(ISERROR(FIND(",",D542)),"",VLOOKUP(MID(D542,FIND(",",D542)+1,LEN(D542)-FIND(",",D542)),'Abk. Datenhaltende Stellen'!$A$2:$E$92,4))</f>
        <v/>
      </c>
      <c r="AD542" s="21">
        <f t="shared" si="8"/>
        <v>0</v>
      </c>
    </row>
    <row r="543" spans="1:30" ht="285" customHeight="1" x14ac:dyDescent="0.25">
      <c r="A543" s="8" t="s">
        <v>1696</v>
      </c>
      <c r="B543" s="8" t="s">
        <v>1697</v>
      </c>
      <c r="C543" s="8" t="s">
        <v>3366</v>
      </c>
      <c r="D543" s="8" t="s">
        <v>801</v>
      </c>
      <c r="E543" s="8" t="s">
        <v>2136</v>
      </c>
      <c r="F543" s="8" t="s">
        <v>798</v>
      </c>
      <c r="G543" s="8"/>
      <c r="H543" s="8"/>
      <c r="I543" s="8"/>
      <c r="J543" s="8"/>
      <c r="K543" s="5" t="s">
        <v>579</v>
      </c>
      <c r="L543" s="8"/>
      <c r="M543" s="8"/>
      <c r="N543" s="8"/>
      <c r="O543" s="8"/>
      <c r="P543" s="8" t="s">
        <v>2147</v>
      </c>
      <c r="Q543" s="5" t="s">
        <v>376</v>
      </c>
      <c r="R543" s="5" t="s">
        <v>580</v>
      </c>
      <c r="S543" s="5" t="s">
        <v>13</v>
      </c>
      <c r="T543" s="8" t="s">
        <v>108</v>
      </c>
      <c r="U543" s="8"/>
      <c r="V543" s="11" t="s">
        <v>699</v>
      </c>
      <c r="W543" s="11" t="s">
        <v>2349</v>
      </c>
      <c r="X543" s="11" t="s">
        <v>2346</v>
      </c>
      <c r="Y543" s="5" t="str">
        <f>VLOOKUP(Q543,Lizenzen!$A$2:$B$17,2)</f>
        <v>Creative Commons Namensnennung 4.0 international</v>
      </c>
      <c r="Z543" s="5" t="str">
        <f>VLOOKUP(Q543,Lizenzen!$A$2:$D$17,4)</f>
        <v>https://creativecommons.org/licenses/by/4.0/deed.de</v>
      </c>
      <c r="AA543" s="5" t="str">
        <f>IF(ISERROR(LEFT(D543,FIND(",",D543)-1)),VLOOKUP(D543,'Abk. Datenhaltende Stellen'!$A$2:$E$99,2),CONCATENATE(VLOOKUP(LEFT(D543,FIND(",",D543)-1),'Abk. Datenhaltende Stellen'!$A$2:$E$92,2),",",VLOOKUP(MID(D543,FIND(",",D543)+1,LEN(D543)-FIND(",",D543)),'Abk. Datenhaltende Stellen'!$A$2:$E$92,2)))</f>
        <v>DB Station&amp;Service AG</v>
      </c>
      <c r="AB543" s="8" t="str">
        <f>IF(ISERROR(LEFT(D543,FIND(",",D543)-1)),VLOOKUP(D543,'Abk. Datenhaltende Stellen'!$A$2:$E$99,4),VLOOKUP(LEFT(D543,FIND(",",D543)-1),'Abk. Datenhaltende Stellen'!$A$2:$E$92,4))</f>
        <v>nein</v>
      </c>
      <c r="AC543" s="8" t="str">
        <f>IF(ISERROR(FIND(",",D543)),"",VLOOKUP(MID(D543,FIND(",",D543)+1,LEN(D543)-FIND(",",D543)),'Abk. Datenhaltende Stellen'!$A$2:$E$92,4))</f>
        <v/>
      </c>
      <c r="AD543" s="21">
        <f t="shared" si="8"/>
        <v>0</v>
      </c>
    </row>
    <row r="544" spans="1:30" ht="165" customHeight="1" x14ac:dyDescent="0.25">
      <c r="A544" s="8" t="s">
        <v>1698</v>
      </c>
      <c r="B544" s="8" t="s">
        <v>1699</v>
      </c>
      <c r="C544" s="8" t="s">
        <v>3367</v>
      </c>
      <c r="D544" s="8" t="s">
        <v>801</v>
      </c>
      <c r="E544" s="8" t="s">
        <v>2136</v>
      </c>
      <c r="F544" s="8" t="s">
        <v>798</v>
      </c>
      <c r="G544" s="8"/>
      <c r="H544" s="8"/>
      <c r="I544" s="8"/>
      <c r="J544" s="8"/>
      <c r="K544" s="5" t="s">
        <v>579</v>
      </c>
      <c r="L544" s="8"/>
      <c r="M544" s="8"/>
      <c r="N544" s="8"/>
      <c r="O544" s="8"/>
      <c r="P544" s="8" t="s">
        <v>2148</v>
      </c>
      <c r="Q544" s="5" t="s">
        <v>376</v>
      </c>
      <c r="R544" s="5" t="s">
        <v>580</v>
      </c>
      <c r="S544" s="5" t="s">
        <v>13</v>
      </c>
      <c r="T544" s="8" t="s">
        <v>108</v>
      </c>
      <c r="U544" s="8"/>
      <c r="V544" s="11" t="s">
        <v>699</v>
      </c>
      <c r="W544" s="11" t="s">
        <v>2348</v>
      </c>
      <c r="X544" s="11" t="s">
        <v>2346</v>
      </c>
      <c r="Y544" s="5" t="str">
        <f>VLOOKUP(Q544,Lizenzen!$A$2:$B$17,2)</f>
        <v>Creative Commons Namensnennung 4.0 international</v>
      </c>
      <c r="Z544" s="5" t="str">
        <f>VLOOKUP(Q544,Lizenzen!$A$2:$D$17,4)</f>
        <v>https://creativecommons.org/licenses/by/4.0/deed.de</v>
      </c>
      <c r="AA544" s="5" t="str">
        <f>IF(ISERROR(LEFT(D544,FIND(",",D544)-1)),VLOOKUP(D544,'Abk. Datenhaltende Stellen'!$A$2:$E$99,2),CONCATENATE(VLOOKUP(LEFT(D544,FIND(",",D544)-1),'Abk. Datenhaltende Stellen'!$A$2:$E$92,2),",",VLOOKUP(MID(D544,FIND(",",D544)+1,LEN(D544)-FIND(",",D544)),'Abk. Datenhaltende Stellen'!$A$2:$E$92,2)))</f>
        <v>DB Station&amp;Service AG</v>
      </c>
      <c r="AB544" s="8" t="str">
        <f>IF(ISERROR(LEFT(D544,FIND(",",D544)-1)),VLOOKUP(D544,'Abk. Datenhaltende Stellen'!$A$2:$E$99,4),VLOOKUP(LEFT(D544,FIND(",",D544)-1),'Abk. Datenhaltende Stellen'!$A$2:$E$92,4))</f>
        <v>nein</v>
      </c>
      <c r="AC544" s="8" t="str">
        <f>IF(ISERROR(FIND(",",D544)),"",VLOOKUP(MID(D544,FIND(",",D544)+1,LEN(D544)-FIND(",",D544)),'Abk. Datenhaltende Stellen'!$A$2:$E$92,4))</f>
        <v/>
      </c>
      <c r="AD544" s="21">
        <f t="shared" si="8"/>
        <v>0</v>
      </c>
    </row>
    <row r="545" spans="1:30" ht="225" customHeight="1" x14ac:dyDescent="0.25">
      <c r="A545" s="8" t="s">
        <v>1700</v>
      </c>
      <c r="B545" s="8" t="s">
        <v>1701</v>
      </c>
      <c r="C545" s="8" t="s">
        <v>3368</v>
      </c>
      <c r="D545" s="8" t="s">
        <v>1702</v>
      </c>
      <c r="E545" s="13" t="s">
        <v>706</v>
      </c>
      <c r="F545" s="8" t="s">
        <v>557</v>
      </c>
      <c r="G545" s="8" t="s">
        <v>1704</v>
      </c>
      <c r="H545" s="8"/>
      <c r="I545" s="8"/>
      <c r="J545" s="8"/>
      <c r="K545" s="5" t="s">
        <v>579</v>
      </c>
      <c r="L545" s="8"/>
      <c r="M545" s="8"/>
      <c r="N545" s="8"/>
      <c r="O545" s="8"/>
      <c r="P545" s="8"/>
      <c r="Q545" s="5" t="s">
        <v>376</v>
      </c>
      <c r="R545" s="5" t="s">
        <v>580</v>
      </c>
      <c r="S545" s="8" t="s">
        <v>15</v>
      </c>
      <c r="T545" s="8" t="s">
        <v>569</v>
      </c>
      <c r="U545" s="8" t="s">
        <v>809</v>
      </c>
      <c r="V545" s="11" t="s">
        <v>1705</v>
      </c>
      <c r="W545" s="11" t="s">
        <v>2357</v>
      </c>
      <c r="X545" s="11" t="s">
        <v>2295</v>
      </c>
      <c r="Y545" s="5" t="str">
        <f>VLOOKUP(Q545,Lizenzen!$A$2:$B$17,2)</f>
        <v>Creative Commons Namensnennung 4.0 international</v>
      </c>
      <c r="Z545" s="5" t="str">
        <f>VLOOKUP(Q545,Lizenzen!$A$2:$D$17,4)</f>
        <v>https://creativecommons.org/licenses/by/4.0/deed.de</v>
      </c>
      <c r="AA545" s="5" t="str">
        <f>IF(ISERROR(LEFT(D545,FIND(",",D545)-1)),VLOOKUP(D545,'Abk. Datenhaltende Stellen'!$A$2:$E$99,2),CONCATENATE(VLOOKUP(LEFT(D545,FIND(",",D545)-1),'Abk. Datenhaltende Stellen'!$A$2:$E$92,2),",",VLOOKUP(MID(D545,FIND(",",D545)+1,LEN(D545)-FIND(",",D545)),'Abk. Datenhaltende Stellen'!$A$2:$E$92,2)))</f>
        <v>DB Umwelt</v>
      </c>
      <c r="AB545" s="8" t="str">
        <f>IF(ISERROR(LEFT(D545,FIND(",",D545)-1)),VLOOKUP(D545,'Abk. Datenhaltende Stellen'!$A$2:$E$99,4),VLOOKUP(LEFT(D545,FIND(",",D545)-1),'Abk. Datenhaltende Stellen'!$A$2:$E$92,4))</f>
        <v>nein</v>
      </c>
      <c r="AC545" s="8" t="str">
        <f>IF(ISERROR(FIND(",",D545)),"",VLOOKUP(MID(D545,FIND(",",D545)+1,LEN(D545)-FIND(",",D545)),'Abk. Datenhaltende Stellen'!$A$2:$E$92,4))</f>
        <v/>
      </c>
      <c r="AD545" s="21">
        <f t="shared" si="8"/>
        <v>0</v>
      </c>
    </row>
    <row r="546" spans="1:30" ht="135" customHeight="1" x14ac:dyDescent="0.25">
      <c r="A546" s="8" t="s">
        <v>1841</v>
      </c>
      <c r="B546" s="8" t="s">
        <v>1842</v>
      </c>
      <c r="C546" s="8"/>
      <c r="D546" s="8" t="s">
        <v>350</v>
      </c>
      <c r="E546" s="13" t="s">
        <v>706</v>
      </c>
      <c r="F546" s="5" t="s">
        <v>559</v>
      </c>
      <c r="G546" s="8"/>
      <c r="H546" s="8" t="s">
        <v>1843</v>
      </c>
      <c r="I546" s="8"/>
      <c r="J546" s="8"/>
      <c r="K546" s="8"/>
      <c r="L546" s="8"/>
      <c r="M546" s="8" t="s">
        <v>558</v>
      </c>
      <c r="N546" s="8" t="s">
        <v>1844</v>
      </c>
      <c r="O546" s="8"/>
      <c r="P546" s="8"/>
      <c r="Q546" s="8" t="s">
        <v>9</v>
      </c>
      <c r="R546" s="8" t="s">
        <v>1845</v>
      </c>
      <c r="S546" s="8" t="s">
        <v>15</v>
      </c>
      <c r="T546" s="5" t="s">
        <v>571</v>
      </c>
      <c r="U546" s="8" t="s">
        <v>833</v>
      </c>
      <c r="V546" s="11" t="s">
        <v>2315</v>
      </c>
      <c r="W546" s="11" t="s">
        <v>2314</v>
      </c>
      <c r="X546" s="11" t="s">
        <v>2295</v>
      </c>
      <c r="Y546" s="5" t="str">
        <f>VLOOKUP(Q546,Lizenzen!$A$2:$B$17,2)</f>
        <v>Verordnung zur Festlegung der Nutzungsbestimmungen für die Bereitstellung von Geodaten des Bundes (GeoNutzV)</v>
      </c>
      <c r="Z546" s="5" t="str">
        <f>VLOOKUP(Q546,Lizenzen!$A$2:$D$17,4)</f>
        <v>http://www.gesetze-im-internet.de/geonutzv/index.html</v>
      </c>
      <c r="AA546" s="5" t="str">
        <f>IF(ISERROR(LEFT(D546,FIND(",",D546)-1)),VLOOKUP(D546,'Abk. Datenhaltende Stellen'!$A$2:$E$99,2),CONCATENATE(VLOOKUP(LEFT(D546,FIND(",",D546)-1),'Abk. Datenhaltende Stellen'!$A$2:$E$92,2),",",VLOOKUP(MID(D546,FIND(",",D546)+1,LEN(D546)-FIND(",",D546)),'Abk. Datenhaltende Stellen'!$A$2:$E$92,2)))</f>
        <v>Eisenbahn-Bundesamt (EBA)</v>
      </c>
      <c r="AB546" s="8" t="str">
        <f>IF(ISERROR(LEFT(D546,FIND(",",D546)-1)),VLOOKUP(D546,'Abk. Datenhaltende Stellen'!$A$2:$E$99,4),VLOOKUP(LEFT(D546,FIND(",",D546)-1),'Abk. Datenhaltende Stellen'!$A$2:$E$92,4))</f>
        <v>nein</v>
      </c>
      <c r="AC546" s="8" t="str">
        <f>IF(ISERROR(FIND(",",D546)),"",VLOOKUP(MID(D546,FIND(",",D546)+1,LEN(D546)-FIND(",",D546)),'Abk. Datenhaltende Stellen'!$A$2:$E$92,4))</f>
        <v/>
      </c>
      <c r="AD546" s="21">
        <f t="shared" si="8"/>
        <v>0</v>
      </c>
    </row>
    <row r="547" spans="1:30" ht="135" customHeight="1" x14ac:dyDescent="0.25">
      <c r="A547" s="8" t="s">
        <v>1847</v>
      </c>
      <c r="B547" s="8" t="s">
        <v>1848</v>
      </c>
      <c r="C547" s="8"/>
      <c r="D547" s="8" t="s">
        <v>350</v>
      </c>
      <c r="E547" s="13" t="s">
        <v>706</v>
      </c>
      <c r="F547" s="5" t="s">
        <v>559</v>
      </c>
      <c r="G547" s="8"/>
      <c r="H547" s="8" t="s">
        <v>1843</v>
      </c>
      <c r="I547" s="8"/>
      <c r="J547" s="8"/>
      <c r="K547" s="8"/>
      <c r="L547" s="8"/>
      <c r="M547" s="8" t="s">
        <v>558</v>
      </c>
      <c r="N547" s="8" t="s">
        <v>1844</v>
      </c>
      <c r="O547" s="8"/>
      <c r="P547" s="8"/>
      <c r="Q547" s="8" t="s">
        <v>9</v>
      </c>
      <c r="R547" s="8" t="s">
        <v>1845</v>
      </c>
      <c r="S547" s="8" t="s">
        <v>15</v>
      </c>
      <c r="T547" s="5" t="s">
        <v>571</v>
      </c>
      <c r="U547" s="8" t="s">
        <v>833</v>
      </c>
      <c r="V547" s="11" t="s">
        <v>2315</v>
      </c>
      <c r="W547" s="11" t="s">
        <v>2314</v>
      </c>
      <c r="X547" s="11" t="s">
        <v>2295</v>
      </c>
      <c r="Y547" s="5" t="str">
        <f>VLOOKUP(Q547,Lizenzen!$A$2:$B$17,2)</f>
        <v>Verordnung zur Festlegung der Nutzungsbestimmungen für die Bereitstellung von Geodaten des Bundes (GeoNutzV)</v>
      </c>
      <c r="Z547" s="5" t="str">
        <f>VLOOKUP(Q547,Lizenzen!$A$2:$D$17,4)</f>
        <v>http://www.gesetze-im-internet.de/geonutzv/index.html</v>
      </c>
      <c r="AA547" s="5" t="str">
        <f>IF(ISERROR(LEFT(D547,FIND(",",D547)-1)),VLOOKUP(D547,'Abk. Datenhaltende Stellen'!$A$2:$E$99,2),CONCATENATE(VLOOKUP(LEFT(D547,FIND(",",D547)-1),'Abk. Datenhaltende Stellen'!$A$2:$E$92,2),",",VLOOKUP(MID(D547,FIND(",",D547)+1,LEN(D547)-FIND(",",D547)),'Abk. Datenhaltende Stellen'!$A$2:$E$92,2)))</f>
        <v>Eisenbahn-Bundesamt (EBA)</v>
      </c>
      <c r="AB547" s="8" t="str">
        <f>IF(ISERROR(LEFT(D547,FIND(",",D547)-1)),VLOOKUP(D547,'Abk. Datenhaltende Stellen'!$A$2:$E$99,4),VLOOKUP(LEFT(D547,FIND(",",D547)-1),'Abk. Datenhaltende Stellen'!$A$2:$E$92,4))</f>
        <v>nein</v>
      </c>
      <c r="AC547" s="8" t="str">
        <f>IF(ISERROR(FIND(",",D547)),"",VLOOKUP(MID(D547,FIND(",",D547)+1,LEN(D547)-FIND(",",D547)),'Abk. Datenhaltende Stellen'!$A$2:$E$92,4))</f>
        <v/>
      </c>
      <c r="AD547" s="21">
        <f t="shared" si="8"/>
        <v>0</v>
      </c>
    </row>
    <row r="548" spans="1:30" ht="135" customHeight="1" x14ac:dyDescent="0.25">
      <c r="A548" s="8" t="s">
        <v>1850</v>
      </c>
      <c r="B548" s="8" t="s">
        <v>1851</v>
      </c>
      <c r="C548" s="8"/>
      <c r="D548" s="8" t="s">
        <v>350</v>
      </c>
      <c r="E548" s="13" t="s">
        <v>706</v>
      </c>
      <c r="F548" s="5" t="s">
        <v>559</v>
      </c>
      <c r="G548" s="8"/>
      <c r="H548" s="8" t="s">
        <v>1843</v>
      </c>
      <c r="I548" s="8"/>
      <c r="J548" s="8"/>
      <c r="K548" s="8"/>
      <c r="L548" s="8"/>
      <c r="M548" s="8" t="s">
        <v>558</v>
      </c>
      <c r="N548" s="8" t="s">
        <v>1844</v>
      </c>
      <c r="O548" s="8"/>
      <c r="P548" s="8"/>
      <c r="Q548" s="8" t="s">
        <v>9</v>
      </c>
      <c r="R548" s="8" t="s">
        <v>1845</v>
      </c>
      <c r="S548" s="8" t="s">
        <v>15</v>
      </c>
      <c r="T548" s="5" t="s">
        <v>571</v>
      </c>
      <c r="U548" s="8" t="s">
        <v>833</v>
      </c>
      <c r="V548" s="11" t="s">
        <v>2315</v>
      </c>
      <c r="W548" s="11" t="s">
        <v>2284</v>
      </c>
      <c r="X548" s="11" t="s">
        <v>2295</v>
      </c>
      <c r="Y548" s="5" t="str">
        <f>VLOOKUP(Q548,Lizenzen!$A$2:$B$17,2)</f>
        <v>Verordnung zur Festlegung der Nutzungsbestimmungen für die Bereitstellung von Geodaten des Bundes (GeoNutzV)</v>
      </c>
      <c r="Z548" s="5" t="str">
        <f>VLOOKUP(Q548,Lizenzen!$A$2:$D$17,4)</f>
        <v>http://www.gesetze-im-internet.de/geonutzv/index.html</v>
      </c>
      <c r="AA548" s="5" t="str">
        <f>IF(ISERROR(LEFT(D548,FIND(",",D548)-1)),VLOOKUP(D548,'Abk. Datenhaltende Stellen'!$A$2:$E$99,2),CONCATENATE(VLOOKUP(LEFT(D548,FIND(",",D548)-1),'Abk. Datenhaltende Stellen'!$A$2:$E$92,2),",",VLOOKUP(MID(D548,FIND(",",D548)+1,LEN(D548)-FIND(",",D548)),'Abk. Datenhaltende Stellen'!$A$2:$E$92,2)))</f>
        <v>Eisenbahn-Bundesamt (EBA)</v>
      </c>
      <c r="AB548" s="8" t="str">
        <f>IF(ISERROR(LEFT(D548,FIND(",",D548)-1)),VLOOKUP(D548,'Abk. Datenhaltende Stellen'!$A$2:$E$99,4),VLOOKUP(LEFT(D548,FIND(",",D548)-1),'Abk. Datenhaltende Stellen'!$A$2:$E$92,4))</f>
        <v>nein</v>
      </c>
      <c r="AC548" s="8" t="str">
        <f>IF(ISERROR(FIND(",",D548)),"",VLOOKUP(MID(D548,FIND(",",D548)+1,LEN(D548)-FIND(",",D548)),'Abk. Datenhaltende Stellen'!$A$2:$E$92,4))</f>
        <v/>
      </c>
      <c r="AD548" s="21">
        <f t="shared" si="8"/>
        <v>0</v>
      </c>
    </row>
    <row r="549" spans="1:30" ht="135" customHeight="1" x14ac:dyDescent="0.25">
      <c r="A549" s="8" t="s">
        <v>1852</v>
      </c>
      <c r="B549" s="8" t="s">
        <v>1853</v>
      </c>
      <c r="C549" s="8"/>
      <c r="D549" s="8" t="s">
        <v>350</v>
      </c>
      <c r="E549" s="13" t="s">
        <v>706</v>
      </c>
      <c r="F549" s="5" t="s">
        <v>559</v>
      </c>
      <c r="G549" s="8"/>
      <c r="H549" s="8" t="s">
        <v>1843</v>
      </c>
      <c r="I549" s="8"/>
      <c r="J549" s="8"/>
      <c r="K549" s="8"/>
      <c r="L549" s="8"/>
      <c r="M549" s="8" t="s">
        <v>558</v>
      </c>
      <c r="N549" s="8" t="s">
        <v>1844</v>
      </c>
      <c r="O549" s="8"/>
      <c r="P549" s="8"/>
      <c r="Q549" s="8" t="s">
        <v>9</v>
      </c>
      <c r="R549" s="8" t="s">
        <v>1845</v>
      </c>
      <c r="S549" s="8" t="s">
        <v>15</v>
      </c>
      <c r="T549" s="5" t="s">
        <v>571</v>
      </c>
      <c r="U549" s="8" t="s">
        <v>833</v>
      </c>
      <c r="V549" s="11" t="s">
        <v>2315</v>
      </c>
      <c r="W549" s="11" t="s">
        <v>2314</v>
      </c>
      <c r="X549" s="11" t="s">
        <v>2295</v>
      </c>
      <c r="Y549" s="5" t="str">
        <f>VLOOKUP(Q549,Lizenzen!$A$2:$B$17,2)</f>
        <v>Verordnung zur Festlegung der Nutzungsbestimmungen für die Bereitstellung von Geodaten des Bundes (GeoNutzV)</v>
      </c>
      <c r="Z549" s="5" t="str">
        <f>VLOOKUP(Q549,Lizenzen!$A$2:$D$17,4)</f>
        <v>http://www.gesetze-im-internet.de/geonutzv/index.html</v>
      </c>
      <c r="AA549" s="5" t="str">
        <f>IF(ISERROR(LEFT(D549,FIND(",",D549)-1)),VLOOKUP(D549,'Abk. Datenhaltende Stellen'!$A$2:$E$99,2),CONCATENATE(VLOOKUP(LEFT(D549,FIND(",",D549)-1),'Abk. Datenhaltende Stellen'!$A$2:$E$92,2),",",VLOOKUP(MID(D549,FIND(",",D549)+1,LEN(D549)-FIND(",",D549)),'Abk. Datenhaltende Stellen'!$A$2:$E$92,2)))</f>
        <v>Eisenbahn-Bundesamt (EBA)</v>
      </c>
      <c r="AB549" s="8" t="str">
        <f>IF(ISERROR(LEFT(D549,FIND(",",D549)-1)),VLOOKUP(D549,'Abk. Datenhaltende Stellen'!$A$2:$E$99,4),VLOOKUP(LEFT(D549,FIND(",",D549)-1),'Abk. Datenhaltende Stellen'!$A$2:$E$92,4))</f>
        <v>nein</v>
      </c>
      <c r="AC549" s="8" t="str">
        <f>IF(ISERROR(FIND(",",D549)),"",VLOOKUP(MID(D549,FIND(",",D549)+1,LEN(D549)-FIND(",",D549)),'Abk. Datenhaltende Stellen'!$A$2:$E$92,4))</f>
        <v/>
      </c>
      <c r="AD549" s="21">
        <f t="shared" si="8"/>
        <v>0</v>
      </c>
    </row>
    <row r="550" spans="1:30" ht="180" customHeight="1" x14ac:dyDescent="0.25">
      <c r="A550" s="8" t="s">
        <v>1868</v>
      </c>
      <c r="B550" s="8" t="s">
        <v>1869</v>
      </c>
      <c r="C550" s="5" t="s">
        <v>893</v>
      </c>
      <c r="D550" s="5" t="s">
        <v>2380</v>
      </c>
      <c r="E550" s="8" t="s">
        <v>22</v>
      </c>
      <c r="F550" s="5" t="s">
        <v>1179</v>
      </c>
      <c r="G550" s="8" t="s">
        <v>1870</v>
      </c>
      <c r="H550" s="8" t="s">
        <v>1871</v>
      </c>
      <c r="I550" s="8"/>
      <c r="J550" s="8"/>
      <c r="K550" s="8"/>
      <c r="L550" s="8"/>
      <c r="M550" s="8" t="s">
        <v>1872</v>
      </c>
      <c r="N550" s="8"/>
      <c r="O550" s="8"/>
      <c r="P550" s="8"/>
      <c r="Q550" s="5" t="s">
        <v>605</v>
      </c>
      <c r="R550" s="5" t="s">
        <v>1164</v>
      </c>
      <c r="S550" s="5" t="s">
        <v>15</v>
      </c>
      <c r="T550" s="5" t="s">
        <v>571</v>
      </c>
      <c r="U550" s="5" t="s">
        <v>1910</v>
      </c>
      <c r="V550" s="11" t="s">
        <v>2539</v>
      </c>
      <c r="W550" s="11" t="s">
        <v>2539</v>
      </c>
      <c r="X550" s="11" t="s">
        <v>2295</v>
      </c>
      <c r="Y550" s="5" t="str">
        <f>VLOOKUP(Q550,Lizenzen!$A$2:$B$17,2)</f>
        <v>Creative Commons kein Copyright wenn möglich (Public domain) ("no Copyright") 1.0 international</v>
      </c>
      <c r="Z550" s="5" t="str">
        <f>VLOOKUP(Q550,Lizenzen!$A$2:$D$17,4)</f>
        <v>https://creativecommons.org/publicdomain/zero/1.0/deed.de</v>
      </c>
      <c r="AA550" s="5" t="str">
        <f>IF(ISERROR(LEFT(D550,FIND(",",D550)-1)),VLOOKUP(D550,'Abk. Datenhaltende Stellen'!$A$2:$E$99,2),CONCATENATE(VLOOKUP(LEFT(D550,FIND(",",D550)-1),'Abk. Datenhaltende Stellen'!$A$2:$E$92,2),",",VLOOKUP(MID(D550,FIND(",",D550)+1,LEN(D550)-FIND(",",D550)),'Abk. Datenhaltende Stellen'!$A$2:$E$92,2)))</f>
        <v>Hansestadt Rostock: Kataster-, Vermessungs- und Liegenschaftsamt</v>
      </c>
      <c r="AB550" s="8" t="str">
        <f>IF(ISERROR(LEFT(D550,FIND(",",D550)-1)),VLOOKUP(D550,'Abk. Datenhaltende Stellen'!$A$2:$E$99,4),VLOOKUP(LEFT(D550,FIND(",",D550)-1),'Abk. Datenhaltende Stellen'!$A$2:$E$92,4))</f>
        <v>nein</v>
      </c>
      <c r="AC550" s="8" t="str">
        <f>IF(ISERROR(FIND(",",D550)),"",VLOOKUP(MID(D550,FIND(",",D550)+1,LEN(D550)-FIND(",",D550)),'Abk. Datenhaltende Stellen'!$A$2:$E$92,4))</f>
        <v/>
      </c>
      <c r="AD550" s="21">
        <f t="shared" si="8"/>
        <v>0</v>
      </c>
    </row>
    <row r="551" spans="1:30" ht="75" customHeight="1" x14ac:dyDescent="0.25">
      <c r="A551" s="8" t="s">
        <v>2747</v>
      </c>
      <c r="B551" s="8" t="s">
        <v>1892</v>
      </c>
      <c r="C551" s="5" t="s">
        <v>895</v>
      </c>
      <c r="D551" s="5" t="s">
        <v>2385</v>
      </c>
      <c r="E551" s="22" t="s">
        <v>705</v>
      </c>
      <c r="F551" s="5" t="s">
        <v>379</v>
      </c>
      <c r="G551" s="8" t="s">
        <v>1893</v>
      </c>
      <c r="H551" s="8"/>
      <c r="I551" s="8"/>
      <c r="J551" s="8"/>
      <c r="K551" s="8"/>
      <c r="L551" s="8"/>
      <c r="M551" s="8"/>
      <c r="N551" s="8"/>
      <c r="O551" s="8"/>
      <c r="P551" s="8"/>
      <c r="Q551" s="5" t="s">
        <v>376</v>
      </c>
      <c r="R551" s="5" t="s">
        <v>1330</v>
      </c>
      <c r="S551" s="5" t="s">
        <v>15</v>
      </c>
      <c r="T551" s="5" t="s">
        <v>569</v>
      </c>
      <c r="U551" s="8" t="s">
        <v>700</v>
      </c>
      <c r="V551" s="9">
        <v>43074</v>
      </c>
      <c r="W551" s="9">
        <v>43074</v>
      </c>
      <c r="X551" s="18">
        <v>0</v>
      </c>
      <c r="Y551" s="5" t="str">
        <f>VLOOKUP(Q551,Lizenzen!$A$2:$B$17,2)</f>
        <v>Creative Commons Namensnennung 4.0 international</v>
      </c>
      <c r="Z551" s="5" t="str">
        <f>VLOOKUP(Q551,Lizenzen!$A$2:$D$17,4)</f>
        <v>https://creativecommons.org/licenses/by/4.0/deed.de</v>
      </c>
      <c r="AA551" s="5" t="str">
        <f>IF(ISERROR(LEFT(D551,FIND(",",D551)-1)),VLOOKUP(D551,'Abk. Datenhaltende Stellen'!$A$2:$E$99,2),CONCATENATE(VLOOKUP(LEFT(D551,FIND(",",D551)-1),'Abk. Datenhaltende Stellen'!$A$2:$E$92,2),",",VLOOKUP(MID(D551,FIND(",",D551)+1,LEN(D551)-FIND(",",D551)),'Abk. Datenhaltende Stellen'!$A$2:$E$92,2)))</f>
        <v>Berlin: Senatsverwaltung für Wirtschaft, Technologie und Forschung</v>
      </c>
      <c r="AB551" s="8" t="str">
        <f>IF(ISERROR(LEFT(D551,FIND(",",D551)-1)),VLOOKUP(D551,'Abk. Datenhaltende Stellen'!$A$2:$E$99,4),VLOOKUP(LEFT(D551,FIND(",",D551)-1),'Abk. Datenhaltende Stellen'!$A$2:$E$92,4))</f>
        <v>nein</v>
      </c>
      <c r="AC551" s="8" t="str">
        <f>IF(ISERROR(FIND(",",D551)),"",VLOOKUP(MID(D551,FIND(",",D551)+1,LEN(D551)-FIND(",",D551)),'Abk. Datenhaltende Stellen'!$A$2:$E$92,4))</f>
        <v/>
      </c>
      <c r="AD551" s="21">
        <f t="shared" si="8"/>
        <v>0</v>
      </c>
    </row>
    <row r="552" spans="1:30" ht="120" customHeight="1" x14ac:dyDescent="0.25">
      <c r="A552" s="8" t="s">
        <v>2970</v>
      </c>
      <c r="B552" s="8" t="s">
        <v>2042</v>
      </c>
      <c r="C552" s="5" t="s">
        <v>2228</v>
      </c>
      <c r="D552" s="5" t="s">
        <v>1150</v>
      </c>
      <c r="E552" s="22" t="s">
        <v>705</v>
      </c>
      <c r="F552" s="5" t="s">
        <v>798</v>
      </c>
      <c r="G552" s="8"/>
      <c r="H552" s="8"/>
      <c r="I552" s="8"/>
      <c r="J552" s="8"/>
      <c r="K552" s="8" t="s">
        <v>2246</v>
      </c>
      <c r="L552" s="8"/>
      <c r="M552" s="8"/>
      <c r="N552" s="8"/>
      <c r="O552" s="8"/>
      <c r="P552" s="8" t="s">
        <v>1896</v>
      </c>
      <c r="Q552" s="5" t="s">
        <v>605</v>
      </c>
      <c r="R552" s="5" t="s">
        <v>1164</v>
      </c>
      <c r="S552" s="5" t="s">
        <v>15</v>
      </c>
      <c r="T552" s="5" t="s">
        <v>569</v>
      </c>
      <c r="U552" s="5" t="s">
        <v>590</v>
      </c>
      <c r="V552" s="9">
        <v>43133</v>
      </c>
      <c r="W552" s="9">
        <v>43133</v>
      </c>
      <c r="X552" s="5">
        <v>0</v>
      </c>
      <c r="Y552" s="5" t="str">
        <f>VLOOKUP(Q552,Lizenzen!$A$2:$B$17,2)</f>
        <v>Creative Commons kein Copyright wenn möglich (Public domain) ("no Copyright") 1.0 international</v>
      </c>
      <c r="Z552" s="5" t="str">
        <f>VLOOKUP(Q552,Lizenzen!$A$2:$D$17,4)</f>
        <v>https://creativecommons.org/publicdomain/zero/1.0/deed.de</v>
      </c>
      <c r="AA552" s="5" t="str">
        <f>IF(ISERROR(LEFT(D552,FIND(",",D552)-1)),VLOOKUP(D552,'Abk. Datenhaltende Stellen'!$A$2:$E$99,2),CONCATENATE(VLOOKUP(LEFT(D552,FIND(",",D552)-1),'Abk. Datenhaltende Stellen'!$A$2:$E$92,2),",",VLOOKUP(MID(D552,FIND(",",D552)+1,LEN(D552)-FIND(",",D552)),'Abk. Datenhaltende Stellen'!$A$2:$E$92,2)))</f>
        <v>Stadt Bonn</v>
      </c>
      <c r="AB552" s="8" t="str">
        <f>IF(ISERROR(LEFT(D552,FIND(",",D552)-1)),VLOOKUP(D552,'Abk. Datenhaltende Stellen'!$A$2:$E$99,4),VLOOKUP(LEFT(D552,FIND(",",D552)-1),'Abk. Datenhaltende Stellen'!$A$2:$E$92,4))</f>
        <v>nein</v>
      </c>
      <c r="AC552" s="8" t="str">
        <f>IF(ISERROR(FIND(",",D552)),"",VLOOKUP(MID(D552,FIND(",",D552)+1,LEN(D552)-FIND(",",D552)),'Abk. Datenhaltende Stellen'!$A$2:$E$92,4))</f>
        <v/>
      </c>
      <c r="AD552" s="21">
        <f t="shared" si="8"/>
        <v>0</v>
      </c>
    </row>
    <row r="553" spans="1:30" ht="240" customHeight="1" x14ac:dyDescent="0.25">
      <c r="A553" s="8" t="s">
        <v>1907</v>
      </c>
      <c r="B553" s="8" t="s">
        <v>3320</v>
      </c>
      <c r="C553" s="8" t="s">
        <v>2229</v>
      </c>
      <c r="D553" s="5" t="s">
        <v>1154</v>
      </c>
      <c r="E553" s="5" t="s">
        <v>705</v>
      </c>
      <c r="F553" s="8" t="s">
        <v>557</v>
      </c>
      <c r="G553" s="8" t="s">
        <v>1908</v>
      </c>
      <c r="H553" s="8"/>
      <c r="I553" s="8"/>
      <c r="J553" s="8"/>
      <c r="K553" s="8" t="s">
        <v>2265</v>
      </c>
      <c r="L553" s="8"/>
      <c r="M553" s="8"/>
      <c r="N553" s="8"/>
      <c r="O553" s="8"/>
      <c r="P553" s="8"/>
      <c r="Q553" s="8" t="s">
        <v>2230</v>
      </c>
      <c r="R553" s="5" t="s">
        <v>1154</v>
      </c>
      <c r="S553" s="8" t="s">
        <v>15</v>
      </c>
      <c r="T553" s="5" t="s">
        <v>569</v>
      </c>
      <c r="U553" s="8" t="s">
        <v>590</v>
      </c>
      <c r="V553" s="9">
        <v>43056</v>
      </c>
      <c r="W553" s="9">
        <v>43056</v>
      </c>
      <c r="X553" s="18">
        <v>0</v>
      </c>
      <c r="Y553" s="5" t="str">
        <f>VLOOKUP(Q553,Lizenzen!$A$2:$B$17,2)</f>
        <v>Creative Commons Namensnennung 3.0 Deutschland</v>
      </c>
      <c r="Z553" s="5" t="str">
        <f>VLOOKUP(Q553,Lizenzen!$A$2:$D$17,4)</f>
        <v>https://creativecommons.org/licenses/by/3.0/de/</v>
      </c>
      <c r="AA553" s="5" t="str">
        <f>IF(ISERROR(LEFT(D553,FIND(",",D553)-1)),VLOOKUP(D553,'Abk. Datenhaltende Stellen'!$A$2:$E$99,2),CONCATENATE(VLOOKUP(LEFT(D553,FIND(",",D553)-1),'Abk. Datenhaltende Stellen'!$A$2:$E$92,2),",",VLOOKUP(MID(D553,FIND(",",D553)+1,LEN(D553)-FIND(",",D553)),'Abk. Datenhaltende Stellen'!$A$2:$E$92,2)))</f>
        <v>Stadt Köln</v>
      </c>
      <c r="AB553" s="8" t="str">
        <f>IF(ISERROR(LEFT(D553,FIND(",",D553)-1)),VLOOKUP(D553,'Abk. Datenhaltende Stellen'!$A$2:$E$99,4),VLOOKUP(LEFT(D553,FIND(",",D553)-1),'Abk. Datenhaltende Stellen'!$A$2:$E$92,4))</f>
        <v>nein</v>
      </c>
      <c r="AC553" s="8" t="str">
        <f>IF(ISERROR(FIND(",",D553)),"",VLOOKUP(MID(D553,FIND(",",D553)+1,LEN(D553)-FIND(",",D553)),'Abk. Datenhaltende Stellen'!$A$2:$E$92,4))</f>
        <v/>
      </c>
      <c r="AD553" s="21">
        <f t="shared" si="8"/>
        <v>0</v>
      </c>
    </row>
    <row r="554" spans="1:30" ht="255" customHeight="1" x14ac:dyDescent="0.25">
      <c r="A554" s="8" t="s">
        <v>1918</v>
      </c>
      <c r="B554" s="8" t="s">
        <v>2043</v>
      </c>
      <c r="C554" s="5" t="s">
        <v>1914</v>
      </c>
      <c r="D554" s="5" t="s">
        <v>2389</v>
      </c>
      <c r="E554" s="5" t="s">
        <v>705</v>
      </c>
      <c r="F554" s="5" t="s">
        <v>379</v>
      </c>
      <c r="G554" s="8" t="s">
        <v>1919</v>
      </c>
      <c r="H554" s="8"/>
      <c r="I554" s="8"/>
      <c r="J554" s="8"/>
      <c r="K554" s="8"/>
      <c r="L554" s="8"/>
      <c r="M554" s="8"/>
      <c r="N554" s="8"/>
      <c r="O554" s="8"/>
      <c r="P554" s="8"/>
      <c r="Q554" s="5" t="s">
        <v>376</v>
      </c>
      <c r="R554" s="5" t="s">
        <v>1295</v>
      </c>
      <c r="S554" s="5" t="s">
        <v>13</v>
      </c>
      <c r="T554" s="5" t="s">
        <v>569</v>
      </c>
      <c r="U554" s="5" t="s">
        <v>817</v>
      </c>
      <c r="V554" s="9">
        <v>42688</v>
      </c>
      <c r="W554" s="9">
        <v>42688</v>
      </c>
      <c r="X554" s="18">
        <v>0</v>
      </c>
      <c r="Y554" s="5" t="str">
        <f>VLOOKUP(Q554,Lizenzen!$A$2:$B$17,2)</f>
        <v>Creative Commons Namensnennung 4.0 international</v>
      </c>
      <c r="Z554" s="5" t="str">
        <f>VLOOKUP(Q554,Lizenzen!$A$2:$D$17,4)</f>
        <v>https://creativecommons.org/licenses/by/4.0/deed.de</v>
      </c>
      <c r="AA554" s="5" t="str">
        <f>IF(ISERROR(LEFT(D554,FIND(",",D554)-1)),VLOOKUP(D554,'Abk. Datenhaltende Stellen'!$A$2:$E$99,2),CONCATENATE(VLOOKUP(LEFT(D554,FIND(",",D554)-1),'Abk. Datenhaltende Stellen'!$A$2:$E$92,2),",",VLOOKUP(MID(D554,FIND(",",D554)+1,LEN(D554)-FIND(",",D554)),'Abk. Datenhaltende Stellen'!$A$2:$E$92,2)))</f>
        <v>VBB - Verkehrsverbund Berlin-Brandenburg GmbH</v>
      </c>
      <c r="AB554" s="8" t="str">
        <f>IF(ISERROR(LEFT(D554,FIND(",",D554)-1)),VLOOKUP(D554,'Abk. Datenhaltende Stellen'!$A$2:$E$99,4),VLOOKUP(LEFT(D554,FIND(",",D554)-1),'Abk. Datenhaltende Stellen'!$A$2:$E$92,4))</f>
        <v>nein</v>
      </c>
      <c r="AC554" s="8" t="str">
        <f>IF(ISERROR(FIND(",",D554)),"",VLOOKUP(MID(D554,FIND(",",D554)+1,LEN(D554)-FIND(",",D554)),'Abk. Datenhaltende Stellen'!$A$2:$E$92,4))</f>
        <v/>
      </c>
      <c r="AD554" s="21">
        <f t="shared" si="8"/>
        <v>0</v>
      </c>
    </row>
    <row r="555" spans="1:30" ht="255" customHeight="1" x14ac:dyDescent="0.25">
      <c r="A555" s="8" t="s">
        <v>1502</v>
      </c>
      <c r="B555" s="8" t="s">
        <v>2044</v>
      </c>
      <c r="C555" s="5" t="s">
        <v>1914</v>
      </c>
      <c r="D555" s="5" t="s">
        <v>2389</v>
      </c>
      <c r="E555" s="5" t="s">
        <v>705</v>
      </c>
      <c r="F555" s="5" t="s">
        <v>379</v>
      </c>
      <c r="G555" s="8" t="s">
        <v>1503</v>
      </c>
      <c r="H555" s="8"/>
      <c r="I555" s="8"/>
      <c r="J555" s="8"/>
      <c r="K555" s="8"/>
      <c r="L555" s="8"/>
      <c r="M555" s="8"/>
      <c r="N555" s="8"/>
      <c r="O555" s="8"/>
      <c r="P555" s="8"/>
      <c r="Q555" s="5" t="s">
        <v>376</v>
      </c>
      <c r="R555" s="5" t="s">
        <v>1295</v>
      </c>
      <c r="S555" s="5" t="s">
        <v>13</v>
      </c>
      <c r="T555" s="5" t="s">
        <v>569</v>
      </c>
      <c r="U555" s="5" t="s">
        <v>817</v>
      </c>
      <c r="V555" s="9">
        <v>42688</v>
      </c>
      <c r="W555" s="9">
        <v>42688</v>
      </c>
      <c r="X555" s="18">
        <v>0</v>
      </c>
      <c r="Y555" s="5" t="str">
        <f>VLOOKUP(Q555,Lizenzen!$A$2:$B$17,2)</f>
        <v>Creative Commons Namensnennung 4.0 international</v>
      </c>
      <c r="Z555" s="5" t="str">
        <f>VLOOKUP(Q555,Lizenzen!$A$2:$D$17,4)</f>
        <v>https://creativecommons.org/licenses/by/4.0/deed.de</v>
      </c>
      <c r="AA555" s="5" t="str">
        <f>IF(ISERROR(LEFT(D555,FIND(",",D555)-1)),VLOOKUP(D555,'Abk. Datenhaltende Stellen'!$A$2:$E$99,2),CONCATENATE(VLOOKUP(LEFT(D555,FIND(",",D555)-1),'Abk. Datenhaltende Stellen'!$A$2:$E$92,2),",",VLOOKUP(MID(D555,FIND(",",D555)+1,LEN(D555)-FIND(",",D555)),'Abk. Datenhaltende Stellen'!$A$2:$E$92,2)))</f>
        <v>VBB - Verkehrsverbund Berlin-Brandenburg GmbH</v>
      </c>
      <c r="AB555" s="8" t="str">
        <f>IF(ISERROR(LEFT(D555,FIND(",",D555)-1)),VLOOKUP(D555,'Abk. Datenhaltende Stellen'!$A$2:$E$99,4),VLOOKUP(LEFT(D555,FIND(",",D555)-1),'Abk. Datenhaltende Stellen'!$A$2:$E$92,4))</f>
        <v>nein</v>
      </c>
      <c r="AC555" s="8" t="str">
        <f>IF(ISERROR(FIND(",",D555)),"",VLOOKUP(MID(D555,FIND(",",D555)+1,LEN(D555)-FIND(",",D555)),'Abk. Datenhaltende Stellen'!$A$2:$E$92,4))</f>
        <v/>
      </c>
      <c r="AD555" s="21">
        <f t="shared" si="8"/>
        <v>0</v>
      </c>
    </row>
    <row r="556" spans="1:30" ht="255" customHeight="1" x14ac:dyDescent="0.25">
      <c r="A556" s="8" t="s">
        <v>1920</v>
      </c>
      <c r="B556" s="8" t="s">
        <v>2045</v>
      </c>
      <c r="C556" s="5" t="s">
        <v>1914</v>
      </c>
      <c r="D556" s="5" t="s">
        <v>2389</v>
      </c>
      <c r="E556" s="5" t="s">
        <v>705</v>
      </c>
      <c r="F556" s="5" t="s">
        <v>379</v>
      </c>
      <c r="G556" s="8" t="s">
        <v>1921</v>
      </c>
      <c r="H556" s="8"/>
      <c r="I556" s="8"/>
      <c r="J556" s="8"/>
      <c r="K556" s="8"/>
      <c r="L556" s="8"/>
      <c r="M556" s="8"/>
      <c r="N556" s="8"/>
      <c r="O556" s="8"/>
      <c r="P556" s="8"/>
      <c r="Q556" s="5" t="s">
        <v>376</v>
      </c>
      <c r="R556" s="5" t="s">
        <v>1295</v>
      </c>
      <c r="S556" s="5" t="s">
        <v>13</v>
      </c>
      <c r="T556" s="5" t="s">
        <v>569</v>
      </c>
      <c r="U556" s="5" t="s">
        <v>817</v>
      </c>
      <c r="V556" s="9">
        <v>42688</v>
      </c>
      <c r="W556" s="9">
        <v>42688</v>
      </c>
      <c r="X556" s="18">
        <v>0</v>
      </c>
      <c r="Y556" s="5" t="str">
        <f>VLOOKUP(Q556,Lizenzen!$A$2:$B$17,2)</f>
        <v>Creative Commons Namensnennung 4.0 international</v>
      </c>
      <c r="Z556" s="5" t="str">
        <f>VLOOKUP(Q556,Lizenzen!$A$2:$D$17,4)</f>
        <v>https://creativecommons.org/licenses/by/4.0/deed.de</v>
      </c>
      <c r="AA556" s="5" t="str">
        <f>IF(ISERROR(LEFT(D556,FIND(",",D556)-1)),VLOOKUP(D556,'Abk. Datenhaltende Stellen'!$A$2:$E$99,2),CONCATENATE(VLOOKUP(LEFT(D556,FIND(",",D556)-1),'Abk. Datenhaltende Stellen'!$A$2:$E$92,2),",",VLOOKUP(MID(D556,FIND(",",D556)+1,LEN(D556)-FIND(",",D556)),'Abk. Datenhaltende Stellen'!$A$2:$E$92,2)))</f>
        <v>VBB - Verkehrsverbund Berlin-Brandenburg GmbH</v>
      </c>
      <c r="AB556" s="8" t="str">
        <f>IF(ISERROR(LEFT(D556,FIND(",",D556)-1)),VLOOKUP(D556,'Abk. Datenhaltende Stellen'!$A$2:$E$99,4),VLOOKUP(LEFT(D556,FIND(",",D556)-1),'Abk. Datenhaltende Stellen'!$A$2:$E$92,4))</f>
        <v>nein</v>
      </c>
      <c r="AC556" s="8" t="str">
        <f>IF(ISERROR(FIND(",",D556)),"",VLOOKUP(MID(D556,FIND(",",D556)+1,LEN(D556)-FIND(",",D556)),'Abk. Datenhaltende Stellen'!$A$2:$E$92,4))</f>
        <v/>
      </c>
      <c r="AD556" s="21">
        <f t="shared" si="8"/>
        <v>0</v>
      </c>
    </row>
    <row r="557" spans="1:30" ht="255" customHeight="1" x14ac:dyDescent="0.25">
      <c r="A557" s="8" t="s">
        <v>1922</v>
      </c>
      <c r="B557" s="8" t="s">
        <v>2046</v>
      </c>
      <c r="C557" s="5" t="s">
        <v>1914</v>
      </c>
      <c r="D557" s="5" t="s">
        <v>2389</v>
      </c>
      <c r="E557" s="5" t="s">
        <v>705</v>
      </c>
      <c r="F557" s="5" t="s">
        <v>379</v>
      </c>
      <c r="G557" s="8" t="s">
        <v>1923</v>
      </c>
      <c r="H557" s="8"/>
      <c r="I557" s="8"/>
      <c r="J557" s="8"/>
      <c r="K557" s="8"/>
      <c r="L557" s="8"/>
      <c r="M557" s="8"/>
      <c r="N557" s="8"/>
      <c r="O557" s="8"/>
      <c r="P557" s="8"/>
      <c r="Q557" s="5" t="s">
        <v>376</v>
      </c>
      <c r="R557" s="5" t="s">
        <v>1295</v>
      </c>
      <c r="S557" s="5" t="s">
        <v>13</v>
      </c>
      <c r="T557" s="5" t="s">
        <v>569</v>
      </c>
      <c r="U557" s="5" t="s">
        <v>817</v>
      </c>
      <c r="V557" s="11" t="s">
        <v>1924</v>
      </c>
      <c r="W557" s="11" t="s">
        <v>1924</v>
      </c>
      <c r="X557" s="11" t="s">
        <v>2295</v>
      </c>
      <c r="Y557" s="5" t="str">
        <f>VLOOKUP(Q557,Lizenzen!$A$2:$B$17,2)</f>
        <v>Creative Commons Namensnennung 4.0 international</v>
      </c>
      <c r="Z557" s="5" t="str">
        <f>VLOOKUP(Q557,Lizenzen!$A$2:$D$17,4)</f>
        <v>https://creativecommons.org/licenses/by/4.0/deed.de</v>
      </c>
      <c r="AA557" s="5" t="str">
        <f>IF(ISERROR(LEFT(D557,FIND(",",D557)-1)),VLOOKUP(D557,'Abk. Datenhaltende Stellen'!$A$2:$E$99,2),CONCATENATE(VLOOKUP(LEFT(D557,FIND(",",D557)-1),'Abk. Datenhaltende Stellen'!$A$2:$E$92,2),",",VLOOKUP(MID(D557,FIND(",",D557)+1,LEN(D557)-FIND(",",D557)),'Abk. Datenhaltende Stellen'!$A$2:$E$92,2)))</f>
        <v>VBB - Verkehrsverbund Berlin-Brandenburg GmbH</v>
      </c>
      <c r="AB557" s="8" t="str">
        <f>IF(ISERROR(LEFT(D557,FIND(",",D557)-1)),VLOOKUP(D557,'Abk. Datenhaltende Stellen'!$A$2:$E$99,4),VLOOKUP(LEFT(D557,FIND(",",D557)-1),'Abk. Datenhaltende Stellen'!$A$2:$E$92,4))</f>
        <v>nein</v>
      </c>
      <c r="AC557" s="8" t="str">
        <f>IF(ISERROR(FIND(",",D557)),"",VLOOKUP(MID(D557,FIND(",",D557)+1,LEN(D557)-FIND(",",D557)),'Abk. Datenhaltende Stellen'!$A$2:$E$92,4))</f>
        <v/>
      </c>
      <c r="AD557" s="21">
        <f t="shared" si="8"/>
        <v>0</v>
      </c>
    </row>
    <row r="558" spans="1:30" ht="255" customHeight="1" x14ac:dyDescent="0.25">
      <c r="A558" s="8" t="s">
        <v>1925</v>
      </c>
      <c r="B558" s="8" t="s">
        <v>2047</v>
      </c>
      <c r="C558" s="5" t="s">
        <v>1914</v>
      </c>
      <c r="D558" s="5" t="s">
        <v>2389</v>
      </c>
      <c r="E558" s="5" t="s">
        <v>705</v>
      </c>
      <c r="F558" s="5" t="s">
        <v>379</v>
      </c>
      <c r="G558" s="8" t="s">
        <v>1926</v>
      </c>
      <c r="H558" s="8"/>
      <c r="I558" s="8"/>
      <c r="J558" s="8"/>
      <c r="K558" s="8"/>
      <c r="L558" s="8"/>
      <c r="M558" s="8"/>
      <c r="N558" s="8"/>
      <c r="O558" s="8"/>
      <c r="P558" s="8"/>
      <c r="Q558" s="5" t="s">
        <v>376</v>
      </c>
      <c r="R558" s="5" t="s">
        <v>1295</v>
      </c>
      <c r="S558" s="5" t="s">
        <v>13</v>
      </c>
      <c r="T558" s="5" t="s">
        <v>569</v>
      </c>
      <c r="U558" s="5" t="s">
        <v>817</v>
      </c>
      <c r="V558" s="11" t="s">
        <v>1927</v>
      </c>
      <c r="W558" s="11" t="s">
        <v>1927</v>
      </c>
      <c r="X558" s="11" t="s">
        <v>2295</v>
      </c>
      <c r="Y558" s="5" t="str">
        <f>VLOOKUP(Q558,Lizenzen!$A$2:$B$17,2)</f>
        <v>Creative Commons Namensnennung 4.0 international</v>
      </c>
      <c r="Z558" s="5" t="str">
        <f>VLOOKUP(Q558,Lizenzen!$A$2:$D$17,4)</f>
        <v>https://creativecommons.org/licenses/by/4.0/deed.de</v>
      </c>
      <c r="AA558" s="5" t="str">
        <f>IF(ISERROR(LEFT(D558,FIND(",",D558)-1)),VLOOKUP(D558,'Abk. Datenhaltende Stellen'!$A$2:$E$99,2),CONCATENATE(VLOOKUP(LEFT(D558,FIND(",",D558)-1),'Abk. Datenhaltende Stellen'!$A$2:$E$92,2),",",VLOOKUP(MID(D558,FIND(",",D558)+1,LEN(D558)-FIND(",",D558)),'Abk. Datenhaltende Stellen'!$A$2:$E$92,2)))</f>
        <v>VBB - Verkehrsverbund Berlin-Brandenburg GmbH</v>
      </c>
      <c r="AB558" s="8" t="str">
        <f>IF(ISERROR(LEFT(D558,FIND(",",D558)-1)),VLOOKUP(D558,'Abk. Datenhaltende Stellen'!$A$2:$E$99,4),VLOOKUP(LEFT(D558,FIND(",",D558)-1),'Abk. Datenhaltende Stellen'!$A$2:$E$92,4))</f>
        <v>nein</v>
      </c>
      <c r="AC558" s="8" t="str">
        <f>IF(ISERROR(FIND(",",D558)),"",VLOOKUP(MID(D558,FIND(",",D558)+1,LEN(D558)-FIND(",",D558)),'Abk. Datenhaltende Stellen'!$A$2:$E$92,4))</f>
        <v/>
      </c>
      <c r="AD558" s="21">
        <f t="shared" si="8"/>
        <v>0</v>
      </c>
    </row>
    <row r="559" spans="1:30" ht="255" customHeight="1" x14ac:dyDescent="0.25">
      <c r="A559" s="8" t="s">
        <v>1928</v>
      </c>
      <c r="B559" s="8" t="s">
        <v>2048</v>
      </c>
      <c r="C559" s="5" t="s">
        <v>1914</v>
      </c>
      <c r="D559" s="5" t="s">
        <v>2389</v>
      </c>
      <c r="E559" s="5" t="s">
        <v>705</v>
      </c>
      <c r="F559" s="5" t="s">
        <v>379</v>
      </c>
      <c r="G559" s="8" t="s">
        <v>1929</v>
      </c>
      <c r="H559" s="8"/>
      <c r="I559" s="8"/>
      <c r="J559" s="8"/>
      <c r="K559" s="8"/>
      <c r="L559" s="8"/>
      <c r="M559" s="8"/>
      <c r="N559" s="8"/>
      <c r="O559" s="8"/>
      <c r="P559" s="8"/>
      <c r="Q559" s="5" t="s">
        <v>376</v>
      </c>
      <c r="R559" s="5" t="s">
        <v>1295</v>
      </c>
      <c r="S559" s="5" t="s">
        <v>13</v>
      </c>
      <c r="T559" s="5" t="s">
        <v>569</v>
      </c>
      <c r="U559" s="5" t="s">
        <v>817</v>
      </c>
      <c r="V559" s="11" t="s">
        <v>1930</v>
      </c>
      <c r="W559" s="11" t="s">
        <v>1930</v>
      </c>
      <c r="X559" s="11" t="s">
        <v>2295</v>
      </c>
      <c r="Y559" s="5" t="str">
        <f>VLOOKUP(Q559,Lizenzen!$A$2:$B$17,2)</f>
        <v>Creative Commons Namensnennung 4.0 international</v>
      </c>
      <c r="Z559" s="5" t="str">
        <f>VLOOKUP(Q559,Lizenzen!$A$2:$D$17,4)</f>
        <v>https://creativecommons.org/licenses/by/4.0/deed.de</v>
      </c>
      <c r="AA559" s="5" t="str">
        <f>IF(ISERROR(LEFT(D559,FIND(",",D559)-1)),VLOOKUP(D559,'Abk. Datenhaltende Stellen'!$A$2:$E$99,2),CONCATENATE(VLOOKUP(LEFT(D559,FIND(",",D559)-1),'Abk. Datenhaltende Stellen'!$A$2:$E$92,2),",",VLOOKUP(MID(D559,FIND(",",D559)+1,LEN(D559)-FIND(",",D559)),'Abk. Datenhaltende Stellen'!$A$2:$E$92,2)))</f>
        <v>VBB - Verkehrsverbund Berlin-Brandenburg GmbH</v>
      </c>
      <c r="AB559" s="8" t="str">
        <f>IF(ISERROR(LEFT(D559,FIND(",",D559)-1)),VLOOKUP(D559,'Abk. Datenhaltende Stellen'!$A$2:$E$99,4),VLOOKUP(LEFT(D559,FIND(",",D559)-1),'Abk. Datenhaltende Stellen'!$A$2:$E$92,4))</f>
        <v>nein</v>
      </c>
      <c r="AC559" s="8" t="str">
        <f>IF(ISERROR(FIND(",",D559)),"",VLOOKUP(MID(D559,FIND(",",D559)+1,LEN(D559)-FIND(",",D559)),'Abk. Datenhaltende Stellen'!$A$2:$E$92,4))</f>
        <v/>
      </c>
      <c r="AD559" s="21">
        <f t="shared" si="8"/>
        <v>0</v>
      </c>
    </row>
    <row r="560" spans="1:30" ht="315" customHeight="1" x14ac:dyDescent="0.25">
      <c r="A560" s="8" t="s">
        <v>1931</v>
      </c>
      <c r="B560" s="8" t="s">
        <v>2049</v>
      </c>
      <c r="C560" s="5" t="s">
        <v>1914</v>
      </c>
      <c r="D560" s="5" t="s">
        <v>2389</v>
      </c>
      <c r="E560" s="5" t="s">
        <v>705</v>
      </c>
      <c r="F560" s="5" t="s">
        <v>379</v>
      </c>
      <c r="G560" s="8" t="s">
        <v>1932</v>
      </c>
      <c r="H560" s="8"/>
      <c r="I560" s="8"/>
      <c r="J560" s="8"/>
      <c r="K560" s="8"/>
      <c r="L560" s="8"/>
      <c r="M560" s="8"/>
      <c r="N560" s="8"/>
      <c r="O560" s="8"/>
      <c r="P560" s="8"/>
      <c r="Q560" s="5" t="s">
        <v>376</v>
      </c>
      <c r="R560" s="5" t="s">
        <v>1295</v>
      </c>
      <c r="S560" s="5" t="s">
        <v>13</v>
      </c>
      <c r="T560" s="5" t="s">
        <v>569</v>
      </c>
      <c r="U560" s="5" t="s">
        <v>817</v>
      </c>
      <c r="V560" s="11" t="s">
        <v>1933</v>
      </c>
      <c r="W560" s="11" t="s">
        <v>1933</v>
      </c>
      <c r="X560" s="11" t="s">
        <v>2295</v>
      </c>
      <c r="Y560" s="5" t="str">
        <f>VLOOKUP(Q560,Lizenzen!$A$2:$B$17,2)</f>
        <v>Creative Commons Namensnennung 4.0 international</v>
      </c>
      <c r="Z560" s="5" t="str">
        <f>VLOOKUP(Q560,Lizenzen!$A$2:$D$17,4)</f>
        <v>https://creativecommons.org/licenses/by/4.0/deed.de</v>
      </c>
      <c r="AA560" s="5" t="str">
        <f>IF(ISERROR(LEFT(D560,FIND(",",D560)-1)),VLOOKUP(D560,'Abk. Datenhaltende Stellen'!$A$2:$E$99,2),CONCATENATE(VLOOKUP(LEFT(D560,FIND(",",D560)-1),'Abk. Datenhaltende Stellen'!$A$2:$E$92,2),",",VLOOKUP(MID(D560,FIND(",",D560)+1,LEN(D560)-FIND(",",D560)),'Abk. Datenhaltende Stellen'!$A$2:$E$92,2)))</f>
        <v>VBB - Verkehrsverbund Berlin-Brandenburg GmbH</v>
      </c>
      <c r="AB560" s="8" t="str">
        <f>IF(ISERROR(LEFT(D560,FIND(",",D560)-1)),VLOOKUP(D560,'Abk. Datenhaltende Stellen'!$A$2:$E$99,4),VLOOKUP(LEFT(D560,FIND(",",D560)-1),'Abk. Datenhaltende Stellen'!$A$2:$E$92,4))</f>
        <v>nein</v>
      </c>
      <c r="AC560" s="8" t="str">
        <f>IF(ISERROR(FIND(",",D560)),"",VLOOKUP(MID(D560,FIND(",",D560)+1,LEN(D560)-FIND(",",D560)),'Abk. Datenhaltende Stellen'!$A$2:$E$92,4))</f>
        <v/>
      </c>
      <c r="AD560" s="21">
        <f t="shared" si="8"/>
        <v>0</v>
      </c>
    </row>
    <row r="561" spans="1:30" ht="315" customHeight="1" x14ac:dyDescent="0.25">
      <c r="A561" s="8" t="s">
        <v>1516</v>
      </c>
      <c r="B561" s="8" t="s">
        <v>2050</v>
      </c>
      <c r="C561" s="5" t="s">
        <v>1914</v>
      </c>
      <c r="D561" s="5" t="s">
        <v>2389</v>
      </c>
      <c r="E561" s="5" t="s">
        <v>705</v>
      </c>
      <c r="F561" s="5" t="s">
        <v>379</v>
      </c>
      <c r="G561" s="8" t="s">
        <v>1517</v>
      </c>
      <c r="H561" s="8"/>
      <c r="I561" s="8"/>
      <c r="J561" s="8"/>
      <c r="K561" s="8"/>
      <c r="L561" s="8"/>
      <c r="M561" s="8"/>
      <c r="N561" s="8"/>
      <c r="O561" s="8"/>
      <c r="P561" s="8"/>
      <c r="Q561" s="5" t="s">
        <v>376</v>
      </c>
      <c r="R561" s="5" t="s">
        <v>1295</v>
      </c>
      <c r="S561" s="5" t="s">
        <v>13</v>
      </c>
      <c r="T561" s="5" t="s">
        <v>569</v>
      </c>
      <c r="U561" s="5" t="s">
        <v>817</v>
      </c>
      <c r="V561" s="11" t="s">
        <v>1934</v>
      </c>
      <c r="W561" s="11" t="s">
        <v>1934</v>
      </c>
      <c r="X561" s="11" t="s">
        <v>2295</v>
      </c>
      <c r="Y561" s="5" t="str">
        <f>VLOOKUP(Q561,Lizenzen!$A$2:$B$17,2)</f>
        <v>Creative Commons Namensnennung 4.0 international</v>
      </c>
      <c r="Z561" s="5" t="str">
        <f>VLOOKUP(Q561,Lizenzen!$A$2:$D$17,4)</f>
        <v>https://creativecommons.org/licenses/by/4.0/deed.de</v>
      </c>
      <c r="AA561" s="5" t="str">
        <f>IF(ISERROR(LEFT(D561,FIND(",",D561)-1)),VLOOKUP(D561,'Abk. Datenhaltende Stellen'!$A$2:$E$99,2),CONCATENATE(VLOOKUP(LEFT(D561,FIND(",",D561)-1),'Abk. Datenhaltende Stellen'!$A$2:$E$92,2),",",VLOOKUP(MID(D561,FIND(",",D561)+1,LEN(D561)-FIND(",",D561)),'Abk. Datenhaltende Stellen'!$A$2:$E$92,2)))</f>
        <v>VBB - Verkehrsverbund Berlin-Brandenburg GmbH</v>
      </c>
      <c r="AB561" s="8" t="str">
        <f>IF(ISERROR(LEFT(D561,FIND(",",D561)-1)),VLOOKUP(D561,'Abk. Datenhaltende Stellen'!$A$2:$E$99,4),VLOOKUP(LEFT(D561,FIND(",",D561)-1),'Abk. Datenhaltende Stellen'!$A$2:$E$92,4))</f>
        <v>nein</v>
      </c>
      <c r="AC561" s="8" t="str">
        <f>IF(ISERROR(FIND(",",D561)),"",VLOOKUP(MID(D561,FIND(",",D561)+1,LEN(D561)-FIND(",",D561)),'Abk. Datenhaltende Stellen'!$A$2:$E$92,4))</f>
        <v/>
      </c>
      <c r="AD561" s="21">
        <f t="shared" si="8"/>
        <v>0</v>
      </c>
    </row>
    <row r="562" spans="1:30" ht="75" customHeight="1" x14ac:dyDescent="0.25">
      <c r="A562" s="8" t="s">
        <v>1935</v>
      </c>
      <c r="B562" s="8" t="s">
        <v>1936</v>
      </c>
      <c r="C562" s="5" t="s">
        <v>1914</v>
      </c>
      <c r="D562" s="5" t="s">
        <v>2389</v>
      </c>
      <c r="E562" s="22" t="s">
        <v>705</v>
      </c>
      <c r="F562" s="5" t="s">
        <v>379</v>
      </c>
      <c r="G562" s="8" t="s">
        <v>1937</v>
      </c>
      <c r="H562" s="8"/>
      <c r="I562" s="8"/>
      <c r="J562" s="8"/>
      <c r="K562" s="8"/>
      <c r="L562" s="8"/>
      <c r="M562" s="8"/>
      <c r="N562" s="8"/>
      <c r="O562" s="8"/>
      <c r="P562" s="8"/>
      <c r="Q562" s="5" t="s">
        <v>376</v>
      </c>
      <c r="R562" s="5" t="s">
        <v>1295</v>
      </c>
      <c r="S562" s="5" t="s">
        <v>13</v>
      </c>
      <c r="T562" s="5" t="s">
        <v>569</v>
      </c>
      <c r="U562" s="8" t="s">
        <v>594</v>
      </c>
      <c r="V562" s="11" t="s">
        <v>2739</v>
      </c>
      <c r="W562" s="11" t="s">
        <v>2739</v>
      </c>
      <c r="X562" s="11" t="s">
        <v>2295</v>
      </c>
      <c r="Y562" s="5" t="str">
        <f>VLOOKUP(Q562,Lizenzen!$A$2:$B$17,2)</f>
        <v>Creative Commons Namensnennung 4.0 international</v>
      </c>
      <c r="Z562" s="5" t="str">
        <f>VLOOKUP(Q562,Lizenzen!$A$2:$D$17,4)</f>
        <v>https://creativecommons.org/licenses/by/4.0/deed.de</v>
      </c>
      <c r="AA562" s="5" t="str">
        <f>IF(ISERROR(LEFT(D562,FIND(",",D562)-1)),VLOOKUP(D562,'Abk. Datenhaltende Stellen'!$A$2:$E$99,2),CONCATENATE(VLOOKUP(LEFT(D562,FIND(",",D562)-1),'Abk. Datenhaltende Stellen'!$A$2:$E$92,2),",",VLOOKUP(MID(D562,FIND(",",D562)+1,LEN(D562)-FIND(",",D562)),'Abk. Datenhaltende Stellen'!$A$2:$E$92,2)))</f>
        <v>VBB - Verkehrsverbund Berlin-Brandenburg GmbH</v>
      </c>
      <c r="AB562" s="8" t="str">
        <f>IF(ISERROR(LEFT(D562,FIND(",",D562)-1)),VLOOKUP(D562,'Abk. Datenhaltende Stellen'!$A$2:$E$99,4),VLOOKUP(LEFT(D562,FIND(",",D562)-1),'Abk. Datenhaltende Stellen'!$A$2:$E$92,4))</f>
        <v>nein</v>
      </c>
      <c r="AC562" s="8" t="str">
        <f>IF(ISERROR(FIND(",",D562)),"",VLOOKUP(MID(D562,FIND(",",D562)+1,LEN(D562)-FIND(",",D562)),'Abk. Datenhaltende Stellen'!$A$2:$E$92,4))</f>
        <v/>
      </c>
      <c r="AD562" s="21">
        <f t="shared" si="8"/>
        <v>0</v>
      </c>
    </row>
    <row r="563" spans="1:30" ht="195" customHeight="1" x14ac:dyDescent="0.25">
      <c r="A563" s="8" t="s">
        <v>1938</v>
      </c>
      <c r="B563" s="8" t="s">
        <v>3321</v>
      </c>
      <c r="C563" s="5" t="s">
        <v>1914</v>
      </c>
      <c r="D563" s="5" t="s">
        <v>2389</v>
      </c>
      <c r="E563" s="5" t="s">
        <v>705</v>
      </c>
      <c r="F563" s="5" t="s">
        <v>379</v>
      </c>
      <c r="G563" s="8" t="s">
        <v>1939</v>
      </c>
      <c r="H563" s="8"/>
      <c r="I563" s="8"/>
      <c r="J563" s="8"/>
      <c r="K563" s="8"/>
      <c r="L563" s="8"/>
      <c r="M563" s="8"/>
      <c r="N563" s="8"/>
      <c r="O563" s="8"/>
      <c r="P563" s="8"/>
      <c r="Q563" s="5" t="s">
        <v>376</v>
      </c>
      <c r="R563" s="5" t="s">
        <v>1295</v>
      </c>
      <c r="S563" s="5" t="s">
        <v>13</v>
      </c>
      <c r="T563" s="5" t="s">
        <v>569</v>
      </c>
      <c r="U563" s="8" t="s">
        <v>817</v>
      </c>
      <c r="V563" s="11" t="s">
        <v>1940</v>
      </c>
      <c r="W563" s="11" t="s">
        <v>2360</v>
      </c>
      <c r="X563" s="11" t="s">
        <v>2295</v>
      </c>
      <c r="Y563" s="5" t="str">
        <f>VLOOKUP(Q563,Lizenzen!$A$2:$B$17,2)</f>
        <v>Creative Commons Namensnennung 4.0 international</v>
      </c>
      <c r="Z563" s="5" t="str">
        <f>VLOOKUP(Q563,Lizenzen!$A$2:$D$17,4)</f>
        <v>https://creativecommons.org/licenses/by/4.0/deed.de</v>
      </c>
      <c r="AA563" s="5" t="str">
        <f>IF(ISERROR(LEFT(D563,FIND(",",D563)-1)),VLOOKUP(D563,'Abk. Datenhaltende Stellen'!$A$2:$E$99,2),CONCATENATE(VLOOKUP(LEFT(D563,FIND(",",D563)-1),'Abk. Datenhaltende Stellen'!$A$2:$E$92,2),",",VLOOKUP(MID(D563,FIND(",",D563)+1,LEN(D563)-FIND(",",D563)),'Abk. Datenhaltende Stellen'!$A$2:$E$92,2)))</f>
        <v>VBB - Verkehrsverbund Berlin-Brandenburg GmbH</v>
      </c>
      <c r="AB563" s="8" t="str">
        <f>IF(ISERROR(LEFT(D563,FIND(",",D563)-1)),VLOOKUP(D563,'Abk. Datenhaltende Stellen'!$A$2:$E$99,4),VLOOKUP(LEFT(D563,FIND(",",D563)-1),'Abk. Datenhaltende Stellen'!$A$2:$E$92,4))</f>
        <v>nein</v>
      </c>
      <c r="AC563" s="8" t="str">
        <f>IF(ISERROR(FIND(",",D563)),"",VLOOKUP(MID(D563,FIND(",",D563)+1,LEN(D563)-FIND(",",D563)),'Abk. Datenhaltende Stellen'!$A$2:$E$92,4))</f>
        <v/>
      </c>
      <c r="AD563" s="21">
        <f t="shared" si="8"/>
        <v>0</v>
      </c>
    </row>
    <row r="564" spans="1:30" ht="240" customHeight="1" x14ac:dyDescent="0.25">
      <c r="A564" s="8" t="s">
        <v>2554</v>
      </c>
      <c r="B564" s="8" t="s">
        <v>2555</v>
      </c>
      <c r="C564" s="5" t="s">
        <v>1914</v>
      </c>
      <c r="D564" s="5" t="s">
        <v>2389</v>
      </c>
      <c r="E564" s="22" t="s">
        <v>2138</v>
      </c>
      <c r="F564" s="5" t="s">
        <v>379</v>
      </c>
      <c r="G564" s="8" t="s">
        <v>1941</v>
      </c>
      <c r="H564" s="8"/>
      <c r="I564" s="8"/>
      <c r="J564" s="8"/>
      <c r="K564" s="8"/>
      <c r="L564" s="8"/>
      <c r="M564" s="8"/>
      <c r="N564" s="8"/>
      <c r="O564" s="8"/>
      <c r="P564" s="8"/>
      <c r="Q564" s="5" t="s">
        <v>376</v>
      </c>
      <c r="R564" s="5" t="s">
        <v>1295</v>
      </c>
      <c r="S564" s="5" t="s">
        <v>13</v>
      </c>
      <c r="T564" s="5" t="s">
        <v>569</v>
      </c>
      <c r="U564" s="8" t="s">
        <v>594</v>
      </c>
      <c r="V564" s="11" t="s">
        <v>2739</v>
      </c>
      <c r="W564" s="11" t="s">
        <v>2739</v>
      </c>
      <c r="X564" s="11" t="s">
        <v>2295</v>
      </c>
      <c r="Y564" s="5" t="str">
        <f>VLOOKUP(Q564,Lizenzen!$A$2:$B$17,2)</f>
        <v>Creative Commons Namensnennung 4.0 international</v>
      </c>
      <c r="Z564" s="5" t="str">
        <f>VLOOKUP(Q564,Lizenzen!$A$2:$D$17,4)</f>
        <v>https://creativecommons.org/licenses/by/4.0/deed.de</v>
      </c>
      <c r="AA564" s="5" t="str">
        <f>IF(ISERROR(LEFT(D564,FIND(",",D564)-1)),VLOOKUP(D564,'Abk. Datenhaltende Stellen'!$A$2:$E$99,2),CONCATENATE(VLOOKUP(LEFT(D564,FIND(",",D564)-1),'Abk. Datenhaltende Stellen'!$A$2:$E$92,2),",",VLOOKUP(MID(D564,FIND(",",D564)+1,LEN(D564)-FIND(",",D564)),'Abk. Datenhaltende Stellen'!$A$2:$E$92,2)))</f>
        <v>VBB - Verkehrsverbund Berlin-Brandenburg GmbH</v>
      </c>
      <c r="AB564" s="8" t="str">
        <f>IF(ISERROR(LEFT(D564,FIND(",",D564)-1)),VLOOKUP(D564,'Abk. Datenhaltende Stellen'!$A$2:$E$99,4),VLOOKUP(LEFT(D564,FIND(",",D564)-1),'Abk. Datenhaltende Stellen'!$A$2:$E$92,4))</f>
        <v>nein</v>
      </c>
      <c r="AC564" s="8" t="str">
        <f>IF(ISERROR(FIND(",",D564)),"",VLOOKUP(MID(D564,FIND(",",D564)+1,LEN(D564)-FIND(",",D564)),'Abk. Datenhaltende Stellen'!$A$2:$E$92,4))</f>
        <v/>
      </c>
      <c r="AD564" s="21">
        <f t="shared" si="8"/>
        <v>0</v>
      </c>
    </row>
    <row r="565" spans="1:30" ht="248.25" customHeight="1" x14ac:dyDescent="0.25">
      <c r="A565" s="8" t="s">
        <v>2004</v>
      </c>
      <c r="B565" s="8" t="s">
        <v>2696</v>
      </c>
      <c r="C565" s="5"/>
      <c r="D565" s="8" t="s">
        <v>2005</v>
      </c>
      <c r="E565" s="8" t="s">
        <v>2138</v>
      </c>
      <c r="F565" s="8" t="s">
        <v>557</v>
      </c>
      <c r="G565" s="8" t="s">
        <v>2008</v>
      </c>
      <c r="H565" s="8"/>
      <c r="I565" s="8"/>
      <c r="J565" s="8"/>
      <c r="K565" s="8" t="s">
        <v>2265</v>
      </c>
      <c r="L565" s="8"/>
      <c r="M565" s="8"/>
      <c r="N565" s="8"/>
      <c r="O565" s="8"/>
      <c r="P565" s="8"/>
      <c r="Q565" s="5" t="s">
        <v>376</v>
      </c>
      <c r="R565" s="8" t="s">
        <v>2009</v>
      </c>
      <c r="S565" s="8" t="s">
        <v>13</v>
      </c>
      <c r="T565" s="8" t="s">
        <v>569</v>
      </c>
      <c r="U565" s="8" t="s">
        <v>817</v>
      </c>
      <c r="V565" s="9">
        <v>42832</v>
      </c>
      <c r="W565" s="9">
        <v>42832</v>
      </c>
      <c r="X565" s="18">
        <v>0</v>
      </c>
      <c r="Y565" s="5" t="str">
        <f>VLOOKUP(Q565,Lizenzen!$A$2:$B$17,2)</f>
        <v>Creative Commons Namensnennung 4.0 international</v>
      </c>
      <c r="Z565" s="5" t="str">
        <f>VLOOKUP(Q565,Lizenzen!$A$2:$D$17,4)</f>
        <v>https://creativecommons.org/licenses/by/4.0/deed.de</v>
      </c>
      <c r="AA565" s="5" t="str">
        <f>IF(ISERROR(LEFT(D565,FIND(",",D565)-1)),VLOOKUP(D565,'Abk. Datenhaltende Stellen'!$A$2:$E$99,2),CONCATENATE(VLOOKUP(LEFT(D565,FIND(",",D565)-1),'Abk. Datenhaltende Stellen'!$A$2:$E$92,2),",",VLOOKUP(MID(D565,FIND(",",D565)+1,LEN(D565)-FIND(",",D565)),'Abk. Datenhaltende Stellen'!$A$2:$E$92,2)))</f>
        <v>VRS - Verkehrsverbund Rhein-Sieg GmbH</v>
      </c>
      <c r="AB565" s="8" t="str">
        <f>IF(ISERROR(LEFT(D565,FIND(",",D565)-1)),VLOOKUP(D565,'Abk. Datenhaltende Stellen'!$A$2:$E$99,4),VLOOKUP(LEFT(D565,FIND(",",D565)-1),'Abk. Datenhaltende Stellen'!$A$2:$E$92,4))</f>
        <v>nein</v>
      </c>
      <c r="AC565" s="8" t="str">
        <f>IF(ISERROR(FIND(",",D565)),"",VLOOKUP(MID(D565,FIND(",",D565)+1,LEN(D565)-FIND(",",D565)),'Abk. Datenhaltende Stellen'!$A$2:$E$92,4))</f>
        <v/>
      </c>
      <c r="AD565" s="21">
        <f t="shared" si="8"/>
        <v>0</v>
      </c>
    </row>
    <row r="566" spans="1:30" ht="105" customHeight="1" x14ac:dyDescent="0.25">
      <c r="A566" s="8" t="s">
        <v>2014</v>
      </c>
      <c r="B566" s="8" t="s">
        <v>3322</v>
      </c>
      <c r="C566" s="8" t="s">
        <v>3401</v>
      </c>
      <c r="D566" s="8" t="s">
        <v>2379</v>
      </c>
      <c r="E566" s="8" t="s">
        <v>705</v>
      </c>
      <c r="F566" s="8" t="s">
        <v>2010</v>
      </c>
      <c r="G566" s="8"/>
      <c r="H566" s="8"/>
      <c r="I566" s="8"/>
      <c r="J566" s="8" t="s">
        <v>2032</v>
      </c>
      <c r="K566" s="8"/>
      <c r="L566" s="8"/>
      <c r="M566" s="8"/>
      <c r="N566" s="8"/>
      <c r="O566" s="8"/>
      <c r="P566" s="8"/>
      <c r="Q566" s="5" t="s">
        <v>9</v>
      </c>
      <c r="R566" s="8" t="s">
        <v>2015</v>
      </c>
      <c r="S566" s="8" t="s">
        <v>15</v>
      </c>
      <c r="T566" s="8" t="s">
        <v>2012</v>
      </c>
      <c r="U566" s="8" t="s">
        <v>2013</v>
      </c>
      <c r="V566" s="11" t="s">
        <v>1942</v>
      </c>
      <c r="W566" s="11" t="s">
        <v>2408</v>
      </c>
      <c r="X566" s="11" t="s">
        <v>2295</v>
      </c>
      <c r="Y566" s="5" t="str">
        <f>VLOOKUP(Q566,Lizenzen!$A$2:$B$17,2)</f>
        <v>Verordnung zur Festlegung der Nutzungsbestimmungen für die Bereitstellung von Geodaten des Bundes (GeoNutzV)</v>
      </c>
      <c r="Z566" s="5" t="str">
        <f>VLOOKUP(Q566,Lizenzen!$A$2:$D$17,4)</f>
        <v>http://www.gesetze-im-internet.de/geonutzv/index.html</v>
      </c>
      <c r="AA566" s="5" t="str">
        <f>IF(ISERROR(LEFT(D566,FIND(",",D566)-1)),VLOOKUP(D566,'Abk. Datenhaltende Stellen'!$A$2:$E$99,2),CONCATENATE(VLOOKUP(LEFT(D566,FIND(",",D566)-1),'Abk. Datenhaltende Stellen'!$A$2:$E$92,2),",",VLOOKUP(MID(D566,FIND(",",D566)+1,LEN(D566)-FIND(",",D566)),'Abk. Datenhaltende Stellen'!$A$2:$E$92,2)))</f>
        <v>Bundesministerium für Verkehr und digitale Infrastruktur (BMVI),Bayerische Straßenbauverwaltung - Zentralstelle für Verkehrsmanagement</v>
      </c>
      <c r="AB566" s="8" t="str">
        <f>IF(ISERROR(LEFT(D566,FIND(",",D566)-1)),VLOOKUP(D566,'Abk. Datenhaltende Stellen'!$A$2:$E$99,4),VLOOKUP(LEFT(D566,FIND(",",D566)-1),'Abk. Datenhaltende Stellen'!$A$2:$E$92,4))</f>
        <v>nein</v>
      </c>
      <c r="AC566" s="8" t="str">
        <f>IF(ISERROR(FIND(",",D566)),"",VLOOKUP(MID(D566,FIND(",",D566)+1,LEN(D566)-FIND(",",D566)),'Abk. Datenhaltende Stellen'!$A$2:$E$92,4))</f>
        <v>nein</v>
      </c>
      <c r="AD566" s="21">
        <f t="shared" si="8"/>
        <v>0</v>
      </c>
    </row>
    <row r="567" spans="1:30" ht="210" customHeight="1" x14ac:dyDescent="0.25">
      <c r="A567" s="8" t="s">
        <v>2016</v>
      </c>
      <c r="B567" s="8" t="s">
        <v>2017</v>
      </c>
      <c r="C567" s="8" t="s">
        <v>2018</v>
      </c>
      <c r="D567" s="8" t="s">
        <v>2019</v>
      </c>
      <c r="E567" s="8" t="s">
        <v>705</v>
      </c>
      <c r="F567" s="8" t="s">
        <v>379</v>
      </c>
      <c r="G567" s="5" t="s">
        <v>2022</v>
      </c>
      <c r="H567" s="8"/>
      <c r="I567" s="8"/>
      <c r="J567" s="8"/>
      <c r="K567" s="8"/>
      <c r="L567" s="8"/>
      <c r="M567" s="8"/>
      <c r="N567" s="8"/>
      <c r="O567" s="8"/>
      <c r="P567" s="8"/>
      <c r="Q567" s="5" t="s">
        <v>832</v>
      </c>
      <c r="R567" s="8" t="s">
        <v>2023</v>
      </c>
      <c r="S567" s="8" t="s">
        <v>13</v>
      </c>
      <c r="T567" s="8" t="s">
        <v>569</v>
      </c>
      <c r="U567" s="8" t="s">
        <v>700</v>
      </c>
      <c r="V567" s="11" t="s">
        <v>2024</v>
      </c>
      <c r="W567" s="11" t="s">
        <v>2359</v>
      </c>
      <c r="X567" s="11" t="s">
        <v>2346</v>
      </c>
      <c r="Y567" s="5" t="str">
        <f>VLOOKUP(Q567,Lizenzen!$A$2:$B$17,2)</f>
        <v>Datenlizenz Deutschland – Namensnennung – Version 2.0</v>
      </c>
      <c r="Z567" s="5" t="str">
        <f>VLOOKUP(Q567,Lizenzen!$A$2:$D$17,4)</f>
        <v>https://www.govdata.de/dl-de/by-2-0</v>
      </c>
      <c r="AA567" s="5" t="str">
        <f>IF(ISERROR(LEFT(D567,FIND(",",D567)-1)),VLOOKUP(D567,'Abk. Datenhaltende Stellen'!$A$2:$E$99,2),CONCATENATE(VLOOKUP(LEFT(D567,FIND(",",D567)-1),'Abk. Datenhaltende Stellen'!$A$2:$E$92,2),",",VLOOKUP(MID(D567,FIND(",",D567)+1,LEN(D567)-FIND(",",D567)),'Abk. Datenhaltende Stellen'!$A$2:$E$92,2)))</f>
        <v>Bundesamt für Güterverkehr (BAG)</v>
      </c>
      <c r="AB567" s="8" t="str">
        <f>IF(ISERROR(LEFT(D567,FIND(",",D567)-1)),VLOOKUP(D567,'Abk. Datenhaltende Stellen'!$A$2:$E$99,4),VLOOKUP(LEFT(D567,FIND(",",D567)-1),'Abk. Datenhaltende Stellen'!$A$2:$E$92,4))</f>
        <v>nein</v>
      </c>
      <c r="AC567" s="8" t="str">
        <f>IF(ISERROR(FIND(",",D567)),"",VLOOKUP(MID(D567,FIND(",",D567)+1,LEN(D567)-FIND(",",D567)),'Abk. Datenhaltende Stellen'!$A$2:$E$92,4))</f>
        <v/>
      </c>
      <c r="AD567" s="21">
        <f t="shared" si="8"/>
        <v>0</v>
      </c>
    </row>
    <row r="568" spans="1:30" ht="45" customHeight="1" x14ac:dyDescent="0.25">
      <c r="A568" s="12" t="s">
        <v>2025</v>
      </c>
      <c r="B568" s="12" t="s">
        <v>2027</v>
      </c>
      <c r="C568" s="12" t="s">
        <v>2029</v>
      </c>
      <c r="D568" s="12" t="s">
        <v>813</v>
      </c>
      <c r="E568" s="12" t="s">
        <v>705</v>
      </c>
      <c r="F568" s="12" t="s">
        <v>379</v>
      </c>
      <c r="G568" s="12" t="s">
        <v>2030</v>
      </c>
      <c r="H568" s="8"/>
      <c r="I568" s="8"/>
      <c r="J568" s="8"/>
      <c r="K568" s="8"/>
      <c r="L568" s="8"/>
      <c r="M568" s="8"/>
      <c r="N568" s="8"/>
      <c r="O568" s="8"/>
      <c r="P568" s="8"/>
      <c r="Q568" s="5" t="s">
        <v>3607</v>
      </c>
      <c r="R568" s="8"/>
      <c r="S568" s="8" t="s">
        <v>13</v>
      </c>
      <c r="T568" s="8" t="s">
        <v>569</v>
      </c>
      <c r="U568" s="8" t="s">
        <v>700</v>
      </c>
      <c r="V568" s="11" t="s">
        <v>2024</v>
      </c>
      <c r="W568" s="11" t="s">
        <v>2291</v>
      </c>
      <c r="X568" s="11" t="s">
        <v>2346</v>
      </c>
      <c r="Y568" s="5" t="str">
        <f>VLOOKUP(Q568,Lizenzen!$A$2:$B$17,2)</f>
        <v>Keine Angabe</v>
      </c>
      <c r="Z568" s="5"/>
      <c r="AA568" s="5" t="str">
        <f>IF(ISERROR(LEFT(D568,FIND(",",D568)-1)),VLOOKUP(D568,'Abk. Datenhaltende Stellen'!$A$2:$E$99,2),CONCATENATE(VLOOKUP(LEFT(D568,FIND(",",D568)-1),'Abk. Datenhaltende Stellen'!$A$2:$E$92,2),",",VLOOKUP(MID(D568,FIND(",",D568)+1,LEN(D568)-FIND(",",D568)),'Abk. Datenhaltende Stellen'!$A$2:$E$92,2)))</f>
        <v>Kraftfahrt-Bundesamt (KBA)</v>
      </c>
      <c r="AB568" s="8" t="str">
        <f>IF(ISERROR(LEFT(D568,FIND(",",D568)-1)),VLOOKUP(D568,'Abk. Datenhaltende Stellen'!$A$2:$E$99,4),VLOOKUP(LEFT(D568,FIND(",",D568)-1),'Abk. Datenhaltende Stellen'!$A$2:$E$92,4))</f>
        <v>nein</v>
      </c>
      <c r="AC568" s="8" t="str">
        <f>IF(ISERROR(FIND(",",D568)),"",VLOOKUP(MID(D568,FIND(",",D568)+1,LEN(D568)-FIND(",",D568)),'Abk. Datenhaltende Stellen'!$A$2:$E$92,4))</f>
        <v/>
      </c>
      <c r="AD568" s="21">
        <f t="shared" si="8"/>
        <v>0</v>
      </c>
    </row>
    <row r="569" spans="1:30" ht="60" customHeight="1" x14ac:dyDescent="0.25">
      <c r="A569" s="12" t="s">
        <v>2026</v>
      </c>
      <c r="B569" s="12" t="s">
        <v>2028</v>
      </c>
      <c r="C569" s="12" t="s">
        <v>2029</v>
      </c>
      <c r="D569" s="12" t="s">
        <v>813</v>
      </c>
      <c r="E569" s="12" t="s">
        <v>705</v>
      </c>
      <c r="F569" s="12" t="s">
        <v>379</v>
      </c>
      <c r="G569" s="5" t="s">
        <v>2031</v>
      </c>
      <c r="H569" s="8"/>
      <c r="I569" s="8"/>
      <c r="J569" s="8"/>
      <c r="K569" s="8"/>
      <c r="L569" s="8"/>
      <c r="M569" s="8"/>
      <c r="N569" s="8"/>
      <c r="O569" s="8"/>
      <c r="P569" s="8"/>
      <c r="Q569" s="5" t="s">
        <v>3607</v>
      </c>
      <c r="R569" s="8"/>
      <c r="S569" s="8" t="s">
        <v>13</v>
      </c>
      <c r="T569" s="8" t="s">
        <v>569</v>
      </c>
      <c r="U569" s="8" t="s">
        <v>700</v>
      </c>
      <c r="V569" s="11" t="s">
        <v>2605</v>
      </c>
      <c r="W569" s="11" t="s">
        <v>2605</v>
      </c>
      <c r="X569" s="11" t="s">
        <v>2295</v>
      </c>
      <c r="Y569" s="5" t="str">
        <f>VLOOKUP(Q569,Lizenzen!$A$2:$B$17,2)</f>
        <v>Keine Angabe</v>
      </c>
      <c r="Z569" s="5"/>
      <c r="AA569" s="5" t="str">
        <f>IF(ISERROR(LEFT(D569,FIND(",",D569)-1)),VLOOKUP(D569,'Abk. Datenhaltende Stellen'!$A$2:$E$99,2),CONCATENATE(VLOOKUP(LEFT(D569,FIND(",",D569)-1),'Abk. Datenhaltende Stellen'!$A$2:$E$92,2),",",VLOOKUP(MID(D569,FIND(",",D569)+1,LEN(D569)-FIND(",",D569)),'Abk. Datenhaltende Stellen'!$A$2:$E$92,2)))</f>
        <v>Kraftfahrt-Bundesamt (KBA)</v>
      </c>
      <c r="AB569" s="8" t="str">
        <f>IF(ISERROR(LEFT(D569,FIND(",",D569)-1)),VLOOKUP(D569,'Abk. Datenhaltende Stellen'!$A$2:$E$99,4),VLOOKUP(LEFT(D569,FIND(",",D569)-1),'Abk. Datenhaltende Stellen'!$A$2:$E$92,4))</f>
        <v>nein</v>
      </c>
      <c r="AC569" s="8" t="str">
        <f>IF(ISERROR(FIND(",",D569)),"",VLOOKUP(MID(D569,FIND(",",D569)+1,LEN(D569)-FIND(",",D569)),'Abk. Datenhaltende Stellen'!$A$2:$E$92,4))</f>
        <v/>
      </c>
      <c r="AD569" s="21">
        <f t="shared" si="8"/>
        <v>0</v>
      </c>
    </row>
    <row r="570" spans="1:30" ht="409.5" customHeight="1" x14ac:dyDescent="0.25">
      <c r="A570" s="8" t="s">
        <v>2051</v>
      </c>
      <c r="B570" s="8" t="s">
        <v>2198</v>
      </c>
      <c r="C570" s="8" t="s">
        <v>2089</v>
      </c>
      <c r="D570" s="8" t="s">
        <v>2052</v>
      </c>
      <c r="E570" s="8" t="s">
        <v>2134</v>
      </c>
      <c r="F570" s="8" t="s">
        <v>2095</v>
      </c>
      <c r="G570" s="8" t="s">
        <v>2100</v>
      </c>
      <c r="H570" s="8" t="s">
        <v>2098</v>
      </c>
      <c r="I570" s="8"/>
      <c r="J570" s="8"/>
      <c r="K570" s="8" t="s">
        <v>2055</v>
      </c>
      <c r="L570" s="8"/>
      <c r="M570" s="8"/>
      <c r="N570" s="8"/>
      <c r="O570" s="8"/>
      <c r="P570" s="8"/>
      <c r="Q570" s="5" t="s">
        <v>3598</v>
      </c>
      <c r="R570" s="8" t="s">
        <v>2056</v>
      </c>
      <c r="S570" s="8" t="s">
        <v>18</v>
      </c>
      <c r="T570" s="8" t="s">
        <v>569</v>
      </c>
      <c r="U570" s="8" t="s">
        <v>638</v>
      </c>
      <c r="V570" s="11" t="s">
        <v>2091</v>
      </c>
      <c r="W570" s="11" t="s">
        <v>2606</v>
      </c>
      <c r="X570" s="11" t="s">
        <v>2346</v>
      </c>
      <c r="Y570" s="5" t="str">
        <f>VLOOKUP(Q570,Lizenzen!$A$2:$B$17,2)</f>
        <v>Terms and Conditions  for the Use and Distribution of Sentinel Data</v>
      </c>
      <c r="Z570" s="5" t="str">
        <f>VLOOKUP(Q570,Lizenzen!$A$2:$D$17,4)</f>
        <v>https://scihub.copernicus.eu/twiki/pub/SciHubWebPortal/TermsConditions/TC_Sentinel_Data_31072014.pdf</v>
      </c>
      <c r="AA570" s="5" t="str">
        <f>IF(ISERROR(LEFT(D570,FIND(",",D570)-1)),VLOOKUP(D570,'Abk. Datenhaltende Stellen'!$A$2:$E$99,2),CONCATENATE(VLOOKUP(LEFT(D570,FIND(",",D570)-1),'Abk. Datenhaltende Stellen'!$A$2:$E$92,2),",",VLOOKUP(MID(D570,FIND(",",D570)+1,LEN(D570)-FIND(",",D570)),'Abk. Datenhaltende Stellen'!$A$2:$E$92,2)))</f>
        <v>European Space Agency</v>
      </c>
      <c r="AB570" s="8" t="str">
        <f>IF(ISERROR(LEFT(D570,FIND(",",D570)-1)),VLOOKUP(D570,'Abk. Datenhaltende Stellen'!$A$2:$E$99,4),VLOOKUP(LEFT(D570,FIND(",",D570)-1),'Abk. Datenhaltende Stellen'!$A$2:$E$92,4))</f>
        <v>nein</v>
      </c>
      <c r="AC570" s="8" t="str">
        <f>IF(ISERROR(FIND(",",D570)),"",VLOOKUP(MID(D570,FIND(",",D570)+1,LEN(D570)-FIND(",",D570)),'Abk. Datenhaltende Stellen'!$A$2:$E$92,4))</f>
        <v/>
      </c>
      <c r="AD570" s="21">
        <f t="shared" si="8"/>
        <v>0</v>
      </c>
    </row>
    <row r="571" spans="1:30" ht="409.5" customHeight="1" x14ac:dyDescent="0.25">
      <c r="A571" s="8" t="s">
        <v>2090</v>
      </c>
      <c r="B571" s="8" t="s">
        <v>2199</v>
      </c>
      <c r="C571" s="8" t="s">
        <v>2089</v>
      </c>
      <c r="D571" s="8" t="s">
        <v>2052</v>
      </c>
      <c r="E571" s="8" t="s">
        <v>2134</v>
      </c>
      <c r="F571" s="8" t="s">
        <v>2095</v>
      </c>
      <c r="G571" s="8" t="s">
        <v>2099</v>
      </c>
      <c r="H571" s="8" t="s">
        <v>2098</v>
      </c>
      <c r="I571" s="8"/>
      <c r="J571" s="8"/>
      <c r="K571" s="8" t="s">
        <v>2055</v>
      </c>
      <c r="L571" s="8"/>
      <c r="M571" s="8"/>
      <c r="N571" s="8"/>
      <c r="O571" s="8"/>
      <c r="P571" s="8"/>
      <c r="Q571" s="5" t="s">
        <v>3598</v>
      </c>
      <c r="R571" s="8" t="s">
        <v>2056</v>
      </c>
      <c r="S571" s="8" t="s">
        <v>18</v>
      </c>
      <c r="T571" s="8" t="s">
        <v>569</v>
      </c>
      <c r="U571" s="8" t="s">
        <v>2074</v>
      </c>
      <c r="V571" s="11" t="s">
        <v>2091</v>
      </c>
      <c r="W571" s="11" t="s">
        <v>2606</v>
      </c>
      <c r="X571" s="11" t="s">
        <v>2346</v>
      </c>
      <c r="Y571" s="5" t="str">
        <f>VLOOKUP(Q571,Lizenzen!$A$2:$B$17,2)</f>
        <v>Terms and Conditions  for the Use and Distribution of Sentinel Data</v>
      </c>
      <c r="Z571" s="5" t="str">
        <f>VLOOKUP(Q571,Lizenzen!$A$2:$D$17,4)</f>
        <v>https://scihub.copernicus.eu/twiki/pub/SciHubWebPortal/TermsConditions/TC_Sentinel_Data_31072014.pdf</v>
      </c>
      <c r="AA571" s="5" t="str">
        <f>IF(ISERROR(LEFT(D571,FIND(",",D571)-1)),VLOOKUP(D571,'Abk. Datenhaltende Stellen'!$A$2:$E$99,2),CONCATENATE(VLOOKUP(LEFT(D571,FIND(",",D571)-1),'Abk. Datenhaltende Stellen'!$A$2:$E$92,2),",",VLOOKUP(MID(D571,FIND(",",D571)+1,LEN(D571)-FIND(",",D571)),'Abk. Datenhaltende Stellen'!$A$2:$E$92,2)))</f>
        <v>European Space Agency</v>
      </c>
      <c r="AB571" s="8" t="str">
        <f>IF(ISERROR(LEFT(D571,FIND(",",D571)-1)),VLOOKUP(D571,'Abk. Datenhaltende Stellen'!$A$2:$E$99,4),VLOOKUP(LEFT(D571,FIND(",",D571)-1),'Abk. Datenhaltende Stellen'!$A$2:$E$92,4))</f>
        <v>nein</v>
      </c>
      <c r="AC571" s="8" t="str">
        <f>IF(ISERROR(FIND(",",D571)),"",VLOOKUP(MID(D571,FIND(",",D571)+1,LEN(D571)-FIND(",",D571)),'Abk. Datenhaltende Stellen'!$A$2:$E$92,4))</f>
        <v/>
      </c>
      <c r="AD571" s="21">
        <f t="shared" si="8"/>
        <v>0</v>
      </c>
    </row>
    <row r="572" spans="1:30" ht="409.5" customHeight="1" x14ac:dyDescent="0.25">
      <c r="A572" s="8" t="s">
        <v>2092</v>
      </c>
      <c r="B572" s="8" t="s">
        <v>2200</v>
      </c>
      <c r="C572" s="8" t="s">
        <v>2089</v>
      </c>
      <c r="D572" s="8" t="s">
        <v>2052</v>
      </c>
      <c r="E572" s="8" t="s">
        <v>2134</v>
      </c>
      <c r="F572" s="8" t="s">
        <v>2095</v>
      </c>
      <c r="G572" s="8" t="s">
        <v>2096</v>
      </c>
      <c r="H572" s="8" t="s">
        <v>2097</v>
      </c>
      <c r="I572" s="8"/>
      <c r="J572" s="8"/>
      <c r="K572" s="8" t="s">
        <v>2055</v>
      </c>
      <c r="L572" s="8"/>
      <c r="M572" s="8"/>
      <c r="N572" s="8"/>
      <c r="O572" s="8"/>
      <c r="P572" s="8"/>
      <c r="Q572" s="5" t="s">
        <v>3598</v>
      </c>
      <c r="R572" s="8" t="s">
        <v>2056</v>
      </c>
      <c r="S572" s="8" t="s">
        <v>18</v>
      </c>
      <c r="T572" s="8" t="s">
        <v>569</v>
      </c>
      <c r="U572" s="8" t="s">
        <v>2093</v>
      </c>
      <c r="V572" s="11" t="s">
        <v>2094</v>
      </c>
      <c r="W572" s="11" t="s">
        <v>2606</v>
      </c>
      <c r="X572" s="11" t="s">
        <v>2346</v>
      </c>
      <c r="Y572" s="5" t="str">
        <f>VLOOKUP(Q572,Lizenzen!$A$2:$B$17,2)</f>
        <v>Terms and Conditions  for the Use and Distribution of Sentinel Data</v>
      </c>
      <c r="Z572" s="5" t="str">
        <f>VLOOKUP(Q572,Lizenzen!$A$2:$D$17,4)</f>
        <v>https://scihub.copernicus.eu/twiki/pub/SciHubWebPortal/TermsConditions/TC_Sentinel_Data_31072014.pdf</v>
      </c>
      <c r="AA572" s="5" t="str">
        <f>IF(ISERROR(LEFT(D572,FIND(",",D572)-1)),VLOOKUP(D572,'Abk. Datenhaltende Stellen'!$A$2:$E$99,2),CONCATENATE(VLOOKUP(LEFT(D572,FIND(",",D572)-1),'Abk. Datenhaltende Stellen'!$A$2:$E$92,2),",",VLOOKUP(MID(D572,FIND(",",D572)+1,LEN(D572)-FIND(",",D572)),'Abk. Datenhaltende Stellen'!$A$2:$E$92,2)))</f>
        <v>European Space Agency</v>
      </c>
      <c r="AB572" s="8" t="str">
        <f>IF(ISERROR(LEFT(D572,FIND(",",D572)-1)),VLOOKUP(D572,'Abk. Datenhaltende Stellen'!$A$2:$E$99,4),VLOOKUP(LEFT(D572,FIND(",",D572)-1),'Abk. Datenhaltende Stellen'!$A$2:$E$92,4))</f>
        <v>nein</v>
      </c>
      <c r="AC572" s="8" t="str">
        <f>IF(ISERROR(FIND(",",D572)),"",VLOOKUP(MID(D572,FIND(",",D572)+1,LEN(D572)-FIND(",",D572)),'Abk. Datenhaltende Stellen'!$A$2:$E$92,4))</f>
        <v/>
      </c>
      <c r="AD572" s="21">
        <f t="shared" si="8"/>
        <v>0</v>
      </c>
    </row>
    <row r="573" spans="1:30" ht="409.5" customHeight="1" x14ac:dyDescent="0.25">
      <c r="A573" s="8" t="s">
        <v>2101</v>
      </c>
      <c r="B573" s="8" t="s">
        <v>2201</v>
      </c>
      <c r="C573" s="8" t="s">
        <v>2089</v>
      </c>
      <c r="D573" s="8" t="s">
        <v>2052</v>
      </c>
      <c r="E573" s="8" t="s">
        <v>2134</v>
      </c>
      <c r="F573" s="8" t="s">
        <v>2095</v>
      </c>
      <c r="G573" s="8" t="s">
        <v>2102</v>
      </c>
      <c r="H573" s="8" t="s">
        <v>2098</v>
      </c>
      <c r="I573" s="8"/>
      <c r="J573" s="8"/>
      <c r="K573" s="8" t="s">
        <v>2055</v>
      </c>
      <c r="L573" s="8"/>
      <c r="M573" s="8"/>
      <c r="N573" s="8"/>
      <c r="O573" s="8"/>
      <c r="P573" s="8"/>
      <c r="Q573" s="5" t="s">
        <v>3598</v>
      </c>
      <c r="R573" s="8" t="s">
        <v>2056</v>
      </c>
      <c r="S573" s="8" t="s">
        <v>18</v>
      </c>
      <c r="T573" s="8" t="s">
        <v>569</v>
      </c>
      <c r="U573" s="8" t="s">
        <v>2074</v>
      </c>
      <c r="V573" s="11" t="s">
        <v>2091</v>
      </c>
      <c r="W573" s="11" t="s">
        <v>2606</v>
      </c>
      <c r="X573" s="11" t="s">
        <v>2346</v>
      </c>
      <c r="Y573" s="5" t="str">
        <f>VLOOKUP(Q573,Lizenzen!$A$2:$B$17,2)</f>
        <v>Terms and Conditions  for the Use and Distribution of Sentinel Data</v>
      </c>
      <c r="Z573" s="5" t="str">
        <f>VLOOKUP(Q573,Lizenzen!$A$2:$D$17,4)</f>
        <v>https://scihub.copernicus.eu/twiki/pub/SciHubWebPortal/TermsConditions/TC_Sentinel_Data_31072014.pdf</v>
      </c>
      <c r="AA573" s="5" t="str">
        <f>IF(ISERROR(LEFT(D573,FIND(",",D573)-1)),VLOOKUP(D573,'Abk. Datenhaltende Stellen'!$A$2:$E$99,2),CONCATENATE(VLOOKUP(LEFT(D573,FIND(",",D573)-1),'Abk. Datenhaltende Stellen'!$A$2:$E$92,2),",",VLOOKUP(MID(D573,FIND(",",D573)+1,LEN(D573)-FIND(",",D573)),'Abk. Datenhaltende Stellen'!$A$2:$E$92,2)))</f>
        <v>European Space Agency</v>
      </c>
      <c r="AB573" s="8" t="str">
        <f>IF(ISERROR(LEFT(D573,FIND(",",D573)-1)),VLOOKUP(D573,'Abk. Datenhaltende Stellen'!$A$2:$E$99,4),VLOOKUP(LEFT(D573,FIND(",",D573)-1),'Abk. Datenhaltende Stellen'!$A$2:$E$92,4))</f>
        <v>nein</v>
      </c>
      <c r="AC573" s="8" t="str">
        <f>IF(ISERROR(FIND(",",D573)),"",VLOOKUP(MID(D573,FIND(",",D573)+1,LEN(D573)-FIND(",",D573)),'Abk. Datenhaltende Stellen'!$A$2:$E$92,4))</f>
        <v/>
      </c>
      <c r="AD573" s="21">
        <f t="shared" si="8"/>
        <v>0</v>
      </c>
    </row>
    <row r="574" spans="1:30" ht="105" customHeight="1" x14ac:dyDescent="0.25">
      <c r="A574" s="8" t="s">
        <v>2078</v>
      </c>
      <c r="B574" s="8" t="s">
        <v>2079</v>
      </c>
      <c r="C574" s="5" t="s">
        <v>2069</v>
      </c>
      <c r="D574" s="8" t="s">
        <v>920</v>
      </c>
      <c r="E574" s="8" t="s">
        <v>22</v>
      </c>
      <c r="F574" s="5" t="s">
        <v>564</v>
      </c>
      <c r="G574" s="8"/>
      <c r="H574" s="8" t="s">
        <v>2070</v>
      </c>
      <c r="I574" s="8"/>
      <c r="J574" s="8" t="s">
        <v>562</v>
      </c>
      <c r="K574" s="8"/>
      <c r="L574" s="8"/>
      <c r="M574" s="8"/>
      <c r="N574" s="8"/>
      <c r="O574" s="8"/>
      <c r="P574" s="8"/>
      <c r="Q574" s="5" t="s">
        <v>9</v>
      </c>
      <c r="R574" s="5" t="s">
        <v>363</v>
      </c>
      <c r="S574" s="8" t="s">
        <v>18</v>
      </c>
      <c r="T574" s="5" t="s">
        <v>571</v>
      </c>
      <c r="U574" s="8" t="s">
        <v>2081</v>
      </c>
      <c r="V574" s="11" t="s">
        <v>2080</v>
      </c>
      <c r="W574" s="11" t="s">
        <v>2080</v>
      </c>
      <c r="X574" s="11" t="s">
        <v>2295</v>
      </c>
      <c r="Y574" s="5" t="str">
        <f>VLOOKUP(Q574,Lizenzen!$A$2:$B$17,2)</f>
        <v>Verordnung zur Festlegung der Nutzungsbestimmungen für die Bereitstellung von Geodaten des Bundes (GeoNutzV)</v>
      </c>
      <c r="Z574" s="5" t="str">
        <f>VLOOKUP(Q574,Lizenzen!$A$2:$D$17,4)</f>
        <v>http://www.gesetze-im-internet.de/geonutzv/index.html</v>
      </c>
      <c r="AA574" s="5" t="str">
        <f>IF(ISERROR(LEFT(D574,FIND(",",D574)-1)),VLOOKUP(D574,'Abk. Datenhaltende Stellen'!$A$2:$E$99,2),CONCATENATE(VLOOKUP(LEFT(D574,FIND(",",D574)-1),'Abk. Datenhaltende Stellen'!$A$2:$E$92,2),",",VLOOKUP(MID(D574,FIND(",",D574)+1,LEN(D574)-FIND(",",D574)),'Abk. Datenhaltende Stellen'!$A$2:$E$92,2)))</f>
        <v>Informationstechnikzentrum Bund (ITZBund)</v>
      </c>
      <c r="AB574" s="8" t="str">
        <f>IF(ISERROR(LEFT(D574,FIND(",",D574)-1)),VLOOKUP(D574,'Abk. Datenhaltende Stellen'!$A$2:$E$99,4),VLOOKUP(LEFT(D574,FIND(",",D574)-1),'Abk. Datenhaltende Stellen'!$A$2:$E$92,4))</f>
        <v>nein</v>
      </c>
      <c r="AC574" s="8" t="str">
        <f>IF(ISERROR(FIND(",",D574)),"",VLOOKUP(MID(D574,FIND(",",D574)+1,LEN(D574)-FIND(",",D574)),'Abk. Datenhaltende Stellen'!$A$2:$E$92,4))</f>
        <v/>
      </c>
      <c r="AD574" s="21">
        <f t="shared" si="8"/>
        <v>0</v>
      </c>
    </row>
    <row r="575" spans="1:30" ht="210" customHeight="1" x14ac:dyDescent="0.25">
      <c r="A575" s="8" t="s">
        <v>2105</v>
      </c>
      <c r="B575" s="8" t="s">
        <v>2106</v>
      </c>
      <c r="C575" s="8" t="s">
        <v>3369</v>
      </c>
      <c r="D575" s="8" t="s">
        <v>802</v>
      </c>
      <c r="E575" s="8" t="s">
        <v>706</v>
      </c>
      <c r="F575" s="8" t="s">
        <v>557</v>
      </c>
      <c r="G575" s="8" t="s">
        <v>2107</v>
      </c>
      <c r="H575" s="8"/>
      <c r="I575" s="8"/>
      <c r="J575" s="8"/>
      <c r="K575" s="5" t="s">
        <v>579</v>
      </c>
      <c r="L575" s="8"/>
      <c r="M575" s="8"/>
      <c r="N575" s="8"/>
      <c r="O575" s="8"/>
      <c r="P575" s="8"/>
      <c r="Q575" s="5" t="s">
        <v>376</v>
      </c>
      <c r="R575" s="5" t="s">
        <v>580</v>
      </c>
      <c r="S575" s="8" t="s">
        <v>15</v>
      </c>
      <c r="T575" s="8" t="s">
        <v>569</v>
      </c>
      <c r="U575" s="8" t="s">
        <v>2108</v>
      </c>
      <c r="V575" s="11" t="s">
        <v>2109</v>
      </c>
      <c r="W575" s="11" t="s">
        <v>2347</v>
      </c>
      <c r="X575" s="11" t="s">
        <v>2295</v>
      </c>
      <c r="Y575" s="5" t="str">
        <f>VLOOKUP(Q575,Lizenzen!$A$2:$B$17,2)</f>
        <v>Creative Commons Namensnennung 4.0 international</v>
      </c>
      <c r="Z575" s="5" t="str">
        <f>VLOOKUP(Q575,Lizenzen!$A$2:$D$17,4)</f>
        <v>https://creativecommons.org/licenses/by/4.0/deed.de</v>
      </c>
      <c r="AA575" s="5" t="str">
        <f>IF(ISERROR(LEFT(D575,FIND(",",D575)-1)),VLOOKUP(D575,'Abk. Datenhaltende Stellen'!$A$2:$E$99,2),CONCATENATE(VLOOKUP(LEFT(D575,FIND(",",D575)-1),'Abk. Datenhaltende Stellen'!$A$2:$E$92,2),",",VLOOKUP(MID(D575,FIND(",",D575)+1,LEN(D575)-FIND(",",D575)),'Abk. Datenhaltende Stellen'!$A$2:$E$92,2)))</f>
        <v>DB Netz AG</v>
      </c>
      <c r="AB575" s="8" t="str">
        <f>IF(ISERROR(LEFT(D575,FIND(",",D575)-1)),VLOOKUP(D575,'Abk. Datenhaltende Stellen'!$A$2:$E$99,4),VLOOKUP(LEFT(D575,FIND(",",D575)-1),'Abk. Datenhaltende Stellen'!$A$2:$E$92,4))</f>
        <v>nein</v>
      </c>
      <c r="AC575" s="8" t="str">
        <f>IF(ISERROR(FIND(",",D575)),"",VLOOKUP(MID(D575,FIND(",",D575)+1,LEN(D575)-FIND(",",D575)),'Abk. Datenhaltende Stellen'!$A$2:$E$92,4))</f>
        <v/>
      </c>
      <c r="AD575" s="21">
        <f t="shared" si="8"/>
        <v>0</v>
      </c>
    </row>
    <row r="576" spans="1:30" ht="210" customHeight="1" x14ac:dyDescent="0.25">
      <c r="A576" s="8" t="s">
        <v>2110</v>
      </c>
      <c r="B576" s="8" t="s">
        <v>2111</v>
      </c>
      <c r="C576" s="8" t="s">
        <v>3370</v>
      </c>
      <c r="D576" s="8" t="s">
        <v>802</v>
      </c>
      <c r="E576" s="8" t="s">
        <v>706</v>
      </c>
      <c r="F576" s="8" t="s">
        <v>557</v>
      </c>
      <c r="G576" s="8" t="s">
        <v>2112</v>
      </c>
      <c r="H576" s="8"/>
      <c r="I576" s="8"/>
      <c r="J576" s="8"/>
      <c r="K576" s="5" t="s">
        <v>579</v>
      </c>
      <c r="L576" s="8"/>
      <c r="M576" s="8"/>
      <c r="N576" s="8"/>
      <c r="O576" s="8"/>
      <c r="P576" s="8"/>
      <c r="Q576" s="5" t="s">
        <v>376</v>
      </c>
      <c r="R576" s="5" t="s">
        <v>580</v>
      </c>
      <c r="S576" s="8" t="s">
        <v>15</v>
      </c>
      <c r="T576" s="8" t="s">
        <v>569</v>
      </c>
      <c r="U576" s="8" t="s">
        <v>2108</v>
      </c>
      <c r="V576" s="11" t="s">
        <v>2109</v>
      </c>
      <c r="W576" s="11" t="s">
        <v>2347</v>
      </c>
      <c r="X576" s="11" t="s">
        <v>2295</v>
      </c>
      <c r="Y576" s="5" t="str">
        <f>VLOOKUP(Q576,Lizenzen!$A$2:$B$17,2)</f>
        <v>Creative Commons Namensnennung 4.0 international</v>
      </c>
      <c r="Z576" s="5" t="str">
        <f>VLOOKUP(Q576,Lizenzen!$A$2:$D$17,4)</f>
        <v>https://creativecommons.org/licenses/by/4.0/deed.de</v>
      </c>
      <c r="AA576" s="5" t="str">
        <f>IF(ISERROR(LEFT(D576,FIND(",",D576)-1)),VLOOKUP(D576,'Abk. Datenhaltende Stellen'!$A$2:$E$99,2),CONCATENATE(VLOOKUP(LEFT(D576,FIND(",",D576)-1),'Abk. Datenhaltende Stellen'!$A$2:$E$92,2),",",VLOOKUP(MID(D576,FIND(",",D576)+1,LEN(D576)-FIND(",",D576)),'Abk. Datenhaltende Stellen'!$A$2:$E$92,2)))</f>
        <v>DB Netz AG</v>
      </c>
      <c r="AB576" s="8" t="str">
        <f>IF(ISERROR(LEFT(D576,FIND(",",D576)-1)),VLOOKUP(D576,'Abk. Datenhaltende Stellen'!$A$2:$E$99,4),VLOOKUP(LEFT(D576,FIND(",",D576)-1),'Abk. Datenhaltende Stellen'!$A$2:$E$92,4))</f>
        <v>nein</v>
      </c>
      <c r="AC576" s="8" t="str">
        <f>IF(ISERROR(FIND(",",D576)),"",VLOOKUP(MID(D576,FIND(",",D576)+1,LEN(D576)-FIND(",",D576)),'Abk. Datenhaltende Stellen'!$A$2:$E$92,4))</f>
        <v/>
      </c>
      <c r="AD576" s="21">
        <f t="shared" si="8"/>
        <v>0</v>
      </c>
    </row>
    <row r="577" spans="1:30" ht="195" customHeight="1" x14ac:dyDescent="0.25">
      <c r="A577" s="8" t="s">
        <v>2113</v>
      </c>
      <c r="B577" s="8" t="s">
        <v>2114</v>
      </c>
      <c r="C577" s="8" t="s">
        <v>3371</v>
      </c>
      <c r="D577" s="8" t="s">
        <v>802</v>
      </c>
      <c r="E577" s="8" t="s">
        <v>706</v>
      </c>
      <c r="F577" s="8" t="s">
        <v>557</v>
      </c>
      <c r="G577" s="8" t="s">
        <v>2115</v>
      </c>
      <c r="H577" s="8"/>
      <c r="I577" s="8"/>
      <c r="J577" s="8"/>
      <c r="K577" s="5" t="s">
        <v>579</v>
      </c>
      <c r="L577" s="8"/>
      <c r="M577" s="8"/>
      <c r="N577" s="8"/>
      <c r="O577" s="8"/>
      <c r="P577" s="8"/>
      <c r="Q577" s="5" t="s">
        <v>376</v>
      </c>
      <c r="R577" s="5" t="s">
        <v>580</v>
      </c>
      <c r="S577" s="8" t="s">
        <v>15</v>
      </c>
      <c r="T577" s="8" t="s">
        <v>569</v>
      </c>
      <c r="U577" s="8" t="s">
        <v>2108</v>
      </c>
      <c r="V577" s="11" t="s">
        <v>2109</v>
      </c>
      <c r="W577" s="11" t="s">
        <v>2347</v>
      </c>
      <c r="X577" s="11" t="s">
        <v>2295</v>
      </c>
      <c r="Y577" s="5" t="str">
        <f>VLOOKUP(Q577,Lizenzen!$A$2:$B$17,2)</f>
        <v>Creative Commons Namensnennung 4.0 international</v>
      </c>
      <c r="Z577" s="5" t="str">
        <f>VLOOKUP(Q577,Lizenzen!$A$2:$D$17,4)</f>
        <v>https://creativecommons.org/licenses/by/4.0/deed.de</v>
      </c>
      <c r="AA577" s="5" t="str">
        <f>IF(ISERROR(LEFT(D577,FIND(",",D577)-1)),VLOOKUP(D577,'Abk. Datenhaltende Stellen'!$A$2:$E$99,2),CONCATENATE(VLOOKUP(LEFT(D577,FIND(",",D577)-1),'Abk. Datenhaltende Stellen'!$A$2:$E$92,2),",",VLOOKUP(MID(D577,FIND(",",D577)+1,LEN(D577)-FIND(",",D577)),'Abk. Datenhaltende Stellen'!$A$2:$E$92,2)))</f>
        <v>DB Netz AG</v>
      </c>
      <c r="AB577" s="8" t="str">
        <f>IF(ISERROR(LEFT(D577,FIND(",",D577)-1)),VLOOKUP(D577,'Abk. Datenhaltende Stellen'!$A$2:$E$99,4),VLOOKUP(LEFT(D577,FIND(",",D577)-1),'Abk. Datenhaltende Stellen'!$A$2:$E$92,4))</f>
        <v>nein</v>
      </c>
      <c r="AC577" s="8" t="str">
        <f>IF(ISERROR(FIND(",",D577)),"",VLOOKUP(MID(D577,FIND(",",D577)+1,LEN(D577)-FIND(",",D577)),'Abk. Datenhaltende Stellen'!$A$2:$E$92,4))</f>
        <v/>
      </c>
      <c r="AD577" s="21">
        <f t="shared" si="8"/>
        <v>0</v>
      </c>
    </row>
    <row r="578" spans="1:30" ht="195" customHeight="1" x14ac:dyDescent="0.25">
      <c r="A578" s="8" t="s">
        <v>2116</v>
      </c>
      <c r="B578" s="8" t="s">
        <v>2117</v>
      </c>
      <c r="C578" s="8" t="s">
        <v>3371</v>
      </c>
      <c r="D578" s="8" t="s">
        <v>802</v>
      </c>
      <c r="E578" s="8" t="s">
        <v>706</v>
      </c>
      <c r="F578" s="8" t="s">
        <v>557</v>
      </c>
      <c r="G578" s="8" t="s">
        <v>2118</v>
      </c>
      <c r="H578" s="8"/>
      <c r="I578" s="8"/>
      <c r="J578" s="8"/>
      <c r="K578" s="5" t="s">
        <v>579</v>
      </c>
      <c r="L578" s="8"/>
      <c r="M578" s="8"/>
      <c r="N578" s="8"/>
      <c r="O578" s="8"/>
      <c r="P578" s="8"/>
      <c r="Q578" s="5" t="s">
        <v>376</v>
      </c>
      <c r="R578" s="5" t="s">
        <v>580</v>
      </c>
      <c r="S578" s="8" t="s">
        <v>15</v>
      </c>
      <c r="T578" s="8" t="s">
        <v>569</v>
      </c>
      <c r="U578" s="8" t="s">
        <v>2108</v>
      </c>
      <c r="V578" s="11" t="s">
        <v>2109</v>
      </c>
      <c r="W578" s="11" t="s">
        <v>2347</v>
      </c>
      <c r="X578" s="11" t="s">
        <v>2295</v>
      </c>
      <c r="Y578" s="5" t="str">
        <f>VLOOKUP(Q578,Lizenzen!$A$2:$B$17,2)</f>
        <v>Creative Commons Namensnennung 4.0 international</v>
      </c>
      <c r="Z578" s="5" t="str">
        <f>VLOOKUP(Q578,Lizenzen!$A$2:$D$17,4)</f>
        <v>https://creativecommons.org/licenses/by/4.0/deed.de</v>
      </c>
      <c r="AA578" s="5" t="str">
        <f>IF(ISERROR(LEFT(D578,FIND(",",D578)-1)),VLOOKUP(D578,'Abk. Datenhaltende Stellen'!$A$2:$E$99,2),CONCATENATE(VLOOKUP(LEFT(D578,FIND(",",D578)-1),'Abk. Datenhaltende Stellen'!$A$2:$E$92,2),",",VLOOKUP(MID(D578,FIND(",",D578)+1,LEN(D578)-FIND(",",D578)),'Abk. Datenhaltende Stellen'!$A$2:$E$92,2)))</f>
        <v>DB Netz AG</v>
      </c>
      <c r="AB578" s="8" t="str">
        <f>IF(ISERROR(LEFT(D578,FIND(",",D578)-1)),VLOOKUP(D578,'Abk. Datenhaltende Stellen'!$A$2:$E$99,4),VLOOKUP(LEFT(D578,FIND(",",D578)-1),'Abk. Datenhaltende Stellen'!$A$2:$E$92,4))</f>
        <v>nein</v>
      </c>
      <c r="AC578" s="8" t="str">
        <f>IF(ISERROR(FIND(",",D578)),"",VLOOKUP(MID(D578,FIND(",",D578)+1,LEN(D578)-FIND(",",D578)),'Abk. Datenhaltende Stellen'!$A$2:$E$92,4))</f>
        <v/>
      </c>
      <c r="AD578" s="21">
        <f t="shared" si="8"/>
        <v>0</v>
      </c>
    </row>
    <row r="579" spans="1:30" ht="195" customHeight="1" x14ac:dyDescent="0.25">
      <c r="A579" s="8" t="s">
        <v>2119</v>
      </c>
      <c r="B579" s="8" t="s">
        <v>2120</v>
      </c>
      <c r="C579" s="8" t="s">
        <v>3372</v>
      </c>
      <c r="D579" s="8" t="s">
        <v>802</v>
      </c>
      <c r="E579" s="8" t="s">
        <v>706</v>
      </c>
      <c r="F579" s="8" t="s">
        <v>557</v>
      </c>
      <c r="G579" s="8" t="s">
        <v>2121</v>
      </c>
      <c r="H579" s="8"/>
      <c r="I579" s="8"/>
      <c r="J579" s="8"/>
      <c r="K579" s="5" t="s">
        <v>579</v>
      </c>
      <c r="L579" s="8"/>
      <c r="M579" s="8"/>
      <c r="N579" s="8"/>
      <c r="O579" s="8"/>
      <c r="P579" s="8"/>
      <c r="Q579" s="5" t="s">
        <v>376</v>
      </c>
      <c r="R579" s="5" t="s">
        <v>580</v>
      </c>
      <c r="S579" s="8" t="s">
        <v>15</v>
      </c>
      <c r="T579" s="8" t="s">
        <v>569</v>
      </c>
      <c r="U579" s="8" t="s">
        <v>2108</v>
      </c>
      <c r="V579" s="11" t="s">
        <v>2109</v>
      </c>
      <c r="W579" s="11" t="s">
        <v>2347</v>
      </c>
      <c r="X579" s="11" t="s">
        <v>2295</v>
      </c>
      <c r="Y579" s="5" t="str">
        <f>VLOOKUP(Q579,Lizenzen!$A$2:$B$17,2)</f>
        <v>Creative Commons Namensnennung 4.0 international</v>
      </c>
      <c r="Z579" s="5" t="str">
        <f>VLOOKUP(Q579,Lizenzen!$A$2:$D$17,4)</f>
        <v>https://creativecommons.org/licenses/by/4.0/deed.de</v>
      </c>
      <c r="AA579" s="5" t="str">
        <f>IF(ISERROR(LEFT(D579,FIND(",",D579)-1)),VLOOKUP(D579,'Abk. Datenhaltende Stellen'!$A$2:$E$99,2),CONCATENATE(VLOOKUP(LEFT(D579,FIND(",",D579)-1),'Abk. Datenhaltende Stellen'!$A$2:$E$92,2),",",VLOOKUP(MID(D579,FIND(",",D579)+1,LEN(D579)-FIND(",",D579)),'Abk. Datenhaltende Stellen'!$A$2:$E$92,2)))</f>
        <v>DB Netz AG</v>
      </c>
      <c r="AB579" s="8" t="str">
        <f>IF(ISERROR(LEFT(D579,FIND(",",D579)-1)),VLOOKUP(D579,'Abk. Datenhaltende Stellen'!$A$2:$E$99,4),VLOOKUP(LEFT(D579,FIND(",",D579)-1),'Abk. Datenhaltende Stellen'!$A$2:$E$92,4))</f>
        <v>nein</v>
      </c>
      <c r="AC579" s="8" t="str">
        <f>IF(ISERROR(FIND(",",D579)),"",VLOOKUP(MID(D579,FIND(",",D579)+1,LEN(D579)-FIND(",",D579)),'Abk. Datenhaltende Stellen'!$A$2:$E$92,4))</f>
        <v/>
      </c>
      <c r="AD579" s="21">
        <f t="shared" ref="AD579:AD642" si="9">IF(ISERROR(FIND("FKZ",B579)),0,MID(B579,FIND("FKZ",B579)+3,7))</f>
        <v>0</v>
      </c>
    </row>
    <row r="580" spans="1:30" ht="195" customHeight="1" x14ac:dyDescent="0.25">
      <c r="A580" s="8" t="s">
        <v>2122</v>
      </c>
      <c r="B580" s="8" t="s">
        <v>2123</v>
      </c>
      <c r="C580" s="8" t="s">
        <v>3373</v>
      </c>
      <c r="D580" s="8" t="s">
        <v>802</v>
      </c>
      <c r="E580" s="8" t="s">
        <v>706</v>
      </c>
      <c r="F580" s="8" t="s">
        <v>557</v>
      </c>
      <c r="G580" s="8" t="s">
        <v>2124</v>
      </c>
      <c r="H580" s="8"/>
      <c r="I580" s="8"/>
      <c r="J580" s="8"/>
      <c r="K580" s="5" t="s">
        <v>579</v>
      </c>
      <c r="L580" s="8"/>
      <c r="M580" s="8"/>
      <c r="N580" s="8"/>
      <c r="O580" s="8"/>
      <c r="P580" s="8"/>
      <c r="Q580" s="5" t="s">
        <v>376</v>
      </c>
      <c r="R580" s="5" t="s">
        <v>580</v>
      </c>
      <c r="S580" s="8" t="s">
        <v>15</v>
      </c>
      <c r="T580" s="8" t="s">
        <v>569</v>
      </c>
      <c r="U580" s="8" t="s">
        <v>2108</v>
      </c>
      <c r="V580" s="11" t="s">
        <v>2109</v>
      </c>
      <c r="W580" s="11" t="s">
        <v>2347</v>
      </c>
      <c r="X580" s="11" t="s">
        <v>2295</v>
      </c>
      <c r="Y580" s="5" t="str">
        <f>VLOOKUP(Q580,Lizenzen!$A$2:$B$17,2)</f>
        <v>Creative Commons Namensnennung 4.0 international</v>
      </c>
      <c r="Z580" s="5" t="str">
        <f>VLOOKUP(Q580,Lizenzen!$A$2:$D$17,4)</f>
        <v>https://creativecommons.org/licenses/by/4.0/deed.de</v>
      </c>
      <c r="AA580" s="5" t="str">
        <f>IF(ISERROR(LEFT(D580,FIND(",",D580)-1)),VLOOKUP(D580,'Abk. Datenhaltende Stellen'!$A$2:$E$99,2),CONCATENATE(VLOOKUP(LEFT(D580,FIND(",",D580)-1),'Abk. Datenhaltende Stellen'!$A$2:$E$92,2),",",VLOOKUP(MID(D580,FIND(",",D580)+1,LEN(D580)-FIND(",",D580)),'Abk. Datenhaltende Stellen'!$A$2:$E$92,2)))</f>
        <v>DB Netz AG</v>
      </c>
      <c r="AB580" s="8" t="str">
        <f>IF(ISERROR(LEFT(D580,FIND(",",D580)-1)),VLOOKUP(D580,'Abk. Datenhaltende Stellen'!$A$2:$E$99,4),VLOOKUP(LEFT(D580,FIND(",",D580)-1),'Abk. Datenhaltende Stellen'!$A$2:$E$92,4))</f>
        <v>nein</v>
      </c>
      <c r="AC580" s="8" t="str">
        <f>IF(ISERROR(FIND(",",D580)),"",VLOOKUP(MID(D580,FIND(",",D580)+1,LEN(D580)-FIND(",",D580)),'Abk. Datenhaltende Stellen'!$A$2:$E$92,4))</f>
        <v/>
      </c>
      <c r="AD580" s="21">
        <f t="shared" si="9"/>
        <v>0</v>
      </c>
    </row>
    <row r="581" spans="1:30" ht="240" customHeight="1" x14ac:dyDescent="0.25">
      <c r="A581" s="8" t="s">
        <v>2126</v>
      </c>
      <c r="B581" s="8" t="s">
        <v>3323</v>
      </c>
      <c r="C581" s="8" t="s">
        <v>3374</v>
      </c>
      <c r="D581" s="8" t="s">
        <v>2127</v>
      </c>
      <c r="E581" s="8" t="s">
        <v>706</v>
      </c>
      <c r="F581" s="8" t="s">
        <v>557</v>
      </c>
      <c r="G581" s="8" t="s">
        <v>2129</v>
      </c>
      <c r="H581" s="8"/>
      <c r="I581" s="8"/>
      <c r="J581" s="8"/>
      <c r="K581" s="5" t="s">
        <v>579</v>
      </c>
      <c r="L581" s="8"/>
      <c r="M581" s="8"/>
      <c r="N581" s="8"/>
      <c r="O581" s="8"/>
      <c r="P581" s="8"/>
      <c r="Q581" s="5" t="s">
        <v>376</v>
      </c>
      <c r="R581" s="5" t="s">
        <v>580</v>
      </c>
      <c r="S581" s="8" t="s">
        <v>15</v>
      </c>
      <c r="T581" s="8" t="s">
        <v>569</v>
      </c>
      <c r="U581" s="8" t="s">
        <v>594</v>
      </c>
      <c r="V581" s="11" t="s">
        <v>2130</v>
      </c>
      <c r="W581" s="11" t="s">
        <v>2347</v>
      </c>
      <c r="X581" s="11" t="s">
        <v>2295</v>
      </c>
      <c r="Y581" s="5" t="str">
        <f>VLOOKUP(Q581,Lizenzen!$A$2:$B$17,2)</f>
        <v>Creative Commons Namensnennung 4.0 international</v>
      </c>
      <c r="Z581" s="5" t="str">
        <f>VLOOKUP(Q581,Lizenzen!$A$2:$D$17,4)</f>
        <v>https://creativecommons.org/licenses/by/4.0/deed.de</v>
      </c>
      <c r="AA581" s="5" t="str">
        <f>IF(ISERROR(LEFT(D581,FIND(",",D581)-1)),VLOOKUP(D581,'Abk. Datenhaltende Stellen'!$A$2:$E$99,2),CONCATENATE(VLOOKUP(LEFT(D581,FIND(",",D581)-1),'Abk. Datenhaltende Stellen'!$A$2:$E$92,2),",",VLOOKUP(MID(D581,FIND(",",D581)+1,LEN(D581)-FIND(",",D581)),'Abk. Datenhaltende Stellen'!$A$2:$E$92,2)))</f>
        <v>Deutsche Bahn AG</v>
      </c>
      <c r="AB581" s="8" t="str">
        <f>IF(ISERROR(LEFT(D581,FIND(",",D581)-1)),VLOOKUP(D581,'Abk. Datenhaltende Stellen'!$A$2:$E$99,4),VLOOKUP(LEFT(D581,FIND(",",D581)-1),'Abk. Datenhaltende Stellen'!$A$2:$E$92,4))</f>
        <v>nein</v>
      </c>
      <c r="AC581" s="8" t="str">
        <f>IF(ISERROR(FIND(",",D581)),"",VLOOKUP(MID(D581,FIND(",",D581)+1,LEN(D581)-FIND(",",D581)),'Abk. Datenhaltende Stellen'!$A$2:$E$92,4))</f>
        <v/>
      </c>
      <c r="AD581" s="21">
        <f t="shared" si="9"/>
        <v>0</v>
      </c>
    </row>
    <row r="582" spans="1:30" ht="375" customHeight="1" x14ac:dyDescent="0.25">
      <c r="A582" s="8" t="s">
        <v>2153</v>
      </c>
      <c r="B582" s="8" t="s">
        <v>2154</v>
      </c>
      <c r="C582" s="8"/>
      <c r="D582" s="8" t="s">
        <v>2155</v>
      </c>
      <c r="E582" s="8" t="s">
        <v>50</v>
      </c>
      <c r="F582" s="8" t="s">
        <v>798</v>
      </c>
      <c r="G582" s="8"/>
      <c r="H582" s="8"/>
      <c r="I582" s="8"/>
      <c r="J582" s="8"/>
      <c r="K582" s="8" t="s">
        <v>2157</v>
      </c>
      <c r="L582" s="8"/>
      <c r="M582" s="8"/>
      <c r="N582" s="8"/>
      <c r="O582" s="8"/>
      <c r="P582" s="8" t="s">
        <v>2158</v>
      </c>
      <c r="Q582" s="8" t="s">
        <v>591</v>
      </c>
      <c r="R582" s="8" t="s">
        <v>2159</v>
      </c>
      <c r="S582" s="8" t="s">
        <v>15</v>
      </c>
      <c r="T582" s="8" t="s">
        <v>108</v>
      </c>
      <c r="U582" s="8" t="s">
        <v>2160</v>
      </c>
      <c r="V582" s="11" t="s">
        <v>670</v>
      </c>
      <c r="W582" s="11" t="s">
        <v>2607</v>
      </c>
      <c r="X582" s="11" t="s">
        <v>2346</v>
      </c>
      <c r="Y582" s="5" t="str">
        <f>VLOOKUP(Q582,Lizenzen!$A$2:$B$17,2)</f>
        <v>Open Data Commons Open Database License 1.0</v>
      </c>
      <c r="Z582" s="5" t="str">
        <f>VLOOKUP(Q582,Lizenzen!$A$2:$D$17,4)</f>
        <v>http://opendatacommons.org/licenses/odbl/summary/</v>
      </c>
      <c r="AA582" s="5" t="str">
        <f>IF(ISERROR(LEFT(D582,FIND(",",D582)-1)),VLOOKUP(D582,'Abk. Datenhaltende Stellen'!$A$2:$E$99,2),CONCATENATE(VLOOKUP(LEFT(D582,FIND(",",D582)-1),'Abk. Datenhaltende Stellen'!$A$2:$E$92,2),",",VLOOKUP(MID(D582,FIND(",",D582)+1,LEN(D582)-FIND(",",D582)),'Abk. Datenhaltende Stellen'!$A$2:$E$92,2)))</f>
        <v>Sozialhelden e.V.: Wheelmap.org</v>
      </c>
      <c r="AB582" s="8" t="str">
        <f>IF(ISERROR(LEFT(D582,FIND(",",D582)-1)),VLOOKUP(D582,'Abk. Datenhaltende Stellen'!$A$2:$E$99,4),VLOOKUP(LEFT(D582,FIND(",",D582)-1),'Abk. Datenhaltende Stellen'!$A$2:$E$92,4))</f>
        <v>nein</v>
      </c>
      <c r="AC582" s="8" t="str">
        <f>IF(ISERROR(FIND(",",D582)),"",VLOOKUP(MID(D582,FIND(",",D582)+1,LEN(D582)-FIND(",",D582)),'Abk. Datenhaltende Stellen'!$A$2:$E$92,4))</f>
        <v/>
      </c>
      <c r="AD582" s="21">
        <f t="shared" si="9"/>
        <v>0</v>
      </c>
    </row>
    <row r="583" spans="1:30" ht="195" customHeight="1" x14ac:dyDescent="0.25">
      <c r="A583" s="8" t="s">
        <v>2161</v>
      </c>
      <c r="B583" s="8" t="s">
        <v>2162</v>
      </c>
      <c r="C583" s="8"/>
      <c r="D583" s="8" t="s">
        <v>2163</v>
      </c>
      <c r="E583" s="8" t="s">
        <v>2227</v>
      </c>
      <c r="F583" s="8" t="s">
        <v>557</v>
      </c>
      <c r="G583" s="8" t="s">
        <v>2166</v>
      </c>
      <c r="H583" s="8"/>
      <c r="I583" s="8"/>
      <c r="J583" s="8"/>
      <c r="K583" s="8" t="s">
        <v>2167</v>
      </c>
      <c r="L583" s="8"/>
      <c r="M583" s="8"/>
      <c r="N583" s="8"/>
      <c r="O583" s="8"/>
      <c r="P583" s="8"/>
      <c r="Q583" s="8" t="s">
        <v>832</v>
      </c>
      <c r="R583" s="8" t="s">
        <v>2164</v>
      </c>
      <c r="S583" s="8" t="s">
        <v>15</v>
      </c>
      <c r="T583" s="8" t="s">
        <v>569</v>
      </c>
      <c r="U583" s="8" t="s">
        <v>2160</v>
      </c>
      <c r="V583" s="11" t="s">
        <v>2360</v>
      </c>
      <c r="W583" s="11" t="s">
        <v>2360</v>
      </c>
      <c r="X583" s="11" t="s">
        <v>2295</v>
      </c>
      <c r="Y583" s="5" t="str">
        <f>VLOOKUP(Q583,Lizenzen!$A$2:$B$17,2)</f>
        <v>Datenlizenz Deutschland – Namensnennung – Version 2.0</v>
      </c>
      <c r="Z583" s="5" t="str">
        <f>VLOOKUP(Q583,Lizenzen!$A$2:$D$17,4)</f>
        <v>https://www.govdata.de/dl-de/by-2-0</v>
      </c>
      <c r="AA583" s="5" t="str">
        <f>IF(ISERROR(LEFT(D583,FIND(",",D583)-1)),VLOOKUP(D583,'Abk. Datenhaltende Stellen'!$A$2:$E$99,2),CONCATENATE(VLOOKUP(LEFT(D583,FIND(",",D583)-1),'Abk. Datenhaltende Stellen'!$A$2:$E$92,2),",",VLOOKUP(MID(D583,FIND(",",D583)+1,LEN(D583)-FIND(",",D583)),'Abk. Datenhaltende Stellen'!$A$2:$E$92,2)))</f>
        <v>Rhein-Neckar-Verkehr GmbH (rnv)</v>
      </c>
      <c r="AB583" s="8" t="str">
        <f>IF(ISERROR(LEFT(D583,FIND(",",D583)-1)),VLOOKUP(D583,'Abk. Datenhaltende Stellen'!$A$2:$E$99,4),VLOOKUP(LEFT(D583,FIND(",",D583)-1),'Abk. Datenhaltende Stellen'!$A$2:$E$92,4))</f>
        <v>nein</v>
      </c>
      <c r="AC583" s="8" t="str">
        <f>IF(ISERROR(FIND(",",D583)),"",VLOOKUP(MID(D583,FIND(",",D583)+1,LEN(D583)-FIND(",",D583)),'Abk. Datenhaltende Stellen'!$A$2:$E$92,4))</f>
        <v/>
      </c>
      <c r="AD583" s="21">
        <f t="shared" si="9"/>
        <v>0</v>
      </c>
    </row>
    <row r="584" spans="1:30" ht="409.5" customHeight="1" x14ac:dyDescent="0.25">
      <c r="A584" s="8" t="s">
        <v>2168</v>
      </c>
      <c r="B584" s="8" t="s">
        <v>2169</v>
      </c>
      <c r="C584" s="8"/>
      <c r="D584" s="8" t="s">
        <v>2163</v>
      </c>
      <c r="E584" s="8" t="s">
        <v>2138</v>
      </c>
      <c r="F584" s="8" t="s">
        <v>557</v>
      </c>
      <c r="G584" s="8" t="s">
        <v>2170</v>
      </c>
      <c r="H584" s="8"/>
      <c r="I584" s="8"/>
      <c r="J584" s="8"/>
      <c r="K584" s="8" t="s">
        <v>2167</v>
      </c>
      <c r="L584" s="8"/>
      <c r="M584" s="8"/>
      <c r="N584" s="8"/>
      <c r="O584" s="8"/>
      <c r="P584" s="8"/>
      <c r="Q584" s="8" t="s">
        <v>832</v>
      </c>
      <c r="R584" s="8" t="s">
        <v>2164</v>
      </c>
      <c r="S584" s="8" t="s">
        <v>13</v>
      </c>
      <c r="T584" s="8" t="s">
        <v>569</v>
      </c>
      <c r="U584" s="8" t="s">
        <v>817</v>
      </c>
      <c r="V584" s="11" t="s">
        <v>2360</v>
      </c>
      <c r="W584" s="11" t="s">
        <v>2360</v>
      </c>
      <c r="X584" s="11" t="s">
        <v>2295</v>
      </c>
      <c r="Y584" s="5" t="str">
        <f>VLOOKUP(Q584,Lizenzen!$A$2:$B$17,2)</f>
        <v>Datenlizenz Deutschland – Namensnennung – Version 2.0</v>
      </c>
      <c r="Z584" s="5" t="str">
        <f>VLOOKUP(Q584,Lizenzen!$A$2:$D$17,4)</f>
        <v>https://www.govdata.de/dl-de/by-2-0</v>
      </c>
      <c r="AA584" s="5" t="str">
        <f>IF(ISERROR(LEFT(D584,FIND(",",D584)-1)),VLOOKUP(D584,'Abk. Datenhaltende Stellen'!$A$2:$E$99,2),CONCATENATE(VLOOKUP(LEFT(D584,FIND(",",D584)-1),'Abk. Datenhaltende Stellen'!$A$2:$E$92,2),",",VLOOKUP(MID(D584,FIND(",",D584)+1,LEN(D584)-FIND(",",D584)),'Abk. Datenhaltende Stellen'!$A$2:$E$92,2)))</f>
        <v>Rhein-Neckar-Verkehr GmbH (rnv)</v>
      </c>
      <c r="AB584" s="8" t="str">
        <f>IF(ISERROR(LEFT(D584,FIND(",",D584)-1)),VLOOKUP(D584,'Abk. Datenhaltende Stellen'!$A$2:$E$99,4),VLOOKUP(LEFT(D584,FIND(",",D584)-1),'Abk. Datenhaltende Stellen'!$A$2:$E$92,4))</f>
        <v>nein</v>
      </c>
      <c r="AC584" s="8" t="str">
        <f>IF(ISERROR(FIND(",",D584)),"",VLOOKUP(MID(D584,FIND(",",D584)+1,LEN(D584)-FIND(",",D584)),'Abk. Datenhaltende Stellen'!$A$2:$E$92,4))</f>
        <v/>
      </c>
      <c r="AD584" s="21">
        <f t="shared" si="9"/>
        <v>0</v>
      </c>
    </row>
    <row r="585" spans="1:30" ht="180" customHeight="1" x14ac:dyDescent="0.25">
      <c r="A585" s="8" t="s">
        <v>2171</v>
      </c>
      <c r="B585" s="8" t="s">
        <v>2172</v>
      </c>
      <c r="C585" s="8"/>
      <c r="D585" s="8" t="s">
        <v>2163</v>
      </c>
      <c r="E585" s="8" t="s">
        <v>2227</v>
      </c>
      <c r="F585" s="8" t="s">
        <v>557</v>
      </c>
      <c r="G585" s="8" t="s">
        <v>2173</v>
      </c>
      <c r="H585" s="8"/>
      <c r="I585" s="8"/>
      <c r="J585" s="8"/>
      <c r="K585" s="8" t="s">
        <v>2167</v>
      </c>
      <c r="L585" s="8"/>
      <c r="M585" s="8"/>
      <c r="N585" s="8"/>
      <c r="O585" s="8"/>
      <c r="P585" s="8"/>
      <c r="Q585" s="8" t="s">
        <v>832</v>
      </c>
      <c r="R585" s="8" t="s">
        <v>2164</v>
      </c>
      <c r="S585" s="8" t="s">
        <v>15</v>
      </c>
      <c r="T585" s="8" t="s">
        <v>569</v>
      </c>
      <c r="U585" s="8" t="s">
        <v>2160</v>
      </c>
      <c r="V585" s="11" t="s">
        <v>2360</v>
      </c>
      <c r="W585" s="11" t="s">
        <v>2360</v>
      </c>
      <c r="X585" s="11" t="s">
        <v>2295</v>
      </c>
      <c r="Y585" s="5" t="str">
        <f>VLOOKUP(Q585,Lizenzen!$A$2:$B$17,2)</f>
        <v>Datenlizenz Deutschland – Namensnennung – Version 2.0</v>
      </c>
      <c r="Z585" s="5" t="str">
        <f>VLOOKUP(Q585,Lizenzen!$A$2:$D$17,4)</f>
        <v>https://www.govdata.de/dl-de/by-2-0</v>
      </c>
      <c r="AA585" s="5" t="str">
        <f>IF(ISERROR(LEFT(D585,FIND(",",D585)-1)),VLOOKUP(D585,'Abk. Datenhaltende Stellen'!$A$2:$E$99,2),CONCATENATE(VLOOKUP(LEFT(D585,FIND(",",D585)-1),'Abk. Datenhaltende Stellen'!$A$2:$E$92,2),",",VLOOKUP(MID(D585,FIND(",",D585)+1,LEN(D585)-FIND(",",D585)),'Abk. Datenhaltende Stellen'!$A$2:$E$92,2)))</f>
        <v>Rhein-Neckar-Verkehr GmbH (rnv)</v>
      </c>
      <c r="AB585" s="8" t="str">
        <f>IF(ISERROR(LEFT(D585,FIND(",",D585)-1)),VLOOKUP(D585,'Abk. Datenhaltende Stellen'!$A$2:$E$99,4),VLOOKUP(LEFT(D585,FIND(",",D585)-1),'Abk. Datenhaltende Stellen'!$A$2:$E$92,4))</f>
        <v>nein</v>
      </c>
      <c r="AC585" s="8" t="str">
        <f>IF(ISERROR(FIND(",",D585)),"",VLOOKUP(MID(D585,FIND(",",D585)+1,LEN(D585)-FIND(",",D585)),'Abk. Datenhaltende Stellen'!$A$2:$E$92,4))</f>
        <v/>
      </c>
      <c r="AD585" s="21">
        <f t="shared" si="9"/>
        <v>0</v>
      </c>
    </row>
    <row r="586" spans="1:30" ht="345" customHeight="1" x14ac:dyDescent="0.25">
      <c r="A586" s="8" t="s">
        <v>2174</v>
      </c>
      <c r="B586" s="8" t="s">
        <v>2175</v>
      </c>
      <c r="C586" s="8"/>
      <c r="D586" s="8" t="s">
        <v>2163</v>
      </c>
      <c r="E586" s="8" t="s">
        <v>2138</v>
      </c>
      <c r="F586" s="8" t="s">
        <v>557</v>
      </c>
      <c r="G586" s="8" t="s">
        <v>2176</v>
      </c>
      <c r="H586" s="8"/>
      <c r="I586" s="8"/>
      <c r="J586" s="8"/>
      <c r="K586" s="8" t="s">
        <v>2167</v>
      </c>
      <c r="L586" s="8"/>
      <c r="M586" s="8"/>
      <c r="N586" s="8"/>
      <c r="O586" s="8"/>
      <c r="P586" s="8"/>
      <c r="Q586" s="8" t="s">
        <v>832</v>
      </c>
      <c r="R586" s="8" t="s">
        <v>2164</v>
      </c>
      <c r="S586" s="8" t="s">
        <v>15</v>
      </c>
      <c r="T586" s="8" t="s">
        <v>569</v>
      </c>
      <c r="U586" s="8" t="s">
        <v>2160</v>
      </c>
      <c r="V586" s="11" t="s">
        <v>2360</v>
      </c>
      <c r="W586" s="11" t="s">
        <v>2360</v>
      </c>
      <c r="X586" s="11" t="s">
        <v>2295</v>
      </c>
      <c r="Y586" s="5" t="str">
        <f>VLOOKUP(Q586,Lizenzen!$A$2:$B$17,2)</f>
        <v>Datenlizenz Deutschland – Namensnennung – Version 2.0</v>
      </c>
      <c r="Z586" s="5" t="str">
        <f>VLOOKUP(Q586,Lizenzen!$A$2:$D$17,4)</f>
        <v>https://www.govdata.de/dl-de/by-2-0</v>
      </c>
      <c r="AA586" s="5" t="str">
        <f>IF(ISERROR(LEFT(D586,FIND(",",D586)-1)),VLOOKUP(D586,'Abk. Datenhaltende Stellen'!$A$2:$E$99,2),CONCATENATE(VLOOKUP(LEFT(D586,FIND(",",D586)-1),'Abk. Datenhaltende Stellen'!$A$2:$E$92,2),",",VLOOKUP(MID(D586,FIND(",",D586)+1,LEN(D586)-FIND(",",D586)),'Abk. Datenhaltende Stellen'!$A$2:$E$92,2)))</f>
        <v>Rhein-Neckar-Verkehr GmbH (rnv)</v>
      </c>
      <c r="AB586" s="8" t="str">
        <f>IF(ISERROR(LEFT(D586,FIND(",",D586)-1)),VLOOKUP(D586,'Abk. Datenhaltende Stellen'!$A$2:$E$99,4),VLOOKUP(LEFT(D586,FIND(",",D586)-1),'Abk. Datenhaltende Stellen'!$A$2:$E$92,4))</f>
        <v>nein</v>
      </c>
      <c r="AC586" s="8" t="str">
        <f>IF(ISERROR(FIND(",",D586)),"",VLOOKUP(MID(D586,FIND(",",D586)+1,LEN(D586)-FIND(",",D586)),'Abk. Datenhaltende Stellen'!$A$2:$E$92,4))</f>
        <v/>
      </c>
      <c r="AD586" s="21">
        <f t="shared" si="9"/>
        <v>0</v>
      </c>
    </row>
    <row r="587" spans="1:30" ht="90" customHeight="1" x14ac:dyDescent="0.25">
      <c r="A587" s="8" t="s">
        <v>2177</v>
      </c>
      <c r="B587" s="8" t="s">
        <v>2178</v>
      </c>
      <c r="C587" s="8"/>
      <c r="D587" s="8" t="s">
        <v>2163</v>
      </c>
      <c r="E587" s="8" t="s">
        <v>2138</v>
      </c>
      <c r="F587" s="8" t="s">
        <v>557</v>
      </c>
      <c r="G587" s="8" t="s">
        <v>2179</v>
      </c>
      <c r="H587" s="8"/>
      <c r="I587" s="8"/>
      <c r="J587" s="8"/>
      <c r="K587" s="8" t="s">
        <v>2167</v>
      </c>
      <c r="L587" s="8"/>
      <c r="M587" s="8"/>
      <c r="N587" s="8"/>
      <c r="O587" s="8"/>
      <c r="P587" s="8"/>
      <c r="Q587" s="8" t="s">
        <v>832</v>
      </c>
      <c r="R587" s="8" t="s">
        <v>2164</v>
      </c>
      <c r="S587" s="8" t="s">
        <v>15</v>
      </c>
      <c r="T587" s="8" t="s">
        <v>569</v>
      </c>
      <c r="U587" s="8" t="s">
        <v>2160</v>
      </c>
      <c r="V587" s="11" t="s">
        <v>2360</v>
      </c>
      <c r="W587" s="11" t="s">
        <v>2360</v>
      </c>
      <c r="X587" s="11" t="s">
        <v>2295</v>
      </c>
      <c r="Y587" s="5" t="str">
        <f>VLOOKUP(Q587,Lizenzen!$A$2:$B$17,2)</f>
        <v>Datenlizenz Deutschland – Namensnennung – Version 2.0</v>
      </c>
      <c r="Z587" s="5" t="str">
        <f>VLOOKUP(Q587,Lizenzen!$A$2:$D$17,4)</f>
        <v>https://www.govdata.de/dl-de/by-2-0</v>
      </c>
      <c r="AA587" s="5" t="str">
        <f>IF(ISERROR(LEFT(D587,FIND(",",D587)-1)),VLOOKUP(D587,'Abk. Datenhaltende Stellen'!$A$2:$E$99,2),CONCATENATE(VLOOKUP(LEFT(D587,FIND(",",D587)-1),'Abk. Datenhaltende Stellen'!$A$2:$E$92,2),",",VLOOKUP(MID(D587,FIND(",",D587)+1,LEN(D587)-FIND(",",D587)),'Abk. Datenhaltende Stellen'!$A$2:$E$92,2)))</f>
        <v>Rhein-Neckar-Verkehr GmbH (rnv)</v>
      </c>
      <c r="AB587" s="8" t="str">
        <f>IF(ISERROR(LEFT(D587,FIND(",",D587)-1)),VLOOKUP(D587,'Abk. Datenhaltende Stellen'!$A$2:$E$99,4),VLOOKUP(LEFT(D587,FIND(",",D587)-1),'Abk. Datenhaltende Stellen'!$A$2:$E$92,4))</f>
        <v>nein</v>
      </c>
      <c r="AC587" s="8" t="str">
        <f>IF(ISERROR(FIND(",",D587)),"",VLOOKUP(MID(D587,FIND(",",D587)+1,LEN(D587)-FIND(",",D587)),'Abk. Datenhaltende Stellen'!$A$2:$E$92,4))</f>
        <v/>
      </c>
      <c r="AD587" s="21">
        <f t="shared" si="9"/>
        <v>0</v>
      </c>
    </row>
    <row r="588" spans="1:30" ht="270" customHeight="1" x14ac:dyDescent="0.25">
      <c r="A588" s="8" t="s">
        <v>2180</v>
      </c>
      <c r="B588" s="8" t="s">
        <v>2181</v>
      </c>
      <c r="C588" s="8"/>
      <c r="D588" s="8" t="s">
        <v>2163</v>
      </c>
      <c r="E588" s="8" t="s">
        <v>2227</v>
      </c>
      <c r="F588" s="8" t="s">
        <v>557</v>
      </c>
      <c r="G588" s="8" t="s">
        <v>2182</v>
      </c>
      <c r="H588" s="8"/>
      <c r="I588" s="8"/>
      <c r="J588" s="8"/>
      <c r="K588" s="8" t="s">
        <v>2167</v>
      </c>
      <c r="L588" s="8"/>
      <c r="M588" s="8"/>
      <c r="N588" s="8"/>
      <c r="O588" s="8"/>
      <c r="P588" s="8"/>
      <c r="Q588" s="8" t="s">
        <v>832</v>
      </c>
      <c r="R588" s="8" t="s">
        <v>2164</v>
      </c>
      <c r="S588" s="8" t="s">
        <v>13</v>
      </c>
      <c r="T588" s="8" t="s">
        <v>569</v>
      </c>
      <c r="U588" s="8" t="s">
        <v>2183</v>
      </c>
      <c r="V588" s="11" t="s">
        <v>2360</v>
      </c>
      <c r="W588" s="11" t="s">
        <v>2360</v>
      </c>
      <c r="X588" s="11" t="s">
        <v>2295</v>
      </c>
      <c r="Y588" s="5" t="str">
        <f>VLOOKUP(Q588,Lizenzen!$A$2:$B$17,2)</f>
        <v>Datenlizenz Deutschland – Namensnennung – Version 2.0</v>
      </c>
      <c r="Z588" s="5" t="str">
        <f>VLOOKUP(Q588,Lizenzen!$A$2:$D$17,4)</f>
        <v>https://www.govdata.de/dl-de/by-2-0</v>
      </c>
      <c r="AA588" s="5" t="str">
        <f>IF(ISERROR(LEFT(D588,FIND(",",D588)-1)),VLOOKUP(D588,'Abk. Datenhaltende Stellen'!$A$2:$E$99,2),CONCATENATE(VLOOKUP(LEFT(D588,FIND(",",D588)-1),'Abk. Datenhaltende Stellen'!$A$2:$E$92,2),",",VLOOKUP(MID(D588,FIND(",",D588)+1,LEN(D588)-FIND(",",D588)),'Abk. Datenhaltende Stellen'!$A$2:$E$92,2)))</f>
        <v>Rhein-Neckar-Verkehr GmbH (rnv)</v>
      </c>
      <c r="AB588" s="8" t="str">
        <f>IF(ISERROR(LEFT(D588,FIND(",",D588)-1)),VLOOKUP(D588,'Abk. Datenhaltende Stellen'!$A$2:$E$99,4),VLOOKUP(LEFT(D588,FIND(",",D588)-1),'Abk. Datenhaltende Stellen'!$A$2:$E$92,4))</f>
        <v>nein</v>
      </c>
      <c r="AC588" s="8" t="str">
        <f>IF(ISERROR(FIND(",",D588)),"",VLOOKUP(MID(D588,FIND(",",D588)+1,LEN(D588)-FIND(",",D588)),'Abk. Datenhaltende Stellen'!$A$2:$E$92,4))</f>
        <v/>
      </c>
      <c r="AD588" s="21">
        <f t="shared" si="9"/>
        <v>0</v>
      </c>
    </row>
    <row r="589" spans="1:30" ht="409.5" customHeight="1" x14ac:dyDescent="0.25">
      <c r="A589" s="8" t="s">
        <v>2184</v>
      </c>
      <c r="B589" s="8" t="s">
        <v>2185</v>
      </c>
      <c r="C589" s="8"/>
      <c r="D589" s="8" t="s">
        <v>2163</v>
      </c>
      <c r="E589" s="8" t="s">
        <v>2138</v>
      </c>
      <c r="F589" s="8" t="s">
        <v>557</v>
      </c>
      <c r="G589" s="8" t="s">
        <v>2186</v>
      </c>
      <c r="H589" s="8"/>
      <c r="I589" s="8"/>
      <c r="J589" s="8"/>
      <c r="K589" s="8" t="s">
        <v>2167</v>
      </c>
      <c r="L589" s="8"/>
      <c r="M589" s="8"/>
      <c r="N589" s="8"/>
      <c r="O589" s="8"/>
      <c r="P589" s="8"/>
      <c r="Q589" s="8" t="s">
        <v>832</v>
      </c>
      <c r="R589" s="8" t="s">
        <v>2164</v>
      </c>
      <c r="S589" s="8" t="s">
        <v>13</v>
      </c>
      <c r="T589" s="8" t="s">
        <v>569</v>
      </c>
      <c r="U589" s="8" t="s">
        <v>2183</v>
      </c>
      <c r="V589" s="11" t="s">
        <v>2608</v>
      </c>
      <c r="W589" s="11" t="s">
        <v>2608</v>
      </c>
      <c r="X589" s="11" t="s">
        <v>2295</v>
      </c>
      <c r="Y589" s="5" t="str">
        <f>VLOOKUP(Q589,Lizenzen!$A$2:$B$17,2)</f>
        <v>Datenlizenz Deutschland – Namensnennung – Version 2.0</v>
      </c>
      <c r="Z589" s="5" t="str">
        <f>VLOOKUP(Q589,Lizenzen!$A$2:$D$17,4)</f>
        <v>https://www.govdata.de/dl-de/by-2-0</v>
      </c>
      <c r="AA589" s="5" t="str">
        <f>IF(ISERROR(LEFT(D589,FIND(",",D589)-1)),VLOOKUP(D589,'Abk. Datenhaltende Stellen'!$A$2:$E$99,2),CONCATENATE(VLOOKUP(LEFT(D589,FIND(",",D589)-1),'Abk. Datenhaltende Stellen'!$A$2:$E$92,2),",",VLOOKUP(MID(D589,FIND(",",D589)+1,LEN(D589)-FIND(",",D589)),'Abk. Datenhaltende Stellen'!$A$2:$E$92,2)))</f>
        <v>Rhein-Neckar-Verkehr GmbH (rnv)</v>
      </c>
      <c r="AB589" s="8" t="str">
        <f>IF(ISERROR(LEFT(D589,FIND(",",D589)-1)),VLOOKUP(D589,'Abk. Datenhaltende Stellen'!$A$2:$E$99,4),VLOOKUP(LEFT(D589,FIND(",",D589)-1),'Abk. Datenhaltende Stellen'!$A$2:$E$92,4))</f>
        <v>nein</v>
      </c>
      <c r="AC589" s="8" t="str">
        <f>IF(ISERROR(FIND(",",D589)),"",VLOOKUP(MID(D589,FIND(",",D589)+1,LEN(D589)-FIND(",",D589)),'Abk. Datenhaltende Stellen'!$A$2:$E$92,4))</f>
        <v/>
      </c>
      <c r="AD589" s="21">
        <f t="shared" si="9"/>
        <v>0</v>
      </c>
    </row>
    <row r="590" spans="1:30" ht="375" customHeight="1" x14ac:dyDescent="0.25">
      <c r="A590" s="8" t="s">
        <v>2187</v>
      </c>
      <c r="B590" s="8" t="s">
        <v>2188</v>
      </c>
      <c r="C590" s="8"/>
      <c r="D590" s="8" t="s">
        <v>2163</v>
      </c>
      <c r="E590" s="8" t="s">
        <v>2138</v>
      </c>
      <c r="F590" s="8" t="s">
        <v>798</v>
      </c>
      <c r="G590" s="8"/>
      <c r="H590" s="8"/>
      <c r="I590" s="8"/>
      <c r="J590" s="8"/>
      <c r="K590" s="8" t="s">
        <v>2167</v>
      </c>
      <c r="L590" s="8"/>
      <c r="M590" s="8"/>
      <c r="N590" s="8"/>
      <c r="O590" s="8"/>
      <c r="P590" s="8" t="s">
        <v>2189</v>
      </c>
      <c r="Q590" s="8" t="s">
        <v>832</v>
      </c>
      <c r="R590" s="8" t="s">
        <v>2164</v>
      </c>
      <c r="S590" s="8" t="s">
        <v>13</v>
      </c>
      <c r="T590" s="8" t="s">
        <v>108</v>
      </c>
      <c r="U590" s="8" t="s">
        <v>2160</v>
      </c>
      <c r="V590" s="11" t="s">
        <v>699</v>
      </c>
      <c r="W590" s="11" t="s">
        <v>2360</v>
      </c>
      <c r="X590" s="11" t="s">
        <v>2295</v>
      </c>
      <c r="Y590" s="5" t="str">
        <f>VLOOKUP(Q590,Lizenzen!$A$2:$B$17,2)</f>
        <v>Datenlizenz Deutschland – Namensnennung – Version 2.0</v>
      </c>
      <c r="Z590" s="5" t="str">
        <f>VLOOKUP(Q590,Lizenzen!$A$2:$D$17,4)</f>
        <v>https://www.govdata.de/dl-de/by-2-0</v>
      </c>
      <c r="AA590" s="5" t="str">
        <f>IF(ISERROR(LEFT(D590,FIND(",",D590)-1)),VLOOKUP(D590,'Abk. Datenhaltende Stellen'!$A$2:$E$99,2),CONCATENATE(VLOOKUP(LEFT(D590,FIND(",",D590)-1),'Abk. Datenhaltende Stellen'!$A$2:$E$92,2),",",VLOOKUP(MID(D590,FIND(",",D590)+1,LEN(D590)-FIND(",",D590)),'Abk. Datenhaltende Stellen'!$A$2:$E$92,2)))</f>
        <v>Rhein-Neckar-Verkehr GmbH (rnv)</v>
      </c>
      <c r="AB590" s="8" t="str">
        <f>IF(ISERROR(LEFT(D590,FIND(",",D590)-1)),VLOOKUP(D590,'Abk. Datenhaltende Stellen'!$A$2:$E$99,4),VLOOKUP(LEFT(D590,FIND(",",D590)-1),'Abk. Datenhaltende Stellen'!$A$2:$E$92,4))</f>
        <v>nein</v>
      </c>
      <c r="AC590" s="8" t="str">
        <f>IF(ISERROR(FIND(",",D590)),"",VLOOKUP(MID(D590,FIND(",",D590)+1,LEN(D590)-FIND(",",D590)),'Abk. Datenhaltende Stellen'!$A$2:$E$92,4))</f>
        <v/>
      </c>
      <c r="AD590" s="21">
        <f t="shared" si="9"/>
        <v>0</v>
      </c>
    </row>
    <row r="591" spans="1:30" ht="225" customHeight="1" x14ac:dyDescent="0.25">
      <c r="A591" s="8" t="s">
        <v>2190</v>
      </c>
      <c r="B591" s="8" t="s">
        <v>3324</v>
      </c>
      <c r="C591" s="8" t="s">
        <v>2191</v>
      </c>
      <c r="D591" s="8" t="s">
        <v>106</v>
      </c>
      <c r="E591" s="8" t="s">
        <v>107</v>
      </c>
      <c r="F591" s="8" t="s">
        <v>423</v>
      </c>
      <c r="G591" s="8"/>
      <c r="H591" s="8"/>
      <c r="I591" s="8" t="s">
        <v>2192</v>
      </c>
      <c r="J591" s="8"/>
      <c r="K591" s="8"/>
      <c r="L591" s="8"/>
      <c r="M591" s="8"/>
      <c r="N591" s="8"/>
      <c r="O591" s="8"/>
      <c r="P591" s="8"/>
      <c r="Q591" s="8" t="s">
        <v>9</v>
      </c>
      <c r="R591" s="8" t="s">
        <v>2193</v>
      </c>
      <c r="S591" s="8" t="s">
        <v>15</v>
      </c>
      <c r="T591" s="8" t="s">
        <v>108</v>
      </c>
      <c r="U591" s="8" t="s">
        <v>666</v>
      </c>
      <c r="V591" s="11" t="s">
        <v>2194</v>
      </c>
      <c r="W591" s="11" t="s">
        <v>2461</v>
      </c>
      <c r="X591" s="11" t="s">
        <v>2346</v>
      </c>
      <c r="Y591" s="5" t="str">
        <f>VLOOKUP(Q591,Lizenzen!$A$2:$B$17,2)</f>
        <v>Verordnung zur Festlegung der Nutzungsbestimmungen für die Bereitstellung von Geodaten des Bundes (GeoNutzV)</v>
      </c>
      <c r="Z591" s="5" t="str">
        <f>VLOOKUP(Q591,Lizenzen!$A$2:$D$17,4)</f>
        <v>http://www.gesetze-im-internet.de/geonutzv/index.html</v>
      </c>
      <c r="AA591" s="5" t="str">
        <f>IF(ISERROR(LEFT(D591,FIND(",",D591)-1)),VLOOKUP(D591,'Abk. Datenhaltende Stellen'!$A$2:$E$99,2),CONCATENATE(VLOOKUP(LEFT(D591,FIND(",",D591)-1),'Abk. Datenhaltende Stellen'!$A$2:$E$92,2),",",VLOOKUP(MID(D591,FIND(",",D591)+1,LEN(D591)-FIND(",",D591)),'Abk. Datenhaltende Stellen'!$A$2:$E$92,2)))</f>
        <v>Deutscher Wetterdienst (DWD)</v>
      </c>
      <c r="AB591" s="8" t="str">
        <f>IF(ISERROR(LEFT(D591,FIND(",",D591)-1)),VLOOKUP(D591,'Abk. Datenhaltende Stellen'!$A$2:$E$99,4),VLOOKUP(LEFT(D591,FIND(",",D591)-1),'Abk. Datenhaltende Stellen'!$A$2:$E$92,4))</f>
        <v>nein</v>
      </c>
      <c r="AC591" s="8" t="str">
        <f>IF(ISERROR(FIND(",",D591)),"",VLOOKUP(MID(D591,FIND(",",D591)+1,LEN(D591)-FIND(",",D591)),'Abk. Datenhaltende Stellen'!$A$2:$E$92,4))</f>
        <v/>
      </c>
      <c r="AD591" s="21">
        <f t="shared" si="9"/>
        <v>0</v>
      </c>
    </row>
    <row r="592" spans="1:30" ht="409.5" customHeight="1" x14ac:dyDescent="0.25">
      <c r="A592" s="8" t="s">
        <v>2202</v>
      </c>
      <c r="B592" s="8" t="s">
        <v>2203</v>
      </c>
      <c r="C592" s="8" t="s">
        <v>2204</v>
      </c>
      <c r="D592" s="8" t="s">
        <v>106</v>
      </c>
      <c r="E592" s="8" t="s">
        <v>107</v>
      </c>
      <c r="F592" s="8" t="s">
        <v>423</v>
      </c>
      <c r="G592" s="8"/>
      <c r="H592" s="8"/>
      <c r="I592" s="8" t="s">
        <v>2205</v>
      </c>
      <c r="J592" s="8"/>
      <c r="K592" s="8"/>
      <c r="L592" s="8"/>
      <c r="M592" s="8"/>
      <c r="N592" s="8"/>
      <c r="O592" s="8"/>
      <c r="P592" s="8"/>
      <c r="Q592" s="8" t="s">
        <v>9</v>
      </c>
      <c r="R592" s="8" t="s">
        <v>367</v>
      </c>
      <c r="S592" s="8" t="s">
        <v>18</v>
      </c>
      <c r="T592" s="8" t="s">
        <v>108</v>
      </c>
      <c r="U592" s="8" t="s">
        <v>2206</v>
      </c>
      <c r="V592" s="11" t="s">
        <v>2207</v>
      </c>
      <c r="W592" s="11" t="s">
        <v>2539</v>
      </c>
      <c r="X592" s="11" t="s">
        <v>2295</v>
      </c>
      <c r="Y592" s="5" t="str">
        <f>VLOOKUP(Q592,Lizenzen!$A$2:$B$17,2)</f>
        <v>Verordnung zur Festlegung der Nutzungsbestimmungen für die Bereitstellung von Geodaten des Bundes (GeoNutzV)</v>
      </c>
      <c r="Z592" s="5" t="str">
        <f>VLOOKUP(Q592,Lizenzen!$A$2:$D$17,4)</f>
        <v>http://www.gesetze-im-internet.de/geonutzv/index.html</v>
      </c>
      <c r="AA592" s="5" t="str">
        <f>IF(ISERROR(LEFT(D592,FIND(",",D592)-1)),VLOOKUP(D592,'Abk. Datenhaltende Stellen'!$A$2:$E$99,2),CONCATENATE(VLOOKUP(LEFT(D592,FIND(",",D592)-1),'Abk. Datenhaltende Stellen'!$A$2:$E$92,2),",",VLOOKUP(MID(D592,FIND(",",D592)+1,LEN(D592)-FIND(",",D592)),'Abk. Datenhaltende Stellen'!$A$2:$E$92,2)))</f>
        <v>Deutscher Wetterdienst (DWD)</v>
      </c>
      <c r="AB592" s="8" t="str">
        <f>IF(ISERROR(LEFT(D592,FIND(",",D592)-1)),VLOOKUP(D592,'Abk. Datenhaltende Stellen'!$A$2:$E$99,4),VLOOKUP(LEFT(D592,FIND(",",D592)-1),'Abk. Datenhaltende Stellen'!$A$2:$E$92,4))</f>
        <v>nein</v>
      </c>
      <c r="AC592" s="8" t="str">
        <f>IF(ISERROR(FIND(",",D592)),"",VLOOKUP(MID(D592,FIND(",",D592)+1,LEN(D592)-FIND(",",D592)),'Abk. Datenhaltende Stellen'!$A$2:$E$92,4))</f>
        <v/>
      </c>
      <c r="AD592" s="21">
        <f t="shared" si="9"/>
        <v>0</v>
      </c>
    </row>
    <row r="593" spans="1:30" ht="105" customHeight="1" x14ac:dyDescent="0.25">
      <c r="A593" s="8" t="s">
        <v>2211</v>
      </c>
      <c r="B593" s="8" t="s">
        <v>2208</v>
      </c>
      <c r="C593" s="8" t="s">
        <v>2191</v>
      </c>
      <c r="D593" s="8" t="s">
        <v>106</v>
      </c>
      <c r="E593" s="8" t="s">
        <v>107</v>
      </c>
      <c r="F593" s="8" t="s">
        <v>423</v>
      </c>
      <c r="G593" s="8"/>
      <c r="H593" s="8"/>
      <c r="I593" s="8" t="s">
        <v>2209</v>
      </c>
      <c r="J593" s="8"/>
      <c r="K593" s="8"/>
      <c r="L593" s="8"/>
      <c r="M593" s="8"/>
      <c r="N593" s="8"/>
      <c r="O593" s="8"/>
      <c r="P593" s="8"/>
      <c r="Q593" s="8" t="s">
        <v>9</v>
      </c>
      <c r="R593" s="8" t="s">
        <v>367</v>
      </c>
      <c r="S593" s="8" t="s">
        <v>18</v>
      </c>
      <c r="T593" s="8" t="s">
        <v>108</v>
      </c>
      <c r="U593" s="8" t="s">
        <v>625</v>
      </c>
      <c r="V593" s="11" t="s">
        <v>2210</v>
      </c>
      <c r="W593" s="11" t="s">
        <v>2421</v>
      </c>
      <c r="X593" s="11" t="s">
        <v>2346</v>
      </c>
      <c r="Y593" s="5" t="str">
        <f>VLOOKUP(Q593,Lizenzen!$A$2:$B$17,2)</f>
        <v>Verordnung zur Festlegung der Nutzungsbestimmungen für die Bereitstellung von Geodaten des Bundes (GeoNutzV)</v>
      </c>
      <c r="Z593" s="5" t="str">
        <f>VLOOKUP(Q593,Lizenzen!$A$2:$D$17,4)</f>
        <v>http://www.gesetze-im-internet.de/geonutzv/index.html</v>
      </c>
      <c r="AA593" s="5" t="str">
        <f>IF(ISERROR(LEFT(D593,FIND(",",D593)-1)),VLOOKUP(D593,'Abk. Datenhaltende Stellen'!$A$2:$E$99,2),CONCATENATE(VLOOKUP(LEFT(D593,FIND(",",D593)-1),'Abk. Datenhaltende Stellen'!$A$2:$E$92,2),",",VLOOKUP(MID(D593,FIND(",",D593)+1,LEN(D593)-FIND(",",D593)),'Abk. Datenhaltende Stellen'!$A$2:$E$92,2)))</f>
        <v>Deutscher Wetterdienst (DWD)</v>
      </c>
      <c r="AB593" s="8" t="str">
        <f>IF(ISERROR(LEFT(D593,FIND(",",D593)-1)),VLOOKUP(D593,'Abk. Datenhaltende Stellen'!$A$2:$E$99,4),VLOOKUP(LEFT(D593,FIND(",",D593)-1),'Abk. Datenhaltende Stellen'!$A$2:$E$92,4))</f>
        <v>nein</v>
      </c>
      <c r="AC593" s="8" t="str">
        <f>IF(ISERROR(FIND(",",D593)),"",VLOOKUP(MID(D593,FIND(",",D593)+1,LEN(D593)-FIND(",",D593)),'Abk. Datenhaltende Stellen'!$A$2:$E$92,4))</f>
        <v/>
      </c>
      <c r="AD593" s="21">
        <f t="shared" si="9"/>
        <v>0</v>
      </c>
    </row>
    <row r="594" spans="1:30" ht="105" customHeight="1" x14ac:dyDescent="0.25">
      <c r="A594" s="8" t="s">
        <v>2212</v>
      </c>
      <c r="B594" s="8" t="s">
        <v>2213</v>
      </c>
      <c r="C594" s="8" t="s">
        <v>2191</v>
      </c>
      <c r="D594" s="8" t="s">
        <v>106</v>
      </c>
      <c r="E594" s="8" t="s">
        <v>107</v>
      </c>
      <c r="F594" s="8" t="s">
        <v>423</v>
      </c>
      <c r="G594" s="8"/>
      <c r="H594" s="8"/>
      <c r="I594" s="8" t="s">
        <v>2214</v>
      </c>
      <c r="J594" s="8"/>
      <c r="K594" s="8"/>
      <c r="L594" s="8"/>
      <c r="M594" s="8"/>
      <c r="N594" s="8"/>
      <c r="O594" s="8"/>
      <c r="P594" s="8"/>
      <c r="Q594" s="8" t="s">
        <v>9</v>
      </c>
      <c r="R594" s="8" t="s">
        <v>367</v>
      </c>
      <c r="S594" s="8" t="s">
        <v>18</v>
      </c>
      <c r="T594" s="8" t="s">
        <v>108</v>
      </c>
      <c r="U594" s="8" t="s">
        <v>625</v>
      </c>
      <c r="V594" s="11" t="s">
        <v>2215</v>
      </c>
      <c r="W594" s="11" t="s">
        <v>2421</v>
      </c>
      <c r="X594" s="11" t="s">
        <v>2346</v>
      </c>
      <c r="Y594" s="5" t="str">
        <f>VLOOKUP(Q594,Lizenzen!$A$2:$B$17,2)</f>
        <v>Verordnung zur Festlegung der Nutzungsbestimmungen für die Bereitstellung von Geodaten des Bundes (GeoNutzV)</v>
      </c>
      <c r="Z594" s="5" t="str">
        <f>VLOOKUP(Q594,Lizenzen!$A$2:$D$17,4)</f>
        <v>http://www.gesetze-im-internet.de/geonutzv/index.html</v>
      </c>
      <c r="AA594" s="5" t="str">
        <f>IF(ISERROR(LEFT(D594,FIND(",",D594)-1)),VLOOKUP(D594,'Abk. Datenhaltende Stellen'!$A$2:$E$99,2),CONCATENATE(VLOOKUP(LEFT(D594,FIND(",",D594)-1),'Abk. Datenhaltende Stellen'!$A$2:$E$92,2),",",VLOOKUP(MID(D594,FIND(",",D594)+1,LEN(D594)-FIND(",",D594)),'Abk. Datenhaltende Stellen'!$A$2:$E$92,2)))</f>
        <v>Deutscher Wetterdienst (DWD)</v>
      </c>
      <c r="AB594" s="8" t="str">
        <f>IF(ISERROR(LEFT(D594,FIND(",",D594)-1)),VLOOKUP(D594,'Abk. Datenhaltende Stellen'!$A$2:$E$99,4),VLOOKUP(LEFT(D594,FIND(",",D594)-1),'Abk. Datenhaltende Stellen'!$A$2:$E$92,4))</f>
        <v>nein</v>
      </c>
      <c r="AC594" s="8" t="str">
        <f>IF(ISERROR(FIND(",",D594)),"",VLOOKUP(MID(D594,FIND(",",D594)+1,LEN(D594)-FIND(",",D594)),'Abk. Datenhaltende Stellen'!$A$2:$E$92,4))</f>
        <v/>
      </c>
      <c r="AD594" s="21">
        <f t="shared" si="9"/>
        <v>0</v>
      </c>
    </row>
    <row r="595" spans="1:30" ht="165" customHeight="1" x14ac:dyDescent="0.25">
      <c r="A595" s="8" t="s">
        <v>2222</v>
      </c>
      <c r="B595" s="8" t="s">
        <v>3325</v>
      </c>
      <c r="C595" s="8" t="s">
        <v>2191</v>
      </c>
      <c r="D595" s="8" t="s">
        <v>106</v>
      </c>
      <c r="E595" s="8" t="s">
        <v>107</v>
      </c>
      <c r="F595" s="8" t="s">
        <v>423</v>
      </c>
      <c r="G595" s="8"/>
      <c r="H595" s="8"/>
      <c r="I595" s="8" t="s">
        <v>2609</v>
      </c>
      <c r="J595" s="8"/>
      <c r="K595" s="8"/>
      <c r="L595" s="8"/>
      <c r="M595" s="8"/>
      <c r="N595" s="8"/>
      <c r="O595" s="8"/>
      <c r="P595" s="8"/>
      <c r="Q595" s="8" t="s">
        <v>9</v>
      </c>
      <c r="R595" s="8" t="s">
        <v>367</v>
      </c>
      <c r="S595" s="8" t="s">
        <v>18</v>
      </c>
      <c r="T595" s="8" t="s">
        <v>108</v>
      </c>
      <c r="U595" s="8" t="s">
        <v>625</v>
      </c>
      <c r="V595" s="11" t="s">
        <v>716</v>
      </c>
      <c r="W595" s="11" t="s">
        <v>2611</v>
      </c>
      <c r="X595" s="11" t="s">
        <v>2295</v>
      </c>
      <c r="Y595" s="5" t="str">
        <f>VLOOKUP(Q595,Lizenzen!$A$2:$B$17,2)</f>
        <v>Verordnung zur Festlegung der Nutzungsbestimmungen für die Bereitstellung von Geodaten des Bundes (GeoNutzV)</v>
      </c>
      <c r="Z595" s="5" t="str">
        <f>VLOOKUP(Q595,Lizenzen!$A$2:$D$17,4)</f>
        <v>http://www.gesetze-im-internet.de/geonutzv/index.html</v>
      </c>
      <c r="AA595" s="5" t="str">
        <f>IF(ISERROR(LEFT(D595,FIND(",",D595)-1)),VLOOKUP(D595,'Abk. Datenhaltende Stellen'!$A$2:$E$99,2),CONCATENATE(VLOOKUP(LEFT(D595,FIND(",",D595)-1),'Abk. Datenhaltende Stellen'!$A$2:$E$92,2),",",VLOOKUP(MID(D595,FIND(",",D595)+1,LEN(D595)-FIND(",",D595)),'Abk. Datenhaltende Stellen'!$A$2:$E$92,2)))</f>
        <v>Deutscher Wetterdienst (DWD)</v>
      </c>
      <c r="AB595" s="8" t="str">
        <f>IF(ISERROR(LEFT(D595,FIND(",",D595)-1)),VLOOKUP(D595,'Abk. Datenhaltende Stellen'!$A$2:$E$99,4),VLOOKUP(LEFT(D595,FIND(",",D595)-1),'Abk. Datenhaltende Stellen'!$A$2:$E$92,4))</f>
        <v>nein</v>
      </c>
      <c r="AC595" s="8" t="str">
        <f>IF(ISERROR(FIND(",",D595)),"",VLOOKUP(MID(D595,FIND(",",D595)+1,LEN(D595)-FIND(",",D595)),'Abk. Datenhaltende Stellen'!$A$2:$E$92,4))</f>
        <v/>
      </c>
      <c r="AD595" s="21">
        <f t="shared" si="9"/>
        <v>0</v>
      </c>
    </row>
    <row r="596" spans="1:30" ht="180" customHeight="1" x14ac:dyDescent="0.25">
      <c r="A596" s="8" t="s">
        <v>2223</v>
      </c>
      <c r="B596" s="8" t="s">
        <v>3326</v>
      </c>
      <c r="C596" s="8" t="s">
        <v>2191</v>
      </c>
      <c r="D596" s="8" t="s">
        <v>106</v>
      </c>
      <c r="E596" s="8" t="s">
        <v>107</v>
      </c>
      <c r="F596" s="8" t="s">
        <v>423</v>
      </c>
      <c r="G596" s="8"/>
      <c r="H596" s="8"/>
      <c r="I596" s="8" t="s">
        <v>2610</v>
      </c>
      <c r="J596" s="8"/>
      <c r="K596" s="8"/>
      <c r="L596" s="8"/>
      <c r="M596" s="8"/>
      <c r="N596" s="8"/>
      <c r="O596" s="8"/>
      <c r="P596" s="8"/>
      <c r="Q596" s="8" t="s">
        <v>9</v>
      </c>
      <c r="R596" s="8" t="s">
        <v>367</v>
      </c>
      <c r="S596" s="8" t="s">
        <v>18</v>
      </c>
      <c r="T596" s="8" t="s">
        <v>108</v>
      </c>
      <c r="U596" s="8" t="s">
        <v>625</v>
      </c>
      <c r="V596" s="11" t="s">
        <v>716</v>
      </c>
      <c r="W596" s="11" t="s">
        <v>2611</v>
      </c>
      <c r="X596" s="11" t="s">
        <v>2295</v>
      </c>
      <c r="Y596" s="5" t="str">
        <f>VLOOKUP(Q596,Lizenzen!$A$2:$B$17,2)</f>
        <v>Verordnung zur Festlegung der Nutzungsbestimmungen für die Bereitstellung von Geodaten des Bundes (GeoNutzV)</v>
      </c>
      <c r="Z596" s="5" t="str">
        <f>VLOOKUP(Q596,Lizenzen!$A$2:$D$17,4)</f>
        <v>http://www.gesetze-im-internet.de/geonutzv/index.html</v>
      </c>
      <c r="AA596" s="5" t="str">
        <f>IF(ISERROR(LEFT(D596,FIND(",",D596)-1)),VLOOKUP(D596,'Abk. Datenhaltende Stellen'!$A$2:$E$99,2),CONCATENATE(VLOOKUP(LEFT(D596,FIND(",",D596)-1),'Abk. Datenhaltende Stellen'!$A$2:$E$92,2),",",VLOOKUP(MID(D596,FIND(",",D596)+1,LEN(D596)-FIND(",",D596)),'Abk. Datenhaltende Stellen'!$A$2:$E$92,2)))</f>
        <v>Deutscher Wetterdienst (DWD)</v>
      </c>
      <c r="AB596" s="8" t="str">
        <f>IF(ISERROR(LEFT(D596,FIND(",",D596)-1)),VLOOKUP(D596,'Abk. Datenhaltende Stellen'!$A$2:$E$99,4),VLOOKUP(LEFT(D596,FIND(",",D596)-1),'Abk. Datenhaltende Stellen'!$A$2:$E$92,4))</f>
        <v>nein</v>
      </c>
      <c r="AC596" s="8" t="str">
        <f>IF(ISERROR(FIND(",",D596)),"",VLOOKUP(MID(D596,FIND(",",D596)+1,LEN(D596)-FIND(",",D596)),'Abk. Datenhaltende Stellen'!$A$2:$E$92,4))</f>
        <v/>
      </c>
      <c r="AD596" s="21">
        <f t="shared" si="9"/>
        <v>0</v>
      </c>
    </row>
    <row r="597" spans="1:30" ht="60" customHeight="1" x14ac:dyDescent="0.25">
      <c r="A597" s="8" t="s">
        <v>2234</v>
      </c>
      <c r="B597" s="8" t="s">
        <v>2235</v>
      </c>
      <c r="C597" s="8" t="s">
        <v>2236</v>
      </c>
      <c r="D597" s="8" t="s">
        <v>2237</v>
      </c>
      <c r="E597" s="13" t="s">
        <v>705</v>
      </c>
      <c r="F597" s="5" t="s">
        <v>557</v>
      </c>
      <c r="G597" s="8" t="s">
        <v>2239</v>
      </c>
      <c r="H597" s="8"/>
      <c r="I597" s="8"/>
      <c r="J597" s="8"/>
      <c r="K597" s="8" t="s">
        <v>2246</v>
      </c>
      <c r="L597" s="8"/>
      <c r="M597" s="8"/>
      <c r="N597" s="8"/>
      <c r="O597" s="8"/>
      <c r="P597" s="8"/>
      <c r="Q597" s="16" t="s">
        <v>376</v>
      </c>
      <c r="R597" s="8" t="s">
        <v>2237</v>
      </c>
      <c r="S597" s="8" t="s">
        <v>13</v>
      </c>
      <c r="T597" s="5" t="s">
        <v>569</v>
      </c>
      <c r="U597" s="8" t="s">
        <v>594</v>
      </c>
      <c r="V597" s="11" t="s">
        <v>814</v>
      </c>
      <c r="W597" s="11" t="s">
        <v>2360</v>
      </c>
      <c r="X597" s="11" t="s">
        <v>2295</v>
      </c>
      <c r="Y597" s="5" t="str">
        <f>VLOOKUP(Q597,Lizenzen!$A$2:$B$17,2)</f>
        <v>Creative Commons Namensnennung 4.0 international</v>
      </c>
      <c r="Z597" s="5" t="str">
        <f>VLOOKUP(Q597,Lizenzen!$A$2:$D$17,4)</f>
        <v>https://creativecommons.org/licenses/by/4.0/deed.de</v>
      </c>
      <c r="AA597" s="5" t="str">
        <f>IF(ISERROR(LEFT(D597,FIND(",",D597)-1)),VLOOKUP(D597,'Abk. Datenhaltende Stellen'!$A$2:$E$99,2),CONCATENATE(VLOOKUP(LEFT(D597,FIND(",",D597)-1),'Abk. Datenhaltende Stellen'!$A$2:$E$92,2),",",VLOOKUP(MID(D597,FIND(",",D597)+1,LEN(D597)-FIND(",",D597)),'Abk. Datenhaltende Stellen'!$A$2:$E$92,2)))</f>
        <v>Stadtwerke Bonn</v>
      </c>
      <c r="AB597" s="8" t="str">
        <f>IF(ISERROR(LEFT(D597,FIND(",",D597)-1)),VLOOKUP(D597,'Abk. Datenhaltende Stellen'!$A$2:$E$99,4),VLOOKUP(LEFT(D597,FIND(",",D597)-1),'Abk. Datenhaltende Stellen'!$A$2:$E$92,4))</f>
        <v>nein</v>
      </c>
      <c r="AC597" s="8" t="str">
        <f>IF(ISERROR(FIND(",",D597)),"",VLOOKUP(MID(D597,FIND(",",D597)+1,LEN(D597)-FIND(",",D597)),'Abk. Datenhaltende Stellen'!$A$2:$E$92,4))</f>
        <v/>
      </c>
      <c r="AD597" s="21">
        <f t="shared" si="9"/>
        <v>0</v>
      </c>
    </row>
    <row r="598" spans="1:30" ht="300" customHeight="1" x14ac:dyDescent="0.25">
      <c r="A598" s="8" t="s">
        <v>3264</v>
      </c>
      <c r="B598" s="8" t="s">
        <v>2240</v>
      </c>
      <c r="C598" s="8" t="s">
        <v>2247</v>
      </c>
      <c r="D598" s="8" t="s">
        <v>2241</v>
      </c>
      <c r="E598" s="13" t="s">
        <v>705</v>
      </c>
      <c r="F598" s="8" t="s">
        <v>798</v>
      </c>
      <c r="G598" s="8"/>
      <c r="H598" s="8"/>
      <c r="I598" s="8"/>
      <c r="J598" s="8"/>
      <c r="K598" s="8" t="s">
        <v>2246</v>
      </c>
      <c r="L598" s="8"/>
      <c r="M598" s="8"/>
      <c r="N598" s="8"/>
      <c r="O598" s="8"/>
      <c r="P598" s="8" t="s">
        <v>2244</v>
      </c>
      <c r="Q598" s="8" t="s">
        <v>376</v>
      </c>
      <c r="R598" s="8" t="s">
        <v>2242</v>
      </c>
      <c r="S598" s="8" t="s">
        <v>13</v>
      </c>
      <c r="T598" s="8" t="s">
        <v>108</v>
      </c>
      <c r="U598" s="8" t="s">
        <v>598</v>
      </c>
      <c r="V598" s="11" t="s">
        <v>699</v>
      </c>
      <c r="W598" s="11" t="s">
        <v>2360</v>
      </c>
      <c r="X598" s="11" t="s">
        <v>2346</v>
      </c>
      <c r="Y598" s="5" t="str">
        <f>VLOOKUP(Q598,Lizenzen!$A$2:$B$17,2)</f>
        <v>Creative Commons Namensnennung 4.0 international</v>
      </c>
      <c r="Z598" s="5" t="str">
        <f>VLOOKUP(Q598,Lizenzen!$A$2:$D$17,4)</f>
        <v>https://creativecommons.org/licenses/by/4.0/deed.de</v>
      </c>
      <c r="AA598" s="5" t="str">
        <f>IF(ISERROR(LEFT(D598,FIND(",",D598)-1)),VLOOKUP(D598,'Abk. Datenhaltende Stellen'!$A$2:$E$99,2),CONCATENATE(VLOOKUP(LEFT(D598,FIND(",",D598)-1),'Abk. Datenhaltende Stellen'!$A$2:$E$92,2),",",VLOOKUP(MID(D598,FIND(",",D598)+1,LEN(D598)-FIND(",",D598)),'Abk. Datenhaltende Stellen'!$A$2:$E$92,2)))</f>
        <v>Bonner City Parkraum GmbH</v>
      </c>
      <c r="AB598" s="8" t="str">
        <f>IF(ISERROR(LEFT(D598,FIND(",",D598)-1)),VLOOKUP(D598,'Abk. Datenhaltende Stellen'!$A$2:$E$99,4),VLOOKUP(LEFT(D598,FIND(",",D598)-1),'Abk. Datenhaltende Stellen'!$A$2:$E$92,4))</f>
        <v>nein</v>
      </c>
      <c r="AC598" s="8" t="str">
        <f>IF(ISERROR(FIND(",",D598)),"",VLOOKUP(MID(D598,FIND(",",D598)+1,LEN(D598)-FIND(",",D598)),'Abk. Datenhaltende Stellen'!$A$2:$E$92,4))</f>
        <v/>
      </c>
      <c r="AD598" s="21">
        <f t="shared" si="9"/>
        <v>0</v>
      </c>
    </row>
    <row r="599" spans="1:30" ht="75" customHeight="1" x14ac:dyDescent="0.25">
      <c r="A599" s="8" t="s">
        <v>2248</v>
      </c>
      <c r="B599" s="8" t="s">
        <v>2249</v>
      </c>
      <c r="C599" s="8" t="s">
        <v>2228</v>
      </c>
      <c r="D599" s="8" t="s">
        <v>1150</v>
      </c>
      <c r="E599" s="13" t="s">
        <v>705</v>
      </c>
      <c r="F599" s="8" t="s">
        <v>3265</v>
      </c>
      <c r="G599" s="8" t="s">
        <v>3266</v>
      </c>
      <c r="H599" s="8"/>
      <c r="I599" s="8"/>
      <c r="J599" s="8"/>
      <c r="K599" s="8" t="s">
        <v>2246</v>
      </c>
      <c r="L599" s="8"/>
      <c r="M599" s="8"/>
      <c r="N599" s="8"/>
      <c r="O599" s="8"/>
      <c r="P599" s="8" t="s">
        <v>2250</v>
      </c>
      <c r="Q599" s="5" t="s">
        <v>605</v>
      </c>
      <c r="R599" s="8" t="s">
        <v>1164</v>
      </c>
      <c r="S599" s="8" t="s">
        <v>15</v>
      </c>
      <c r="T599" s="8" t="s">
        <v>108</v>
      </c>
      <c r="U599" s="8" t="s">
        <v>590</v>
      </c>
      <c r="V599" s="9">
        <v>43056</v>
      </c>
      <c r="W599" s="9">
        <v>43056</v>
      </c>
      <c r="X599" s="5">
        <v>0</v>
      </c>
      <c r="Y599" s="5" t="str">
        <f>VLOOKUP(Q599,Lizenzen!$A$2:$B$17,2)</f>
        <v>Creative Commons kein Copyright wenn möglich (Public domain) ("no Copyright") 1.0 international</v>
      </c>
      <c r="Z599" s="5" t="str">
        <f>VLOOKUP(Q599,Lizenzen!$A$2:$D$17,4)</f>
        <v>https://creativecommons.org/publicdomain/zero/1.0/deed.de</v>
      </c>
      <c r="AA599" s="5" t="str">
        <f>IF(ISERROR(LEFT(D599,FIND(",",D599)-1)),VLOOKUP(D599,'Abk. Datenhaltende Stellen'!$A$2:$E$99,2),CONCATENATE(VLOOKUP(LEFT(D599,FIND(",",D599)-1),'Abk. Datenhaltende Stellen'!$A$2:$E$92,2),",",VLOOKUP(MID(D599,FIND(",",D599)+1,LEN(D599)-FIND(",",D599)),'Abk. Datenhaltende Stellen'!$A$2:$E$92,2)))</f>
        <v>Stadt Bonn</v>
      </c>
      <c r="AB599" s="8" t="str">
        <f>IF(ISERROR(LEFT(D599,FIND(",",D599)-1)),VLOOKUP(D599,'Abk. Datenhaltende Stellen'!$A$2:$E$99,4),VLOOKUP(LEFT(D599,FIND(",",D599)-1),'Abk. Datenhaltende Stellen'!$A$2:$E$92,4))</f>
        <v>nein</v>
      </c>
      <c r="AC599" s="8" t="str">
        <f>IF(ISERROR(FIND(",",D599)),"",VLOOKUP(MID(D599,FIND(",",D599)+1,LEN(D599)-FIND(",",D599)),'Abk. Datenhaltende Stellen'!$A$2:$E$92,4))</f>
        <v/>
      </c>
      <c r="AD599" s="21">
        <f t="shared" si="9"/>
        <v>0</v>
      </c>
    </row>
    <row r="600" spans="1:30" ht="90" customHeight="1" x14ac:dyDescent="0.25">
      <c r="A600" s="8" t="s">
        <v>2251</v>
      </c>
      <c r="B600" s="8" t="s">
        <v>2252</v>
      </c>
      <c r="C600" s="8" t="s">
        <v>2228</v>
      </c>
      <c r="D600" s="8" t="s">
        <v>1150</v>
      </c>
      <c r="E600" s="13" t="s">
        <v>705</v>
      </c>
      <c r="F600" s="8" t="s">
        <v>798</v>
      </c>
      <c r="G600" s="8"/>
      <c r="H600" s="8"/>
      <c r="I600" s="8"/>
      <c r="J600" s="8"/>
      <c r="K600" s="8" t="s">
        <v>2246</v>
      </c>
      <c r="L600" s="8"/>
      <c r="M600" s="8"/>
      <c r="N600" s="8"/>
      <c r="O600" s="8"/>
      <c r="P600" s="8" t="s">
        <v>2253</v>
      </c>
      <c r="Q600" s="5" t="s">
        <v>605</v>
      </c>
      <c r="R600" s="8" t="s">
        <v>1164</v>
      </c>
      <c r="S600" s="8" t="s">
        <v>15</v>
      </c>
      <c r="T600" s="8" t="s">
        <v>108</v>
      </c>
      <c r="U600" s="8" t="s">
        <v>590</v>
      </c>
      <c r="V600" s="9">
        <v>43056</v>
      </c>
      <c r="W600" s="9">
        <v>43056</v>
      </c>
      <c r="X600" s="5">
        <v>0</v>
      </c>
      <c r="Y600" s="5" t="str">
        <f>VLOOKUP(Q600,Lizenzen!$A$2:$B$17,2)</f>
        <v>Creative Commons kein Copyright wenn möglich (Public domain) ("no Copyright") 1.0 international</v>
      </c>
      <c r="Z600" s="5" t="str">
        <f>VLOOKUP(Q600,Lizenzen!$A$2:$D$17,4)</f>
        <v>https://creativecommons.org/publicdomain/zero/1.0/deed.de</v>
      </c>
      <c r="AA600" s="5" t="str">
        <f>IF(ISERROR(LEFT(D600,FIND(",",D600)-1)),VLOOKUP(D600,'Abk. Datenhaltende Stellen'!$A$2:$E$99,2),CONCATENATE(VLOOKUP(LEFT(D600,FIND(",",D600)-1),'Abk. Datenhaltende Stellen'!$A$2:$E$92,2),",",VLOOKUP(MID(D600,FIND(",",D600)+1,LEN(D600)-FIND(",",D600)),'Abk. Datenhaltende Stellen'!$A$2:$E$92,2)))</f>
        <v>Stadt Bonn</v>
      </c>
      <c r="AB600" s="8" t="str">
        <f>IF(ISERROR(LEFT(D600,FIND(",",D600)-1)),VLOOKUP(D600,'Abk. Datenhaltende Stellen'!$A$2:$E$99,4),VLOOKUP(LEFT(D600,FIND(",",D600)-1),'Abk. Datenhaltende Stellen'!$A$2:$E$92,4))</f>
        <v>nein</v>
      </c>
      <c r="AC600" s="8" t="str">
        <f>IF(ISERROR(FIND(",",D600)),"",VLOOKUP(MID(D600,FIND(",",D600)+1,LEN(D600)-FIND(",",D600)),'Abk. Datenhaltende Stellen'!$A$2:$E$92,4))</f>
        <v/>
      </c>
      <c r="AD600" s="21">
        <f t="shared" si="9"/>
        <v>0</v>
      </c>
    </row>
    <row r="601" spans="1:30" ht="60" customHeight="1" x14ac:dyDescent="0.25">
      <c r="A601" s="8" t="s">
        <v>2254</v>
      </c>
      <c r="B601" s="8" t="s">
        <v>2255</v>
      </c>
      <c r="C601" s="8" t="s">
        <v>2228</v>
      </c>
      <c r="D601" s="8" t="s">
        <v>1150</v>
      </c>
      <c r="E601" s="13" t="s">
        <v>705</v>
      </c>
      <c r="F601" s="8" t="s">
        <v>798</v>
      </c>
      <c r="G601" s="8"/>
      <c r="H601" s="8"/>
      <c r="I601" s="8"/>
      <c r="J601" s="8"/>
      <c r="K601" s="8" t="s">
        <v>2246</v>
      </c>
      <c r="L601" s="8"/>
      <c r="M601" s="8"/>
      <c r="N601" s="8"/>
      <c r="O601" s="8"/>
      <c r="P601" s="8" t="s">
        <v>2256</v>
      </c>
      <c r="Q601" s="5" t="s">
        <v>605</v>
      </c>
      <c r="R601" s="8" t="s">
        <v>1164</v>
      </c>
      <c r="S601" s="8" t="s">
        <v>15</v>
      </c>
      <c r="T601" s="8" t="s">
        <v>108</v>
      </c>
      <c r="U601" s="8" t="s">
        <v>590</v>
      </c>
      <c r="V601" s="9">
        <v>43056</v>
      </c>
      <c r="W601" s="9">
        <v>43056</v>
      </c>
      <c r="X601" s="5">
        <v>0</v>
      </c>
      <c r="Y601" s="5" t="str">
        <f>VLOOKUP(Q601,Lizenzen!$A$2:$B$17,2)</f>
        <v>Creative Commons kein Copyright wenn möglich (Public domain) ("no Copyright") 1.0 international</v>
      </c>
      <c r="Z601" s="5" t="str">
        <f>VLOOKUP(Q601,Lizenzen!$A$2:$D$17,4)</f>
        <v>https://creativecommons.org/publicdomain/zero/1.0/deed.de</v>
      </c>
      <c r="AA601" s="5" t="str">
        <f>IF(ISERROR(LEFT(D601,FIND(",",D601)-1)),VLOOKUP(D601,'Abk. Datenhaltende Stellen'!$A$2:$E$99,2),CONCATENATE(VLOOKUP(LEFT(D601,FIND(",",D601)-1),'Abk. Datenhaltende Stellen'!$A$2:$E$92,2),",",VLOOKUP(MID(D601,FIND(",",D601)+1,LEN(D601)-FIND(",",D601)),'Abk. Datenhaltende Stellen'!$A$2:$E$92,2)))</f>
        <v>Stadt Bonn</v>
      </c>
      <c r="AB601" s="8" t="str">
        <f>IF(ISERROR(LEFT(D601,FIND(",",D601)-1)),VLOOKUP(D601,'Abk. Datenhaltende Stellen'!$A$2:$E$99,4),VLOOKUP(LEFT(D601,FIND(",",D601)-1),'Abk. Datenhaltende Stellen'!$A$2:$E$92,4))</f>
        <v>nein</v>
      </c>
      <c r="AC601" s="8" t="str">
        <f>IF(ISERROR(FIND(",",D601)),"",VLOOKUP(MID(D601,FIND(",",D601)+1,LEN(D601)-FIND(",",D601)),'Abk. Datenhaltende Stellen'!$A$2:$E$92,4))</f>
        <v/>
      </c>
      <c r="AD601" s="21">
        <f t="shared" si="9"/>
        <v>0</v>
      </c>
    </row>
    <row r="602" spans="1:30" ht="90" customHeight="1" x14ac:dyDescent="0.25">
      <c r="A602" s="8" t="s">
        <v>2257</v>
      </c>
      <c r="B602" s="8" t="s">
        <v>2258</v>
      </c>
      <c r="C602" s="8" t="s">
        <v>2228</v>
      </c>
      <c r="D602" s="8" t="s">
        <v>1150</v>
      </c>
      <c r="E602" s="13" t="s">
        <v>705</v>
      </c>
      <c r="F602" s="8" t="s">
        <v>557</v>
      </c>
      <c r="G602" s="8" t="s">
        <v>2259</v>
      </c>
      <c r="H602" s="8"/>
      <c r="I602" s="8"/>
      <c r="J602" s="8"/>
      <c r="K602" s="8" t="s">
        <v>2246</v>
      </c>
      <c r="L602" s="8"/>
      <c r="M602" s="8"/>
      <c r="N602" s="8"/>
      <c r="O602" s="8"/>
      <c r="P602" s="8"/>
      <c r="Q602" s="5" t="s">
        <v>605</v>
      </c>
      <c r="R602" s="8" t="s">
        <v>1164</v>
      </c>
      <c r="S602" s="8" t="s">
        <v>13</v>
      </c>
      <c r="T602" s="5" t="s">
        <v>569</v>
      </c>
      <c r="U602" s="8" t="s">
        <v>594</v>
      </c>
      <c r="V602" s="11" t="s">
        <v>814</v>
      </c>
      <c r="W602" s="9">
        <v>43056</v>
      </c>
      <c r="X602" s="5">
        <v>0</v>
      </c>
      <c r="Y602" s="5" t="str">
        <f>VLOOKUP(Q602,Lizenzen!$A$2:$B$17,2)</f>
        <v>Creative Commons kein Copyright wenn möglich (Public domain) ("no Copyright") 1.0 international</v>
      </c>
      <c r="Z602" s="5" t="str">
        <f>VLOOKUP(Q602,Lizenzen!$A$2:$D$17,4)</f>
        <v>https://creativecommons.org/publicdomain/zero/1.0/deed.de</v>
      </c>
      <c r="AA602" s="5" t="str">
        <f>IF(ISERROR(LEFT(D602,FIND(",",D602)-1)),VLOOKUP(D602,'Abk. Datenhaltende Stellen'!$A$2:$E$99,2),CONCATENATE(VLOOKUP(LEFT(D602,FIND(",",D602)-1),'Abk. Datenhaltende Stellen'!$A$2:$E$92,2),",",VLOOKUP(MID(D602,FIND(",",D602)+1,LEN(D602)-FIND(",",D602)),'Abk. Datenhaltende Stellen'!$A$2:$E$92,2)))</f>
        <v>Stadt Bonn</v>
      </c>
      <c r="AB602" s="8" t="str">
        <f>IF(ISERROR(LEFT(D602,FIND(",",D602)-1)),VLOOKUP(D602,'Abk. Datenhaltende Stellen'!$A$2:$E$99,4),VLOOKUP(LEFT(D602,FIND(",",D602)-1),'Abk. Datenhaltende Stellen'!$A$2:$E$92,4))</f>
        <v>nein</v>
      </c>
      <c r="AC602" s="8" t="str">
        <f>IF(ISERROR(FIND(",",D602)),"",VLOOKUP(MID(D602,FIND(",",D602)+1,LEN(D602)-FIND(",",D602)),'Abk. Datenhaltende Stellen'!$A$2:$E$92,4))</f>
        <v/>
      </c>
      <c r="AD602" s="21">
        <f t="shared" si="9"/>
        <v>0</v>
      </c>
    </row>
    <row r="603" spans="1:30" ht="105" customHeight="1" x14ac:dyDescent="0.25">
      <c r="A603" s="8" t="s">
        <v>2440</v>
      </c>
      <c r="B603" s="8" t="s">
        <v>2260</v>
      </c>
      <c r="C603" s="8" t="s">
        <v>2228</v>
      </c>
      <c r="D603" s="8" t="s">
        <v>1150</v>
      </c>
      <c r="E603" s="13" t="s">
        <v>705</v>
      </c>
      <c r="F603" s="8" t="s">
        <v>557</v>
      </c>
      <c r="G603" s="8" t="s">
        <v>3267</v>
      </c>
      <c r="H603" s="8"/>
      <c r="I603" s="8"/>
      <c r="J603" s="8"/>
      <c r="K603" s="8" t="s">
        <v>2246</v>
      </c>
      <c r="L603" s="8"/>
      <c r="M603" s="8"/>
      <c r="N603" s="8"/>
      <c r="O603" s="8"/>
      <c r="P603" s="8"/>
      <c r="Q603" s="5" t="s">
        <v>605</v>
      </c>
      <c r="R603" s="8" t="s">
        <v>1164</v>
      </c>
      <c r="S603" s="8" t="s">
        <v>13</v>
      </c>
      <c r="T603" s="5" t="s">
        <v>569</v>
      </c>
      <c r="U603" s="8" t="s">
        <v>594</v>
      </c>
      <c r="V603" s="11" t="s">
        <v>3268</v>
      </c>
      <c r="W603" s="11" t="s">
        <v>3218</v>
      </c>
      <c r="X603" s="11" t="s">
        <v>2295</v>
      </c>
      <c r="Y603" s="5" t="str">
        <f>VLOOKUP(Q603,Lizenzen!$A$2:$B$17,2)</f>
        <v>Creative Commons kein Copyright wenn möglich (Public domain) ("no Copyright") 1.0 international</v>
      </c>
      <c r="Z603" s="5" t="str">
        <f>VLOOKUP(Q603,Lizenzen!$A$2:$D$17,4)</f>
        <v>https://creativecommons.org/publicdomain/zero/1.0/deed.de</v>
      </c>
      <c r="AA603" s="5" t="str">
        <f>IF(ISERROR(LEFT(D603,FIND(",",D603)-1)),VLOOKUP(D603,'Abk. Datenhaltende Stellen'!$A$2:$E$99,2),CONCATENATE(VLOOKUP(LEFT(D603,FIND(",",D603)-1),'Abk. Datenhaltende Stellen'!$A$2:$E$92,2),",",VLOOKUP(MID(D603,FIND(",",D603)+1,LEN(D603)-FIND(",",D603)),'Abk. Datenhaltende Stellen'!$A$2:$E$92,2)))</f>
        <v>Stadt Bonn</v>
      </c>
      <c r="AB603" s="8" t="str">
        <f>IF(ISERROR(LEFT(D603,FIND(",",D603)-1)),VLOOKUP(D603,'Abk. Datenhaltende Stellen'!$A$2:$E$99,4),VLOOKUP(LEFT(D603,FIND(",",D603)-1),'Abk. Datenhaltende Stellen'!$A$2:$E$92,4))</f>
        <v>nein</v>
      </c>
      <c r="AC603" s="8" t="str">
        <f>IF(ISERROR(FIND(",",D603)),"",VLOOKUP(MID(D603,FIND(",",D603)+1,LEN(D603)-FIND(",",D603)),'Abk. Datenhaltende Stellen'!$A$2:$E$92,4))</f>
        <v/>
      </c>
      <c r="AD603" s="21">
        <f t="shared" si="9"/>
        <v>0</v>
      </c>
    </row>
    <row r="604" spans="1:30" ht="409.5" customHeight="1" x14ac:dyDescent="0.25">
      <c r="A604" s="8" t="s">
        <v>2261</v>
      </c>
      <c r="B604" s="8" t="s">
        <v>2262</v>
      </c>
      <c r="C604" s="8" t="s">
        <v>2229</v>
      </c>
      <c r="D604" s="8" t="s">
        <v>1154</v>
      </c>
      <c r="E604" s="8" t="s">
        <v>705</v>
      </c>
      <c r="F604" s="8" t="s">
        <v>557</v>
      </c>
      <c r="G604" s="8" t="s">
        <v>2263</v>
      </c>
      <c r="H604" s="8"/>
      <c r="I604" s="8"/>
      <c r="J604" s="8"/>
      <c r="K604" s="8" t="s">
        <v>2265</v>
      </c>
      <c r="L604" s="8"/>
      <c r="M604" s="8"/>
      <c r="N604" s="8"/>
      <c r="O604" s="8"/>
      <c r="P604" s="8"/>
      <c r="Q604" s="8" t="s">
        <v>2230</v>
      </c>
      <c r="R604" s="8" t="s">
        <v>1154</v>
      </c>
      <c r="S604" s="8" t="s">
        <v>13</v>
      </c>
      <c r="T604" s="8" t="s">
        <v>569</v>
      </c>
      <c r="U604" s="8" t="s">
        <v>2264</v>
      </c>
      <c r="V604" s="11" t="s">
        <v>814</v>
      </c>
      <c r="W604" s="9">
        <v>43056</v>
      </c>
      <c r="X604" s="18">
        <v>0</v>
      </c>
      <c r="Y604" s="5" t="str">
        <f>VLOOKUP(Q604,Lizenzen!$A$2:$B$17,2)</f>
        <v>Creative Commons Namensnennung 3.0 Deutschland</v>
      </c>
      <c r="Z604" s="5" t="str">
        <f>VLOOKUP(Q604,Lizenzen!$A$2:$D$17,4)</f>
        <v>https://creativecommons.org/licenses/by/3.0/de/</v>
      </c>
      <c r="AA604" s="5" t="str">
        <f>IF(ISERROR(LEFT(D604,FIND(",",D604)-1)),VLOOKUP(D604,'Abk. Datenhaltende Stellen'!$A$2:$E$99,2),CONCATENATE(VLOOKUP(LEFT(D604,FIND(",",D604)-1),'Abk. Datenhaltende Stellen'!$A$2:$E$92,2),",",VLOOKUP(MID(D604,FIND(",",D604)+1,LEN(D604)-FIND(",",D604)),'Abk. Datenhaltende Stellen'!$A$2:$E$92,2)))</f>
        <v>Stadt Köln</v>
      </c>
      <c r="AB604" s="8" t="str">
        <f>IF(ISERROR(LEFT(D604,FIND(",",D604)-1)),VLOOKUP(D604,'Abk. Datenhaltende Stellen'!$A$2:$E$99,4),VLOOKUP(LEFT(D604,FIND(",",D604)-1),'Abk. Datenhaltende Stellen'!$A$2:$E$92,4))</f>
        <v>nein</v>
      </c>
      <c r="AC604" s="8" t="str">
        <f>IF(ISERROR(FIND(",",D604)),"",VLOOKUP(MID(D604,FIND(",",D604)+1,LEN(D604)-FIND(",",D604)),'Abk. Datenhaltende Stellen'!$A$2:$E$92,4))</f>
        <v/>
      </c>
      <c r="AD604" s="21">
        <f t="shared" si="9"/>
        <v>0</v>
      </c>
    </row>
    <row r="605" spans="1:30" ht="360" customHeight="1" x14ac:dyDescent="0.25">
      <c r="A605" s="8" t="s">
        <v>2266</v>
      </c>
      <c r="B605" s="8" t="s">
        <v>2267</v>
      </c>
      <c r="C605" s="8" t="s">
        <v>2268</v>
      </c>
      <c r="D605" s="8" t="s">
        <v>1457</v>
      </c>
      <c r="E605" s="8" t="s">
        <v>2269</v>
      </c>
      <c r="F605" s="5" t="s">
        <v>797</v>
      </c>
      <c r="G605" s="8"/>
      <c r="H605" s="8"/>
      <c r="I605" s="8"/>
      <c r="J605" s="8"/>
      <c r="K605" s="8"/>
      <c r="L605" s="8"/>
      <c r="M605" s="8"/>
      <c r="N605" s="8"/>
      <c r="O605" s="8"/>
      <c r="P605" s="8" t="s">
        <v>2693</v>
      </c>
      <c r="Q605" s="8" t="s">
        <v>2230</v>
      </c>
      <c r="R605" s="8" t="s">
        <v>1457</v>
      </c>
      <c r="S605" s="8" t="s">
        <v>13</v>
      </c>
      <c r="T605" s="5" t="s">
        <v>108</v>
      </c>
      <c r="U605" s="8" t="s">
        <v>2283</v>
      </c>
      <c r="V605" s="11" t="s">
        <v>2270</v>
      </c>
      <c r="W605" s="9">
        <v>43104</v>
      </c>
      <c r="X605" s="18">
        <v>1</v>
      </c>
      <c r="Y605" s="5" t="str">
        <f>VLOOKUP(Q605,Lizenzen!$A$2:$B$17,2)</f>
        <v>Creative Commons Namensnennung 3.0 Deutschland</v>
      </c>
      <c r="Z605" s="5" t="str">
        <f>VLOOKUP(Q605,Lizenzen!$A$2:$D$17,4)</f>
        <v>https://creativecommons.org/licenses/by/3.0/de/</v>
      </c>
      <c r="AA605" s="5" t="str">
        <f>IF(ISERROR(LEFT(D605,FIND(",",D605)-1)),VLOOKUP(D605,'Abk. Datenhaltende Stellen'!$A$2:$E$99,2),CONCATENATE(VLOOKUP(LEFT(D605,FIND(",",D605)-1),'Abk. Datenhaltende Stellen'!$A$2:$E$92,2),",",VLOOKUP(MID(D605,FIND(",",D605)+1,LEN(D605)-FIND(",",D605)),'Abk. Datenhaltende Stellen'!$A$2:$E$92,2)))</f>
        <v>Stadt Köln: Kölner Verkehrs-Betriebe AG</v>
      </c>
      <c r="AB605" s="8" t="str">
        <f>IF(ISERROR(LEFT(D605,FIND(",",D605)-1)),VLOOKUP(D605,'Abk. Datenhaltende Stellen'!$A$2:$E$99,4),VLOOKUP(LEFT(D605,FIND(",",D605)-1),'Abk. Datenhaltende Stellen'!$A$2:$E$92,4))</f>
        <v>nein</v>
      </c>
      <c r="AC605" s="8" t="str">
        <f>IF(ISERROR(FIND(",",D605)),"",VLOOKUP(MID(D605,FIND(",",D605)+1,LEN(D605)-FIND(",",D605)),'Abk. Datenhaltende Stellen'!$A$2:$E$92,4))</f>
        <v/>
      </c>
      <c r="AD605" s="21">
        <f t="shared" si="9"/>
        <v>0</v>
      </c>
    </row>
    <row r="606" spans="1:30" ht="285" customHeight="1" x14ac:dyDescent="0.25">
      <c r="A606" s="8" t="s">
        <v>2271</v>
      </c>
      <c r="B606" s="8" t="s">
        <v>2272</v>
      </c>
      <c r="C606" s="8" t="s">
        <v>3402</v>
      </c>
      <c r="D606" s="8" t="s">
        <v>1457</v>
      </c>
      <c r="E606" s="8" t="s">
        <v>2269</v>
      </c>
      <c r="F606" s="5" t="s">
        <v>797</v>
      </c>
      <c r="G606" s="8"/>
      <c r="H606" s="8"/>
      <c r="I606" s="8"/>
      <c r="J606" s="8"/>
      <c r="K606" s="8"/>
      <c r="L606" s="8"/>
      <c r="M606" s="8"/>
      <c r="N606" s="8"/>
      <c r="O606" s="8"/>
      <c r="P606" s="8" t="s">
        <v>2694</v>
      </c>
      <c r="Q606" s="8" t="s">
        <v>2230</v>
      </c>
      <c r="R606" s="8" t="s">
        <v>1457</v>
      </c>
      <c r="S606" s="8" t="s">
        <v>13</v>
      </c>
      <c r="T606" s="8" t="s">
        <v>108</v>
      </c>
      <c r="U606" s="8" t="s">
        <v>2283</v>
      </c>
      <c r="V606" s="11" t="s">
        <v>2270</v>
      </c>
      <c r="W606" s="9">
        <v>43104</v>
      </c>
      <c r="X606" s="18">
        <v>1</v>
      </c>
      <c r="Y606" s="5" t="str">
        <f>VLOOKUP(Q606,Lizenzen!$A$2:$B$17,2)</f>
        <v>Creative Commons Namensnennung 3.0 Deutschland</v>
      </c>
      <c r="Z606" s="5" t="str">
        <f>VLOOKUP(Q606,Lizenzen!$A$2:$D$17,4)</f>
        <v>https://creativecommons.org/licenses/by/3.0/de/</v>
      </c>
      <c r="AA606" s="5" t="str">
        <f>IF(ISERROR(LEFT(D606,FIND(",",D606)-1)),VLOOKUP(D606,'Abk. Datenhaltende Stellen'!$A$2:$E$99,2),CONCATENATE(VLOOKUP(LEFT(D606,FIND(",",D606)-1),'Abk. Datenhaltende Stellen'!$A$2:$E$92,2),",",VLOOKUP(MID(D606,FIND(",",D606)+1,LEN(D606)-FIND(",",D606)),'Abk. Datenhaltende Stellen'!$A$2:$E$92,2)))</f>
        <v>Stadt Köln: Kölner Verkehrs-Betriebe AG</v>
      </c>
      <c r="AB606" s="8" t="str">
        <f>IF(ISERROR(LEFT(D606,FIND(",",D606)-1)),VLOOKUP(D606,'Abk. Datenhaltende Stellen'!$A$2:$E$99,4),VLOOKUP(LEFT(D606,FIND(",",D606)-1),'Abk. Datenhaltende Stellen'!$A$2:$E$92,4))</f>
        <v>nein</v>
      </c>
      <c r="AC606" s="8" t="str">
        <f>IF(ISERROR(FIND(",",D606)),"",VLOOKUP(MID(D606,FIND(",",D606)+1,LEN(D606)-FIND(",",D606)),'Abk. Datenhaltende Stellen'!$A$2:$E$92,4))</f>
        <v/>
      </c>
      <c r="AD606" s="21">
        <f t="shared" si="9"/>
        <v>0</v>
      </c>
    </row>
    <row r="607" spans="1:30" ht="255" customHeight="1" x14ac:dyDescent="0.25">
      <c r="A607" s="8" t="s">
        <v>2273</v>
      </c>
      <c r="B607" s="8" t="s">
        <v>2274</v>
      </c>
      <c r="C607" s="8" t="s">
        <v>3403</v>
      </c>
      <c r="D607" s="8" t="s">
        <v>1457</v>
      </c>
      <c r="E607" s="8" t="s">
        <v>2275</v>
      </c>
      <c r="F607" s="8" t="s">
        <v>797</v>
      </c>
      <c r="G607" s="8"/>
      <c r="H607" s="8"/>
      <c r="I607" s="8"/>
      <c r="J607" s="8"/>
      <c r="K607" s="8"/>
      <c r="L607" s="8"/>
      <c r="M607" s="8"/>
      <c r="N607" s="8"/>
      <c r="O607" s="8"/>
      <c r="P607" s="8" t="s">
        <v>2695</v>
      </c>
      <c r="Q607" s="8" t="s">
        <v>2230</v>
      </c>
      <c r="R607" s="8" t="s">
        <v>1457</v>
      </c>
      <c r="S607" s="8" t="s">
        <v>13</v>
      </c>
      <c r="T607" s="8" t="s">
        <v>108</v>
      </c>
      <c r="U607" s="8" t="s">
        <v>2283</v>
      </c>
      <c r="V607" s="9">
        <v>43104</v>
      </c>
      <c r="W607" s="9">
        <v>43104</v>
      </c>
      <c r="X607" s="18">
        <v>0</v>
      </c>
      <c r="Y607" s="5" t="str">
        <f>VLOOKUP(Q607,Lizenzen!$A$2:$B$17,2)</f>
        <v>Creative Commons Namensnennung 3.0 Deutschland</v>
      </c>
      <c r="Z607" s="5" t="str">
        <f>VLOOKUP(Q607,Lizenzen!$A$2:$D$17,4)</f>
        <v>https://creativecommons.org/licenses/by/3.0/de/</v>
      </c>
      <c r="AA607" s="5" t="str">
        <f>IF(ISERROR(LEFT(D607,FIND(",",D607)-1)),VLOOKUP(D607,'Abk. Datenhaltende Stellen'!$A$2:$E$99,2),CONCATENATE(VLOOKUP(LEFT(D607,FIND(",",D607)-1),'Abk. Datenhaltende Stellen'!$A$2:$E$92,2),",",VLOOKUP(MID(D607,FIND(",",D607)+1,LEN(D607)-FIND(",",D607)),'Abk. Datenhaltende Stellen'!$A$2:$E$92,2)))</f>
        <v>Stadt Köln: Kölner Verkehrs-Betriebe AG</v>
      </c>
      <c r="AB607" s="8" t="str">
        <f>IF(ISERROR(LEFT(D607,FIND(",",D607)-1)),VLOOKUP(D607,'Abk. Datenhaltende Stellen'!$A$2:$E$99,4),VLOOKUP(LEFT(D607,FIND(",",D607)-1),'Abk. Datenhaltende Stellen'!$A$2:$E$92,4))</f>
        <v>nein</v>
      </c>
      <c r="AC607" s="8" t="str">
        <f>IF(ISERROR(FIND(",",D607)),"",VLOOKUP(MID(D607,FIND(",",D607)+1,LEN(D607)-FIND(",",D607)),'Abk. Datenhaltende Stellen'!$A$2:$E$92,4))</f>
        <v/>
      </c>
      <c r="AD607" s="21">
        <f t="shared" si="9"/>
        <v>0</v>
      </c>
    </row>
    <row r="608" spans="1:30" ht="255" customHeight="1" x14ac:dyDescent="0.25">
      <c r="A608" s="8" t="s">
        <v>2276</v>
      </c>
      <c r="B608" s="8" t="s">
        <v>2277</v>
      </c>
      <c r="C608" s="8" t="s">
        <v>3403</v>
      </c>
      <c r="D608" s="8" t="s">
        <v>1457</v>
      </c>
      <c r="E608" s="8" t="s">
        <v>2137</v>
      </c>
      <c r="F608" s="8" t="s">
        <v>797</v>
      </c>
      <c r="G608" s="8"/>
      <c r="H608" s="8"/>
      <c r="I608" s="8"/>
      <c r="J608" s="8"/>
      <c r="K608" s="8"/>
      <c r="L608" s="8"/>
      <c r="M608" s="8"/>
      <c r="N608" s="8"/>
      <c r="O608" s="8"/>
      <c r="P608" s="8" t="s">
        <v>2687</v>
      </c>
      <c r="Q608" s="8" t="s">
        <v>2230</v>
      </c>
      <c r="R608" s="8" t="s">
        <v>1457</v>
      </c>
      <c r="S608" s="8" t="s">
        <v>13</v>
      </c>
      <c r="T608" s="8" t="s">
        <v>108</v>
      </c>
      <c r="U608" s="8" t="s">
        <v>2283</v>
      </c>
      <c r="V608" s="9">
        <v>43104</v>
      </c>
      <c r="W608" s="9">
        <v>43104</v>
      </c>
      <c r="X608" s="18">
        <v>0</v>
      </c>
      <c r="Y608" s="5" t="str">
        <f>VLOOKUP(Q608,Lizenzen!$A$2:$B$17,2)</f>
        <v>Creative Commons Namensnennung 3.0 Deutschland</v>
      </c>
      <c r="Z608" s="5" t="str">
        <f>VLOOKUP(Q608,Lizenzen!$A$2:$D$17,4)</f>
        <v>https://creativecommons.org/licenses/by/3.0/de/</v>
      </c>
      <c r="AA608" s="5" t="str">
        <f>IF(ISERROR(LEFT(D608,FIND(",",D608)-1)),VLOOKUP(D608,'Abk. Datenhaltende Stellen'!$A$2:$E$99,2),CONCATENATE(VLOOKUP(LEFT(D608,FIND(",",D608)-1),'Abk. Datenhaltende Stellen'!$A$2:$E$92,2),",",VLOOKUP(MID(D608,FIND(",",D608)+1,LEN(D608)-FIND(",",D608)),'Abk. Datenhaltende Stellen'!$A$2:$E$92,2)))</f>
        <v>Stadt Köln: Kölner Verkehrs-Betriebe AG</v>
      </c>
      <c r="AB608" s="8" t="str">
        <f>IF(ISERROR(LEFT(D608,FIND(",",D608)-1)),VLOOKUP(D608,'Abk. Datenhaltende Stellen'!$A$2:$E$99,4),VLOOKUP(LEFT(D608,FIND(",",D608)-1),'Abk. Datenhaltende Stellen'!$A$2:$E$92,4))</f>
        <v>nein</v>
      </c>
      <c r="AC608" s="8" t="str">
        <f>IF(ISERROR(FIND(",",D608)),"",VLOOKUP(MID(D608,FIND(",",D608)+1,LEN(D608)-FIND(",",D608)),'Abk. Datenhaltende Stellen'!$A$2:$E$92,4))</f>
        <v/>
      </c>
      <c r="AD608" s="21">
        <f t="shared" si="9"/>
        <v>0</v>
      </c>
    </row>
    <row r="609" spans="1:30" ht="285" customHeight="1" x14ac:dyDescent="0.25">
      <c r="A609" s="8" t="s">
        <v>2281</v>
      </c>
      <c r="B609" s="8" t="s">
        <v>3327</v>
      </c>
      <c r="C609" s="8" t="s">
        <v>2229</v>
      </c>
      <c r="D609" s="8" t="s">
        <v>1154</v>
      </c>
      <c r="E609" s="8" t="s">
        <v>705</v>
      </c>
      <c r="F609" s="8" t="s">
        <v>798</v>
      </c>
      <c r="G609" s="8"/>
      <c r="H609" s="8"/>
      <c r="I609" s="8"/>
      <c r="J609" s="8"/>
      <c r="K609" s="8" t="s">
        <v>2265</v>
      </c>
      <c r="L609" s="8"/>
      <c r="M609" s="8"/>
      <c r="N609" s="8"/>
      <c r="O609" s="8"/>
      <c r="P609" s="8" t="s">
        <v>2282</v>
      </c>
      <c r="Q609" s="8" t="s">
        <v>2230</v>
      </c>
      <c r="R609" s="8" t="s">
        <v>1154</v>
      </c>
      <c r="S609" s="8" t="s">
        <v>15</v>
      </c>
      <c r="T609" s="8" t="s">
        <v>108</v>
      </c>
      <c r="U609" s="8" t="s">
        <v>2283</v>
      </c>
      <c r="V609" s="9">
        <v>43056</v>
      </c>
      <c r="W609" s="9">
        <v>43056</v>
      </c>
      <c r="X609" s="18">
        <v>0</v>
      </c>
      <c r="Y609" s="5" t="str">
        <f>VLOOKUP(Q609,Lizenzen!$A$2:$B$17,2)</f>
        <v>Creative Commons Namensnennung 3.0 Deutschland</v>
      </c>
      <c r="Z609" s="5" t="str">
        <f>VLOOKUP(Q609,Lizenzen!$A$2:$D$17,4)</f>
        <v>https://creativecommons.org/licenses/by/3.0/de/</v>
      </c>
      <c r="AA609" s="5" t="str">
        <f>IF(ISERROR(LEFT(D609,FIND(",",D609)-1)),VLOOKUP(D609,'Abk. Datenhaltende Stellen'!$A$2:$E$99,2),CONCATENATE(VLOOKUP(LEFT(D609,FIND(",",D609)-1),'Abk. Datenhaltende Stellen'!$A$2:$E$92,2),",",VLOOKUP(MID(D609,FIND(",",D609)+1,LEN(D609)-FIND(",",D609)),'Abk. Datenhaltende Stellen'!$A$2:$E$92,2)))</f>
        <v>Stadt Köln</v>
      </c>
      <c r="AB609" s="8" t="str">
        <f>IF(ISERROR(LEFT(D609,FIND(",",D609)-1)),VLOOKUP(D609,'Abk. Datenhaltende Stellen'!$A$2:$E$99,4),VLOOKUP(LEFT(D609,FIND(",",D609)-1),'Abk. Datenhaltende Stellen'!$A$2:$E$92,4))</f>
        <v>nein</v>
      </c>
      <c r="AC609" s="8" t="str">
        <f>IF(ISERROR(FIND(",",D609)),"",VLOOKUP(MID(D609,FIND(",",D609)+1,LEN(D609)-FIND(",",D609)),'Abk. Datenhaltende Stellen'!$A$2:$E$92,4))</f>
        <v/>
      </c>
      <c r="AD609" s="21">
        <f t="shared" si="9"/>
        <v>0</v>
      </c>
    </row>
    <row r="610" spans="1:30" ht="409.5" customHeight="1" x14ac:dyDescent="0.25">
      <c r="A610" s="8" t="s">
        <v>2285</v>
      </c>
      <c r="B610" s="8" t="s">
        <v>3328</v>
      </c>
      <c r="C610" s="8" t="s">
        <v>2229</v>
      </c>
      <c r="D610" s="8" t="s">
        <v>2286</v>
      </c>
      <c r="E610" s="8" t="s">
        <v>705</v>
      </c>
      <c r="F610" s="8" t="s">
        <v>2149</v>
      </c>
      <c r="G610" s="8" t="s">
        <v>2289</v>
      </c>
      <c r="H610" s="8"/>
      <c r="I610" s="8"/>
      <c r="J610" s="8"/>
      <c r="K610" s="8" t="s">
        <v>2265</v>
      </c>
      <c r="L610" s="8"/>
      <c r="M610" s="8"/>
      <c r="N610" s="8"/>
      <c r="O610" s="8"/>
      <c r="P610" s="8" t="s">
        <v>2290</v>
      </c>
      <c r="Q610" s="8" t="s">
        <v>2230</v>
      </c>
      <c r="R610" s="8" t="s">
        <v>2286</v>
      </c>
      <c r="S610" s="8" t="s">
        <v>13</v>
      </c>
      <c r="T610" s="8" t="s">
        <v>569</v>
      </c>
      <c r="U610" s="8" t="s">
        <v>594</v>
      </c>
      <c r="V610" s="11" t="s">
        <v>814</v>
      </c>
      <c r="W610" s="11" t="s">
        <v>2360</v>
      </c>
      <c r="X610" s="18">
        <v>0</v>
      </c>
      <c r="Y610" s="5" t="str">
        <f>VLOOKUP(Q610,Lizenzen!$A$2:$B$17,2)</f>
        <v>Creative Commons Namensnennung 3.0 Deutschland</v>
      </c>
      <c r="Z610" s="5" t="str">
        <f>VLOOKUP(Q610,Lizenzen!$A$2:$D$17,4)</f>
        <v>https://creativecommons.org/licenses/by/3.0/de/</v>
      </c>
      <c r="AA610" s="5" t="str">
        <f>IF(ISERROR(LEFT(D610,FIND(",",D610)-1)),VLOOKUP(D610,'Abk. Datenhaltende Stellen'!$A$2:$E$99,2),CONCATENATE(VLOOKUP(LEFT(D610,FIND(",",D610)-1),'Abk. Datenhaltende Stellen'!$A$2:$E$92,2),",",VLOOKUP(MID(D610,FIND(",",D610)+1,LEN(D610)-FIND(",",D610)),'Abk. Datenhaltende Stellen'!$A$2:$E$92,2)))</f>
        <v>Polizei NRW Köln</v>
      </c>
      <c r="AB610" s="8" t="str">
        <f>IF(ISERROR(LEFT(D610,FIND(",",D610)-1)),VLOOKUP(D610,'Abk. Datenhaltende Stellen'!$A$2:$E$99,4),VLOOKUP(LEFT(D610,FIND(",",D610)-1),'Abk. Datenhaltende Stellen'!$A$2:$E$92,4))</f>
        <v>nein</v>
      </c>
      <c r="AC610" s="8" t="str">
        <f>IF(ISERROR(FIND(",",D610)),"",VLOOKUP(MID(D610,FIND(",",D610)+1,LEN(D610)-FIND(",",D610)),'Abk. Datenhaltende Stellen'!$A$2:$E$92,4))</f>
        <v/>
      </c>
      <c r="AD610" s="21">
        <f t="shared" si="9"/>
        <v>0</v>
      </c>
    </row>
    <row r="611" spans="1:30" ht="135" customHeight="1" x14ac:dyDescent="0.25">
      <c r="A611" s="8" t="s">
        <v>2320</v>
      </c>
      <c r="B611" s="8" t="s">
        <v>2321</v>
      </c>
      <c r="C611" s="8" t="s">
        <v>2325</v>
      </c>
      <c r="D611" s="8" t="s">
        <v>1702</v>
      </c>
      <c r="E611" s="13" t="s">
        <v>706</v>
      </c>
      <c r="F611" s="8" t="s">
        <v>557</v>
      </c>
      <c r="G611" s="8" t="s">
        <v>2322</v>
      </c>
      <c r="H611" s="8"/>
      <c r="I611" s="8"/>
      <c r="J611" s="8"/>
      <c r="K611" s="5" t="s">
        <v>579</v>
      </c>
      <c r="L611" s="8"/>
      <c r="M611" s="8"/>
      <c r="N611" s="8"/>
      <c r="O611" s="8"/>
      <c r="P611" s="8"/>
      <c r="Q611" s="5" t="s">
        <v>376</v>
      </c>
      <c r="R611" s="5" t="s">
        <v>580</v>
      </c>
      <c r="S611" s="8" t="s">
        <v>15</v>
      </c>
      <c r="T611" s="8" t="s">
        <v>569</v>
      </c>
      <c r="U611" s="8" t="s">
        <v>809</v>
      </c>
      <c r="V611" s="11" t="s">
        <v>1705</v>
      </c>
      <c r="W611" s="11" t="s">
        <v>2323</v>
      </c>
      <c r="X611" s="11" t="s">
        <v>2295</v>
      </c>
      <c r="Y611" s="5" t="str">
        <f>VLOOKUP(Q611,Lizenzen!$A$2:$B$17,2)</f>
        <v>Creative Commons Namensnennung 4.0 international</v>
      </c>
      <c r="Z611" s="5" t="str">
        <f>VLOOKUP(Q611,Lizenzen!$A$2:$D$17,4)</f>
        <v>https://creativecommons.org/licenses/by/4.0/deed.de</v>
      </c>
      <c r="AA611" s="5" t="str">
        <f>IF(ISERROR(LEFT(D611,FIND(",",D611)-1)),VLOOKUP(D611,'Abk. Datenhaltende Stellen'!$A$2:$E$99,2),CONCATENATE(VLOOKUP(LEFT(D611,FIND(",",D611)-1),'Abk. Datenhaltende Stellen'!$A$2:$E$92,2),",",VLOOKUP(MID(D611,FIND(",",D611)+1,LEN(D611)-FIND(",",D611)),'Abk. Datenhaltende Stellen'!$A$2:$E$92,2)))</f>
        <v>DB Umwelt</v>
      </c>
      <c r="AB611" s="8" t="str">
        <f>IF(ISERROR(LEFT(D611,FIND(",",D611)-1)),VLOOKUP(D611,'Abk. Datenhaltende Stellen'!$A$2:$E$99,4),VLOOKUP(LEFT(D611,FIND(",",D611)-1),'Abk. Datenhaltende Stellen'!$A$2:$E$92,4))</f>
        <v>nein</v>
      </c>
      <c r="AC611" s="8" t="str">
        <f>IF(ISERROR(FIND(",",D611)),"",VLOOKUP(MID(D611,FIND(",",D611)+1,LEN(D611)-FIND(",",D611)),'Abk. Datenhaltende Stellen'!$A$2:$E$92,4))</f>
        <v/>
      </c>
      <c r="AD611" s="21">
        <f t="shared" si="9"/>
        <v>0</v>
      </c>
    </row>
    <row r="612" spans="1:30" ht="409.5" customHeight="1" x14ac:dyDescent="0.25">
      <c r="A612" s="8" t="s">
        <v>2324</v>
      </c>
      <c r="B612" s="8" t="s">
        <v>2326</v>
      </c>
      <c r="C612" s="8" t="s">
        <v>2327</v>
      </c>
      <c r="D612" s="8" t="s">
        <v>2328</v>
      </c>
      <c r="E612" s="8" t="s">
        <v>706</v>
      </c>
      <c r="F612" s="8" t="s">
        <v>557</v>
      </c>
      <c r="G612" s="8" t="s">
        <v>2330</v>
      </c>
      <c r="H612" s="8"/>
      <c r="I612" s="8"/>
      <c r="J612" s="8"/>
      <c r="K612" s="5" t="s">
        <v>579</v>
      </c>
      <c r="L612" s="8"/>
      <c r="M612" s="8"/>
      <c r="N612" s="8"/>
      <c r="O612" s="8"/>
      <c r="P612" s="8"/>
      <c r="Q612" s="5" t="s">
        <v>376</v>
      </c>
      <c r="R612" s="5" t="s">
        <v>580</v>
      </c>
      <c r="S612" s="8" t="s">
        <v>13</v>
      </c>
      <c r="T612" s="8" t="s">
        <v>569</v>
      </c>
      <c r="U612" s="8" t="s">
        <v>594</v>
      </c>
      <c r="V612" s="11" t="s">
        <v>2331</v>
      </c>
      <c r="W612" s="11" t="s">
        <v>2332</v>
      </c>
      <c r="X612" s="11" t="s">
        <v>2295</v>
      </c>
      <c r="Y612" s="5" t="str">
        <f>VLOOKUP(Q612,Lizenzen!$A$2:$B$17,2)</f>
        <v>Creative Commons Namensnennung 4.0 international</v>
      </c>
      <c r="Z612" s="5" t="str">
        <f>VLOOKUP(Q612,Lizenzen!$A$2:$D$17,4)</f>
        <v>https://creativecommons.org/licenses/by/4.0/deed.de</v>
      </c>
      <c r="AA612" s="5" t="str">
        <f>IF(ISERROR(LEFT(D612,FIND(",",D612)-1)),VLOOKUP(D612,'Abk. Datenhaltende Stellen'!$A$2:$E$99,2),CONCATENATE(VLOOKUP(LEFT(D612,FIND(",",D612)-1),'Abk. Datenhaltende Stellen'!$A$2:$E$92,2),",",VLOOKUP(MID(D612,FIND(",",D612)+1,LEN(D612)-FIND(",",D612)),'Abk. Datenhaltende Stellen'!$A$2:$E$92,2)))</f>
        <v>S-Bahn Stuttgart</v>
      </c>
      <c r="AB612" s="8" t="str">
        <f>IF(ISERROR(LEFT(D612,FIND(",",D612)-1)),VLOOKUP(D612,'Abk. Datenhaltende Stellen'!$A$2:$E$99,4),VLOOKUP(LEFT(D612,FIND(",",D612)-1),'Abk. Datenhaltende Stellen'!$A$2:$E$92,4))</f>
        <v>nein</v>
      </c>
      <c r="AC612" s="8" t="str">
        <f>IF(ISERROR(FIND(",",D612)),"",VLOOKUP(MID(D612,FIND(",",D612)+1,LEN(D612)-FIND(",",D612)),'Abk. Datenhaltende Stellen'!$A$2:$E$92,4))</f>
        <v/>
      </c>
      <c r="AD612" s="21">
        <f t="shared" si="9"/>
        <v>0</v>
      </c>
    </row>
    <row r="613" spans="1:30" ht="180" customHeight="1" x14ac:dyDescent="0.25">
      <c r="A613" s="8" t="s">
        <v>2335</v>
      </c>
      <c r="B613" s="8" t="s">
        <v>2336</v>
      </c>
      <c r="C613" s="8" t="s">
        <v>2337</v>
      </c>
      <c r="D613" s="8" t="s">
        <v>2333</v>
      </c>
      <c r="E613" s="8" t="s">
        <v>706</v>
      </c>
      <c r="F613" s="8" t="s">
        <v>557</v>
      </c>
      <c r="G613" s="8" t="s">
        <v>2338</v>
      </c>
      <c r="H613" s="8"/>
      <c r="I613" s="8"/>
      <c r="J613" s="8"/>
      <c r="K613" s="5" t="s">
        <v>579</v>
      </c>
      <c r="L613" s="8"/>
      <c r="M613" s="8"/>
      <c r="N613" s="8"/>
      <c r="O613" s="8"/>
      <c r="P613" s="8"/>
      <c r="Q613" s="5" t="s">
        <v>376</v>
      </c>
      <c r="R613" s="5" t="s">
        <v>580</v>
      </c>
      <c r="S613" s="8" t="s">
        <v>13</v>
      </c>
      <c r="T613" s="8" t="s">
        <v>569</v>
      </c>
      <c r="U613" s="8" t="s">
        <v>594</v>
      </c>
      <c r="V613" s="11" t="s">
        <v>2339</v>
      </c>
      <c r="W613" s="11" t="s">
        <v>2340</v>
      </c>
      <c r="X613" s="11" t="s">
        <v>2295</v>
      </c>
      <c r="Y613" s="5" t="str">
        <f>VLOOKUP(Q613,Lizenzen!$A$2:$B$17,2)</f>
        <v>Creative Commons Namensnennung 4.0 international</v>
      </c>
      <c r="Z613" s="5" t="str">
        <f>VLOOKUP(Q613,Lizenzen!$A$2:$D$17,4)</f>
        <v>https://creativecommons.org/licenses/by/4.0/deed.de</v>
      </c>
      <c r="AA613" s="5" t="str">
        <f>IF(ISERROR(LEFT(D613,FIND(",",D613)-1)),VLOOKUP(D613,'Abk. Datenhaltende Stellen'!$A$2:$E$99,2),CONCATENATE(VLOOKUP(LEFT(D613,FIND(",",D613)-1),'Abk. Datenhaltende Stellen'!$A$2:$E$92,2),",",VLOOKUP(MID(D613,FIND(",",D613)+1,LEN(D613)-FIND(",",D613)),'Abk. Datenhaltende Stellen'!$A$2:$E$92,2)))</f>
        <v>S-Bahn Hamburg</v>
      </c>
      <c r="AB613" s="8" t="str">
        <f>IF(ISERROR(LEFT(D613,FIND(",",D613)-1)),VLOOKUP(D613,'Abk. Datenhaltende Stellen'!$A$2:$E$99,4),VLOOKUP(LEFT(D613,FIND(",",D613)-1),'Abk. Datenhaltende Stellen'!$A$2:$E$92,4))</f>
        <v>nein</v>
      </c>
      <c r="AC613" s="8" t="str">
        <f>IF(ISERROR(FIND(",",D613)),"",VLOOKUP(MID(D613,FIND(",",D613)+1,LEN(D613)-FIND(",",D613)),'Abk. Datenhaltende Stellen'!$A$2:$E$92,4))</f>
        <v/>
      </c>
      <c r="AD613" s="21">
        <f t="shared" si="9"/>
        <v>0</v>
      </c>
    </row>
    <row r="614" spans="1:30" ht="105" customHeight="1" x14ac:dyDescent="0.25">
      <c r="A614" s="8" t="s">
        <v>2342</v>
      </c>
      <c r="B614" s="8" t="s">
        <v>2343</v>
      </c>
      <c r="C614" s="8" t="s">
        <v>2344</v>
      </c>
      <c r="D614" s="5" t="s">
        <v>807</v>
      </c>
      <c r="E614" s="5" t="s">
        <v>2136</v>
      </c>
      <c r="F614" s="5" t="s">
        <v>798</v>
      </c>
      <c r="G614" s="8"/>
      <c r="H614" s="8"/>
      <c r="I614" s="8"/>
      <c r="J614" s="8"/>
      <c r="K614" s="5" t="s">
        <v>579</v>
      </c>
      <c r="L614" s="8"/>
      <c r="M614" s="8"/>
      <c r="N614" s="8"/>
      <c r="O614" s="8"/>
      <c r="P614" s="8" t="s">
        <v>2151</v>
      </c>
      <c r="Q614" s="5" t="s">
        <v>376</v>
      </c>
      <c r="R614" s="5" t="s">
        <v>580</v>
      </c>
      <c r="S614" s="5" t="s">
        <v>13</v>
      </c>
      <c r="T614" s="5" t="s">
        <v>108</v>
      </c>
      <c r="U614" s="8"/>
      <c r="V614" s="5" t="s">
        <v>699</v>
      </c>
      <c r="W614" s="11" t="s">
        <v>2345</v>
      </c>
      <c r="X614" s="11" t="s">
        <v>2346</v>
      </c>
      <c r="Y614" s="5" t="str">
        <f>VLOOKUP(Q614,Lizenzen!$A$2:$B$17,2)</f>
        <v>Creative Commons Namensnennung 4.0 international</v>
      </c>
      <c r="Z614" s="5" t="str">
        <f>VLOOKUP(Q614,Lizenzen!$A$2:$D$17,4)</f>
        <v>https://creativecommons.org/licenses/by/4.0/deed.de</v>
      </c>
      <c r="AA614" s="5" t="str">
        <f>IF(ISERROR(LEFT(D614,FIND(",",D614)-1)),VLOOKUP(D614,'Abk. Datenhaltende Stellen'!$A$2:$E$99,2),CONCATENATE(VLOOKUP(LEFT(D614,FIND(",",D614)-1),'Abk. Datenhaltende Stellen'!$A$2:$E$92,2),",",VLOOKUP(MID(D614,FIND(",",D614)+1,LEN(D614)-FIND(",",D614)),'Abk. Datenhaltende Stellen'!$A$2:$E$92,2)))</f>
        <v>DB BahnPark GmbH</v>
      </c>
      <c r="AB614" s="8" t="str">
        <f>IF(ISERROR(LEFT(D614,FIND(",",D614)-1)),VLOOKUP(D614,'Abk. Datenhaltende Stellen'!$A$2:$E$99,4),VLOOKUP(LEFT(D614,FIND(",",D614)-1),'Abk. Datenhaltende Stellen'!$A$2:$E$92,4))</f>
        <v>nein</v>
      </c>
      <c r="AC614" s="8" t="str">
        <f>IF(ISERROR(FIND(",",D614)),"",VLOOKUP(MID(D614,FIND(",",D614)+1,LEN(D614)-FIND(",",D614)),'Abk. Datenhaltende Stellen'!$A$2:$E$92,4))</f>
        <v/>
      </c>
      <c r="AD614" s="21">
        <f t="shared" si="9"/>
        <v>0</v>
      </c>
    </row>
    <row r="615" spans="1:30" ht="90" customHeight="1" x14ac:dyDescent="0.25">
      <c r="A615" s="8" t="s">
        <v>2350</v>
      </c>
      <c r="B615" s="8" t="s">
        <v>2351</v>
      </c>
      <c r="C615" s="8" t="s">
        <v>2352</v>
      </c>
      <c r="D615" s="8" t="s">
        <v>2142</v>
      </c>
      <c r="E615" s="13" t="s">
        <v>2137</v>
      </c>
      <c r="F615" s="8" t="s">
        <v>557</v>
      </c>
      <c r="G615" s="8" t="s">
        <v>2353</v>
      </c>
      <c r="H615" s="8"/>
      <c r="I615" s="8"/>
      <c r="J615" s="8"/>
      <c r="K615" s="5" t="s">
        <v>579</v>
      </c>
      <c r="L615" s="8"/>
      <c r="M615" s="8"/>
      <c r="N615" s="8"/>
      <c r="O615" s="8"/>
      <c r="P615" s="8"/>
      <c r="Q615" s="5" t="s">
        <v>376</v>
      </c>
      <c r="R615" s="5" t="s">
        <v>580</v>
      </c>
      <c r="S615" s="5" t="s">
        <v>13</v>
      </c>
      <c r="T615" s="8" t="s">
        <v>569</v>
      </c>
      <c r="U615" s="8" t="s">
        <v>594</v>
      </c>
      <c r="V615" s="11" t="s">
        <v>825</v>
      </c>
      <c r="W615" s="11" t="s">
        <v>2354</v>
      </c>
      <c r="X615" s="11" t="s">
        <v>2295</v>
      </c>
      <c r="Y615" s="5" t="str">
        <f>VLOOKUP(Q615,Lizenzen!$A$2:$B$17,2)</f>
        <v>Creative Commons Namensnennung 4.0 international</v>
      </c>
      <c r="Z615" s="5" t="str">
        <f>VLOOKUP(Q615,Lizenzen!$A$2:$D$17,4)</f>
        <v>https://creativecommons.org/licenses/by/4.0/deed.de</v>
      </c>
      <c r="AA615" s="5" t="str">
        <f>IF(ISERROR(LEFT(D615,FIND(",",D615)-1)),VLOOKUP(D615,'Abk. Datenhaltende Stellen'!$A$2:$E$99,2),CONCATENATE(VLOOKUP(LEFT(D615,FIND(",",D615)-1),'Abk. Datenhaltende Stellen'!$A$2:$E$92,2),",",VLOOKUP(MID(D615,FIND(",",D615)+1,LEN(D615)-FIND(",",D615)),'Abk. Datenhaltende Stellen'!$A$2:$E$92,2)))</f>
        <v>DB Connect GmbH</v>
      </c>
      <c r="AB615" s="8" t="str">
        <f>IF(ISERROR(LEFT(D615,FIND(",",D615)-1)),VLOOKUP(D615,'Abk. Datenhaltende Stellen'!$A$2:$E$99,4),VLOOKUP(LEFT(D615,FIND(",",D615)-1),'Abk. Datenhaltende Stellen'!$A$2:$E$92,4))</f>
        <v>nein</v>
      </c>
      <c r="AC615" s="8" t="str">
        <f>IF(ISERROR(FIND(",",D615)),"",VLOOKUP(MID(D615,FIND(",",D615)+1,LEN(D615)-FIND(",",D615)),'Abk. Datenhaltende Stellen'!$A$2:$E$92,4))</f>
        <v/>
      </c>
      <c r="AD615" s="21">
        <f t="shared" si="9"/>
        <v>0</v>
      </c>
    </row>
    <row r="616" spans="1:30" ht="60" customHeight="1" x14ac:dyDescent="0.25">
      <c r="A616" s="8" t="s">
        <v>2361</v>
      </c>
      <c r="B616" s="8" t="s">
        <v>2362</v>
      </c>
      <c r="C616" s="5" t="s">
        <v>898</v>
      </c>
      <c r="D616" s="5" t="s">
        <v>2375</v>
      </c>
      <c r="E616" s="8" t="s">
        <v>705</v>
      </c>
      <c r="F616" s="5" t="s">
        <v>1168</v>
      </c>
      <c r="G616" s="8" t="s">
        <v>2363</v>
      </c>
      <c r="H616" s="8" t="s">
        <v>2364</v>
      </c>
      <c r="I616" s="8"/>
      <c r="J616" s="8"/>
      <c r="K616" s="8" t="s">
        <v>2365</v>
      </c>
      <c r="L616" s="8"/>
      <c r="M616" s="8" t="s">
        <v>2366</v>
      </c>
      <c r="N616" s="8"/>
      <c r="O616" s="8"/>
      <c r="P616" s="8"/>
      <c r="Q616" s="5" t="s">
        <v>832</v>
      </c>
      <c r="R616" s="8" t="s">
        <v>1219</v>
      </c>
      <c r="S616" s="8" t="s">
        <v>15</v>
      </c>
      <c r="T616" s="5" t="s">
        <v>571</v>
      </c>
      <c r="U616" s="5" t="s">
        <v>833</v>
      </c>
      <c r="V616" s="11" t="s">
        <v>2367</v>
      </c>
      <c r="W616" s="11" t="s">
        <v>2367</v>
      </c>
      <c r="X616" s="11" t="s">
        <v>2295</v>
      </c>
      <c r="Y616" s="5" t="str">
        <f>VLOOKUP(Q616,Lizenzen!$A$2:$B$17,2)</f>
        <v>Datenlizenz Deutschland – Namensnennung – Version 2.0</v>
      </c>
      <c r="Z616" s="5" t="str">
        <f>VLOOKUP(Q616,Lizenzen!$A$2:$D$17,4)</f>
        <v>https://www.govdata.de/dl-de/by-2-0</v>
      </c>
      <c r="AA616" s="5" t="str">
        <f>IF(ISERROR(LEFT(D616,FIND(",",D616)-1)),VLOOKUP(D616,'Abk. Datenhaltende Stellen'!$A$2:$E$99,2),CONCATENATE(VLOOKUP(LEFT(D616,FIND(",",D616)-1),'Abk. Datenhaltende Stellen'!$A$2:$E$92,2),",",VLOOKUP(MID(D616,FIND(",",D616)+1,LEN(D616)-FIND(",",D616)),'Abk. Datenhaltende Stellen'!$A$2:$E$92,2)))</f>
        <v>Hamburg: Behörde für Wirtschaft, Verkehr und Innovation, Amt für Verkehr und Straßenwesen</v>
      </c>
      <c r="AB616" s="8" t="str">
        <f>IF(ISERROR(LEFT(D616,FIND(",",D616)-1)),VLOOKUP(D616,'Abk. Datenhaltende Stellen'!$A$2:$E$99,4),VLOOKUP(LEFT(D616,FIND(",",D616)-1),'Abk. Datenhaltende Stellen'!$A$2:$E$92,4))</f>
        <v>nein</v>
      </c>
      <c r="AC616" s="8" t="str">
        <f>IF(ISERROR(FIND(",",D616)),"",VLOOKUP(MID(D616,FIND(",",D616)+1,LEN(D616)-FIND(",",D616)),'Abk. Datenhaltende Stellen'!$A$2:$E$92,4))</f>
        <v/>
      </c>
      <c r="AD616" s="21">
        <f t="shared" si="9"/>
        <v>0</v>
      </c>
    </row>
    <row r="617" spans="1:30" ht="150" customHeight="1" x14ac:dyDescent="0.25">
      <c r="A617" s="8" t="s">
        <v>2400</v>
      </c>
      <c r="B617" s="8" t="s">
        <v>2401</v>
      </c>
      <c r="C617" s="5" t="s">
        <v>1914</v>
      </c>
      <c r="D617" s="5" t="s">
        <v>1087</v>
      </c>
      <c r="E617" s="5" t="s">
        <v>705</v>
      </c>
      <c r="F617" s="8" t="s">
        <v>379</v>
      </c>
      <c r="G617" s="8" t="s">
        <v>2402</v>
      </c>
      <c r="H617" s="8"/>
      <c r="I617" s="8"/>
      <c r="J617" s="8"/>
      <c r="K617" s="8"/>
      <c r="L617" s="8"/>
      <c r="M617" s="8"/>
      <c r="N617" s="8"/>
      <c r="O617" s="8"/>
      <c r="P617" s="8"/>
      <c r="Q617" s="5" t="s">
        <v>376</v>
      </c>
      <c r="R617" s="5" t="s">
        <v>1087</v>
      </c>
      <c r="S617" s="8" t="s">
        <v>13</v>
      </c>
      <c r="T617" s="8" t="s">
        <v>569</v>
      </c>
      <c r="U617" s="8" t="s">
        <v>700</v>
      </c>
      <c r="V617" s="11" t="s">
        <v>2360</v>
      </c>
      <c r="W617" s="11" t="s">
        <v>2360</v>
      </c>
      <c r="X617" s="11" t="s">
        <v>2295</v>
      </c>
      <c r="Y617" s="5" t="str">
        <f>VLOOKUP(Q617,Lizenzen!$A$2:$B$17,2)</f>
        <v>Creative Commons Namensnennung 4.0 international</v>
      </c>
      <c r="Z617" s="5" t="str">
        <f>VLOOKUP(Q617,Lizenzen!$A$2:$D$17,4)</f>
        <v>https://creativecommons.org/licenses/by/4.0/deed.de</v>
      </c>
      <c r="AA617" s="5" t="str">
        <f>IF(ISERROR(LEFT(D617,FIND(",",D617)-1)),VLOOKUP(D617,'Abk. Datenhaltende Stellen'!$A$2:$E$99,2),CONCATENATE(VLOOKUP(LEFT(D617,FIND(",",D617)-1),'Abk. Datenhaltende Stellen'!$A$2:$E$92,2),",",VLOOKUP(MID(D617,FIND(",",D617)+1,LEN(D617)-FIND(",",D617)),'Abk. Datenhaltende Stellen'!$A$2:$E$92,2)))</f>
        <v>Stadt Wuppertal</v>
      </c>
      <c r="AB617" s="8" t="str">
        <f>IF(ISERROR(LEFT(D617,FIND(",",D617)-1)),VLOOKUP(D617,'Abk. Datenhaltende Stellen'!$A$2:$E$99,4),VLOOKUP(LEFT(D617,FIND(",",D617)-1),'Abk. Datenhaltende Stellen'!$A$2:$E$92,4))</f>
        <v>nein</v>
      </c>
      <c r="AC617" s="8" t="str">
        <f>IF(ISERROR(FIND(",",D617)),"",VLOOKUP(MID(D617,FIND(",",D617)+1,LEN(D617)-FIND(",",D617)),'Abk. Datenhaltende Stellen'!$A$2:$E$92,4))</f>
        <v/>
      </c>
      <c r="AD617" s="21">
        <f t="shared" si="9"/>
        <v>0</v>
      </c>
    </row>
    <row r="618" spans="1:30" ht="60" customHeight="1" x14ac:dyDescent="0.25">
      <c r="A618" s="8" t="s">
        <v>2403</v>
      </c>
      <c r="B618" s="8" t="s">
        <v>2404</v>
      </c>
      <c r="C618" s="5" t="s">
        <v>898</v>
      </c>
      <c r="D618" s="5" t="s">
        <v>2368</v>
      </c>
      <c r="E618" s="8" t="s">
        <v>22</v>
      </c>
      <c r="F618" s="5" t="s">
        <v>1168</v>
      </c>
      <c r="G618" s="8" t="s">
        <v>2405</v>
      </c>
      <c r="H618" s="8" t="s">
        <v>2406</v>
      </c>
      <c r="I618" s="8"/>
      <c r="J618" s="8"/>
      <c r="K618" s="5" t="s">
        <v>1141</v>
      </c>
      <c r="L618" s="8"/>
      <c r="M618" s="8" t="s">
        <v>2407</v>
      </c>
      <c r="N618" s="8"/>
      <c r="O618" s="8"/>
      <c r="P618" s="8"/>
      <c r="Q618" s="5" t="s">
        <v>832</v>
      </c>
      <c r="R618" s="5" t="s">
        <v>1142</v>
      </c>
      <c r="S618" s="8" t="s">
        <v>15</v>
      </c>
      <c r="T618" s="5" t="s">
        <v>571</v>
      </c>
      <c r="U618" s="8" t="s">
        <v>833</v>
      </c>
      <c r="V618" s="11" t="s">
        <v>2408</v>
      </c>
      <c r="W618" s="11" t="s">
        <v>2408</v>
      </c>
      <c r="X618" s="11" t="s">
        <v>2295</v>
      </c>
      <c r="Y618" s="5" t="str">
        <f>VLOOKUP(Q618,Lizenzen!$A$2:$B$17,2)</f>
        <v>Datenlizenz Deutschland – Namensnennung – Version 2.0</v>
      </c>
      <c r="Z618" s="5" t="str">
        <f>VLOOKUP(Q618,Lizenzen!$A$2:$D$17,4)</f>
        <v>https://www.govdata.de/dl-de/by-2-0</v>
      </c>
      <c r="AA618" s="5" t="str">
        <f>IF(ISERROR(LEFT(D618,FIND(",",D618)-1)),VLOOKUP(D618,'Abk. Datenhaltende Stellen'!$A$2:$E$99,2),CONCATENATE(VLOOKUP(LEFT(D618,FIND(",",D618)-1),'Abk. Datenhaltende Stellen'!$A$2:$E$92,2),",",VLOOKUP(MID(D618,FIND(",",D618)+1,LEN(D618)-FIND(",",D618)),'Abk. Datenhaltende Stellen'!$A$2:$E$92,2)))</f>
        <v>Hamburg: Behörde für Umwelt und Energie (BUE), Amt für Immissionsschutz und Betriebe</v>
      </c>
      <c r="AB618" s="8" t="str">
        <f>IF(ISERROR(LEFT(D618,FIND(",",D618)-1)),VLOOKUP(D618,'Abk. Datenhaltende Stellen'!$A$2:$E$99,4),VLOOKUP(LEFT(D618,FIND(",",D618)-1),'Abk. Datenhaltende Stellen'!$A$2:$E$92,4))</f>
        <v>nein</v>
      </c>
      <c r="AC618" s="8" t="str">
        <f>IF(ISERROR(FIND(",",D618)),"",VLOOKUP(MID(D618,FIND(",",D618)+1,LEN(D618)-FIND(",",D618)),'Abk. Datenhaltende Stellen'!$A$2:$E$92,4))</f>
        <v/>
      </c>
      <c r="AD618" s="21">
        <f t="shared" si="9"/>
        <v>0</v>
      </c>
    </row>
    <row r="619" spans="1:30" ht="165" customHeight="1" x14ac:dyDescent="0.25">
      <c r="A619" s="8" t="s">
        <v>2409</v>
      </c>
      <c r="B619" s="8" t="s">
        <v>2410</v>
      </c>
      <c r="C619" s="5" t="s">
        <v>898</v>
      </c>
      <c r="D619" s="5" t="s">
        <v>2368</v>
      </c>
      <c r="E619" s="8" t="s">
        <v>22</v>
      </c>
      <c r="F619" s="5" t="s">
        <v>1168</v>
      </c>
      <c r="G619" s="8" t="s">
        <v>2411</v>
      </c>
      <c r="H619" s="8" t="s">
        <v>2412</v>
      </c>
      <c r="I619" s="8"/>
      <c r="J619" s="8"/>
      <c r="K619" s="8" t="s">
        <v>2413</v>
      </c>
      <c r="L619" s="8"/>
      <c r="M619" s="8" t="s">
        <v>2414</v>
      </c>
      <c r="N619" s="8"/>
      <c r="O619" s="8"/>
      <c r="P619" s="8"/>
      <c r="Q619" s="5" t="s">
        <v>832</v>
      </c>
      <c r="R619" s="5" t="s">
        <v>1142</v>
      </c>
      <c r="S619" s="8" t="s">
        <v>15</v>
      </c>
      <c r="T619" s="5" t="s">
        <v>571</v>
      </c>
      <c r="U619" s="8" t="s">
        <v>594</v>
      </c>
      <c r="V619" s="11" t="s">
        <v>2415</v>
      </c>
      <c r="W619" s="11" t="s">
        <v>2415</v>
      </c>
      <c r="X619" s="11" t="s">
        <v>2295</v>
      </c>
      <c r="Y619" s="5" t="str">
        <f>VLOOKUP(Q619,Lizenzen!$A$2:$B$17,2)</f>
        <v>Datenlizenz Deutschland – Namensnennung – Version 2.0</v>
      </c>
      <c r="Z619" s="5" t="str">
        <f>VLOOKUP(Q619,Lizenzen!$A$2:$D$17,4)</f>
        <v>https://www.govdata.de/dl-de/by-2-0</v>
      </c>
      <c r="AA619" s="5" t="str">
        <f>IF(ISERROR(LEFT(D619,FIND(",",D619)-1)),VLOOKUP(D619,'Abk. Datenhaltende Stellen'!$A$2:$E$99,2),CONCATENATE(VLOOKUP(LEFT(D619,FIND(",",D619)-1),'Abk. Datenhaltende Stellen'!$A$2:$E$92,2),",",VLOOKUP(MID(D619,FIND(",",D619)+1,LEN(D619)-FIND(",",D619)),'Abk. Datenhaltende Stellen'!$A$2:$E$92,2)))</f>
        <v>Hamburg: Behörde für Umwelt und Energie (BUE), Amt für Immissionsschutz und Betriebe</v>
      </c>
      <c r="AB619" s="8" t="str">
        <f>IF(ISERROR(LEFT(D619,FIND(",",D619)-1)),VLOOKUP(D619,'Abk. Datenhaltende Stellen'!$A$2:$E$99,4),VLOOKUP(LEFT(D619,FIND(",",D619)-1),'Abk. Datenhaltende Stellen'!$A$2:$E$92,4))</f>
        <v>nein</v>
      </c>
      <c r="AC619" s="8" t="str">
        <f>IF(ISERROR(FIND(",",D619)),"",VLOOKUP(MID(D619,FIND(",",D619)+1,LEN(D619)-FIND(",",D619)),'Abk. Datenhaltende Stellen'!$A$2:$E$92,4))</f>
        <v/>
      </c>
      <c r="AD619" s="21">
        <f t="shared" si="9"/>
        <v>0</v>
      </c>
    </row>
    <row r="620" spans="1:30" ht="315" customHeight="1" x14ac:dyDescent="0.25">
      <c r="A620" s="8" t="s">
        <v>2416</v>
      </c>
      <c r="B620" s="8" t="s">
        <v>2417</v>
      </c>
      <c r="C620" s="5" t="s">
        <v>898</v>
      </c>
      <c r="D620" s="5" t="s">
        <v>2368</v>
      </c>
      <c r="E620" s="8" t="s">
        <v>22</v>
      </c>
      <c r="F620" s="5" t="s">
        <v>1179</v>
      </c>
      <c r="G620" s="8" t="s">
        <v>2431</v>
      </c>
      <c r="H620" s="8" t="s">
        <v>2412</v>
      </c>
      <c r="I620" s="8"/>
      <c r="J620" s="8"/>
      <c r="K620" s="8"/>
      <c r="L620" s="8"/>
      <c r="M620" s="8" t="s">
        <v>2414</v>
      </c>
      <c r="N620" s="8"/>
      <c r="O620" s="8"/>
      <c r="P620" s="8"/>
      <c r="Q620" s="5" t="s">
        <v>832</v>
      </c>
      <c r="R620" s="5" t="s">
        <v>1142</v>
      </c>
      <c r="S620" s="8" t="s">
        <v>15</v>
      </c>
      <c r="T620" s="5" t="s">
        <v>571</v>
      </c>
      <c r="U620" s="8" t="s">
        <v>594</v>
      </c>
      <c r="V620" s="11" t="s">
        <v>2425</v>
      </c>
      <c r="W620" s="11" t="s">
        <v>2425</v>
      </c>
      <c r="X620" s="11" t="s">
        <v>2295</v>
      </c>
      <c r="Y620" s="5" t="str">
        <f>VLOOKUP(Q620,Lizenzen!$A$2:$B$17,2)</f>
        <v>Datenlizenz Deutschland – Namensnennung – Version 2.0</v>
      </c>
      <c r="Z620" s="5" t="str">
        <f>VLOOKUP(Q620,Lizenzen!$A$2:$D$17,4)</f>
        <v>https://www.govdata.de/dl-de/by-2-0</v>
      </c>
      <c r="AA620" s="5" t="str">
        <f>IF(ISERROR(LEFT(D620,FIND(",",D620)-1)),VLOOKUP(D620,'Abk. Datenhaltende Stellen'!$A$2:$E$99,2),CONCATENATE(VLOOKUP(LEFT(D620,FIND(",",D620)-1),'Abk. Datenhaltende Stellen'!$A$2:$E$92,2),",",VLOOKUP(MID(D620,FIND(",",D620)+1,LEN(D620)-FIND(",",D620)),'Abk. Datenhaltende Stellen'!$A$2:$E$92,2)))</f>
        <v>Hamburg: Behörde für Umwelt und Energie (BUE), Amt für Immissionsschutz und Betriebe</v>
      </c>
      <c r="AB620" s="8" t="str">
        <f>IF(ISERROR(LEFT(D620,FIND(",",D620)-1)),VLOOKUP(D620,'Abk. Datenhaltende Stellen'!$A$2:$E$99,4),VLOOKUP(LEFT(D620,FIND(",",D620)-1),'Abk. Datenhaltende Stellen'!$A$2:$E$92,4))</f>
        <v>nein</v>
      </c>
      <c r="AC620" s="8" t="str">
        <f>IF(ISERROR(FIND(",",D620)),"",VLOOKUP(MID(D620,FIND(",",D620)+1,LEN(D620)-FIND(",",D620)),'Abk. Datenhaltende Stellen'!$A$2:$E$92,4))</f>
        <v/>
      </c>
      <c r="AD620" s="21">
        <f t="shared" si="9"/>
        <v>0</v>
      </c>
    </row>
    <row r="621" spans="1:30" ht="60" customHeight="1" x14ac:dyDescent="0.25">
      <c r="A621" s="8" t="s">
        <v>2418</v>
      </c>
      <c r="B621" s="8" t="s">
        <v>2419</v>
      </c>
      <c r="C621" s="5" t="s">
        <v>898</v>
      </c>
      <c r="D621" s="5" t="s">
        <v>2368</v>
      </c>
      <c r="E621" s="8" t="s">
        <v>22</v>
      </c>
      <c r="F621" s="5" t="s">
        <v>1179</v>
      </c>
      <c r="G621" s="8" t="s">
        <v>2420</v>
      </c>
      <c r="H621" s="8" t="s">
        <v>2412</v>
      </c>
      <c r="I621" s="8"/>
      <c r="J621" s="8"/>
      <c r="K621" s="8"/>
      <c r="L621" s="8"/>
      <c r="M621" s="8" t="s">
        <v>2414</v>
      </c>
      <c r="N621" s="8"/>
      <c r="O621" s="8"/>
      <c r="P621" s="8"/>
      <c r="Q621" s="5" t="s">
        <v>832</v>
      </c>
      <c r="R621" s="5" t="s">
        <v>1142</v>
      </c>
      <c r="S621" s="8" t="s">
        <v>15</v>
      </c>
      <c r="T621" s="5" t="s">
        <v>571</v>
      </c>
      <c r="U621" s="8" t="s">
        <v>594</v>
      </c>
      <c r="V621" s="11" t="s">
        <v>2421</v>
      </c>
      <c r="W621" s="11" t="s">
        <v>2421</v>
      </c>
      <c r="X621" s="11" t="s">
        <v>2295</v>
      </c>
      <c r="Y621" s="5" t="str">
        <f>VLOOKUP(Q621,Lizenzen!$A$2:$B$17,2)</f>
        <v>Datenlizenz Deutschland – Namensnennung – Version 2.0</v>
      </c>
      <c r="Z621" s="5" t="str">
        <f>VLOOKUP(Q621,Lizenzen!$A$2:$D$17,4)</f>
        <v>https://www.govdata.de/dl-de/by-2-0</v>
      </c>
      <c r="AA621" s="5" t="str">
        <f>IF(ISERROR(LEFT(D621,FIND(",",D621)-1)),VLOOKUP(D621,'Abk. Datenhaltende Stellen'!$A$2:$E$99,2),CONCATENATE(VLOOKUP(LEFT(D621,FIND(",",D621)-1),'Abk. Datenhaltende Stellen'!$A$2:$E$92,2),",",VLOOKUP(MID(D621,FIND(",",D621)+1,LEN(D621)-FIND(",",D621)),'Abk. Datenhaltende Stellen'!$A$2:$E$92,2)))</f>
        <v>Hamburg: Behörde für Umwelt und Energie (BUE), Amt für Immissionsschutz und Betriebe</v>
      </c>
      <c r="AB621" s="8" t="str">
        <f>IF(ISERROR(LEFT(D621,FIND(",",D621)-1)),VLOOKUP(D621,'Abk. Datenhaltende Stellen'!$A$2:$E$99,4),VLOOKUP(LEFT(D621,FIND(",",D621)-1),'Abk. Datenhaltende Stellen'!$A$2:$E$92,4))</f>
        <v>nein</v>
      </c>
      <c r="AC621" s="8" t="str">
        <f>IF(ISERROR(FIND(",",D621)),"",VLOOKUP(MID(D621,FIND(",",D621)+1,LEN(D621)-FIND(",",D621)),'Abk. Datenhaltende Stellen'!$A$2:$E$92,4))</f>
        <v/>
      </c>
      <c r="AD621" s="21">
        <f t="shared" si="9"/>
        <v>0</v>
      </c>
    </row>
    <row r="622" spans="1:30" ht="75" customHeight="1" x14ac:dyDescent="0.25">
      <c r="A622" s="8" t="s">
        <v>2422</v>
      </c>
      <c r="B622" s="8" t="s">
        <v>2423</v>
      </c>
      <c r="C622" s="5" t="s">
        <v>898</v>
      </c>
      <c r="D622" s="5" t="s">
        <v>2368</v>
      </c>
      <c r="E622" s="8" t="s">
        <v>22</v>
      </c>
      <c r="F622" s="5" t="s">
        <v>1179</v>
      </c>
      <c r="G622" s="8" t="s">
        <v>2424</v>
      </c>
      <c r="H622" s="8" t="s">
        <v>2412</v>
      </c>
      <c r="I622" s="8"/>
      <c r="J622" s="8"/>
      <c r="K622" s="8"/>
      <c r="L622" s="8"/>
      <c r="M622" s="8" t="s">
        <v>2414</v>
      </c>
      <c r="N622" s="8"/>
      <c r="O622" s="8"/>
      <c r="P622" s="8"/>
      <c r="Q622" s="5" t="s">
        <v>832</v>
      </c>
      <c r="R622" s="5" t="s">
        <v>1142</v>
      </c>
      <c r="S622" s="8" t="s">
        <v>15</v>
      </c>
      <c r="T622" s="5" t="s">
        <v>571</v>
      </c>
      <c r="U622" s="8" t="s">
        <v>594</v>
      </c>
      <c r="V622" s="11" t="s">
        <v>2425</v>
      </c>
      <c r="W622" s="11" t="s">
        <v>2425</v>
      </c>
      <c r="X622" s="11" t="s">
        <v>2295</v>
      </c>
      <c r="Y622" s="5" t="str">
        <f>VLOOKUP(Q622,Lizenzen!$A$2:$B$17,2)</f>
        <v>Datenlizenz Deutschland – Namensnennung – Version 2.0</v>
      </c>
      <c r="Z622" s="5" t="str">
        <f>VLOOKUP(Q622,Lizenzen!$A$2:$D$17,4)</f>
        <v>https://www.govdata.de/dl-de/by-2-0</v>
      </c>
      <c r="AA622" s="5" t="str">
        <f>IF(ISERROR(LEFT(D622,FIND(",",D622)-1)),VLOOKUP(D622,'Abk. Datenhaltende Stellen'!$A$2:$E$99,2),CONCATENATE(VLOOKUP(LEFT(D622,FIND(",",D622)-1),'Abk. Datenhaltende Stellen'!$A$2:$E$92,2),",",VLOOKUP(MID(D622,FIND(",",D622)+1,LEN(D622)-FIND(",",D622)),'Abk. Datenhaltende Stellen'!$A$2:$E$92,2)))</f>
        <v>Hamburg: Behörde für Umwelt und Energie (BUE), Amt für Immissionsschutz und Betriebe</v>
      </c>
      <c r="AB622" s="8" t="str">
        <f>IF(ISERROR(LEFT(D622,FIND(",",D622)-1)),VLOOKUP(D622,'Abk. Datenhaltende Stellen'!$A$2:$E$99,4),VLOOKUP(LEFT(D622,FIND(",",D622)-1),'Abk. Datenhaltende Stellen'!$A$2:$E$92,4))</f>
        <v>nein</v>
      </c>
      <c r="AC622" s="8" t="str">
        <f>IF(ISERROR(FIND(",",D622)),"",VLOOKUP(MID(D622,FIND(",",D622)+1,LEN(D622)-FIND(",",D622)),'Abk. Datenhaltende Stellen'!$A$2:$E$92,4))</f>
        <v/>
      </c>
      <c r="AD622" s="21">
        <f t="shared" si="9"/>
        <v>0</v>
      </c>
    </row>
    <row r="623" spans="1:30" ht="240" customHeight="1" x14ac:dyDescent="0.25">
      <c r="A623" s="8" t="s">
        <v>2426</v>
      </c>
      <c r="B623" s="8" t="s">
        <v>2427</v>
      </c>
      <c r="C623" s="5" t="s">
        <v>898</v>
      </c>
      <c r="D623" s="5" t="s">
        <v>2368</v>
      </c>
      <c r="E623" s="8" t="s">
        <v>22</v>
      </c>
      <c r="F623" s="5" t="s">
        <v>1179</v>
      </c>
      <c r="G623" s="8" t="s">
        <v>2428</v>
      </c>
      <c r="H623" s="8" t="s">
        <v>2429</v>
      </c>
      <c r="I623" s="8"/>
      <c r="J623" s="8"/>
      <c r="K623" s="8"/>
      <c r="L623" s="8"/>
      <c r="M623" s="8" t="s">
        <v>2430</v>
      </c>
      <c r="N623" s="8"/>
      <c r="O623" s="8"/>
      <c r="P623" s="8"/>
      <c r="Q623" s="5" t="s">
        <v>832</v>
      </c>
      <c r="R623" s="5" t="s">
        <v>1142</v>
      </c>
      <c r="S623" s="8" t="s">
        <v>15</v>
      </c>
      <c r="T623" s="5" t="s">
        <v>571</v>
      </c>
      <c r="U623" s="8" t="s">
        <v>833</v>
      </c>
      <c r="V623" s="11" t="s">
        <v>716</v>
      </c>
      <c r="W623" s="11" t="s">
        <v>2360</v>
      </c>
      <c r="X623" s="11" t="s">
        <v>2295</v>
      </c>
      <c r="Y623" s="5" t="str">
        <f>VLOOKUP(Q623,Lizenzen!$A$2:$B$17,2)</f>
        <v>Datenlizenz Deutschland – Namensnennung – Version 2.0</v>
      </c>
      <c r="Z623" s="5" t="str">
        <f>VLOOKUP(Q623,Lizenzen!$A$2:$D$17,4)</f>
        <v>https://www.govdata.de/dl-de/by-2-0</v>
      </c>
      <c r="AA623" s="5" t="str">
        <f>IF(ISERROR(LEFT(D623,FIND(",",D623)-1)),VLOOKUP(D623,'Abk. Datenhaltende Stellen'!$A$2:$E$99,2),CONCATENATE(VLOOKUP(LEFT(D623,FIND(",",D623)-1),'Abk. Datenhaltende Stellen'!$A$2:$E$92,2),",",VLOOKUP(MID(D623,FIND(",",D623)+1,LEN(D623)-FIND(",",D623)),'Abk. Datenhaltende Stellen'!$A$2:$E$92,2)))</f>
        <v>Hamburg: Behörde für Umwelt und Energie (BUE), Amt für Immissionsschutz und Betriebe</v>
      </c>
      <c r="AB623" s="8" t="str">
        <f>IF(ISERROR(LEFT(D623,FIND(",",D623)-1)),VLOOKUP(D623,'Abk. Datenhaltende Stellen'!$A$2:$E$99,4),VLOOKUP(LEFT(D623,FIND(",",D623)-1),'Abk. Datenhaltende Stellen'!$A$2:$E$92,4))</f>
        <v>nein</v>
      </c>
      <c r="AC623" s="8" t="str">
        <f>IF(ISERROR(FIND(",",D623)),"",VLOOKUP(MID(D623,FIND(",",D623)+1,LEN(D623)-FIND(",",D623)),'Abk. Datenhaltende Stellen'!$A$2:$E$92,4))</f>
        <v/>
      </c>
      <c r="AD623" s="21">
        <f t="shared" si="9"/>
        <v>0</v>
      </c>
    </row>
    <row r="624" spans="1:30" ht="90" x14ac:dyDescent="0.25">
      <c r="A624" s="8" t="s">
        <v>2432</v>
      </c>
      <c r="B624" s="8" t="s">
        <v>2433</v>
      </c>
      <c r="C624" s="8" t="s">
        <v>2228</v>
      </c>
      <c r="D624" s="8" t="s">
        <v>1150</v>
      </c>
      <c r="E624" s="13" t="s">
        <v>705</v>
      </c>
      <c r="F624" s="8" t="s">
        <v>557</v>
      </c>
      <c r="G624" s="8" t="s">
        <v>2434</v>
      </c>
      <c r="H624" s="8"/>
      <c r="I624" s="8"/>
      <c r="J624" s="8"/>
      <c r="K624" s="8" t="s">
        <v>2246</v>
      </c>
      <c r="L624" s="8"/>
      <c r="M624" s="8"/>
      <c r="N624" s="8"/>
      <c r="O624" s="8"/>
      <c r="P624" s="8"/>
      <c r="Q624" s="5" t="s">
        <v>605</v>
      </c>
      <c r="R624" s="8" t="s">
        <v>1164</v>
      </c>
      <c r="S624" s="8" t="s">
        <v>13</v>
      </c>
      <c r="T624" s="5" t="s">
        <v>569</v>
      </c>
      <c r="U624" s="8" t="s">
        <v>594</v>
      </c>
      <c r="V624" s="11" t="s">
        <v>2435</v>
      </c>
      <c r="W624" s="11" t="s">
        <v>2360</v>
      </c>
      <c r="X624" s="11" t="s">
        <v>2295</v>
      </c>
      <c r="Y624" s="5" t="str">
        <f>VLOOKUP(Q624,Lizenzen!$A$2:$B$17,2)</f>
        <v>Creative Commons kein Copyright wenn möglich (Public domain) ("no Copyright") 1.0 international</v>
      </c>
      <c r="Z624" s="5" t="str">
        <f>VLOOKUP(Q624,Lizenzen!$A$2:$D$17,4)</f>
        <v>https://creativecommons.org/publicdomain/zero/1.0/deed.de</v>
      </c>
      <c r="AA624" s="5" t="str">
        <f>IF(ISERROR(LEFT(D624,FIND(",",D624)-1)),VLOOKUP(D624,'Abk. Datenhaltende Stellen'!$A$2:$E$99,2),CONCATENATE(VLOOKUP(LEFT(D624,FIND(",",D624)-1),'Abk. Datenhaltende Stellen'!$A$2:$E$92,2),",",VLOOKUP(MID(D624,FIND(",",D624)+1,LEN(D624)-FIND(",",D624)),'Abk. Datenhaltende Stellen'!$A$2:$E$92,2)))</f>
        <v>Stadt Bonn</v>
      </c>
      <c r="AB624" s="8" t="str">
        <f>IF(ISERROR(LEFT(D624,FIND(",",D624)-1)),VLOOKUP(D624,'Abk. Datenhaltende Stellen'!$A$2:$E$99,4),VLOOKUP(LEFT(D624,FIND(",",D624)-1),'Abk. Datenhaltende Stellen'!$A$2:$E$92,4))</f>
        <v>nein</v>
      </c>
      <c r="AC624" s="8" t="str">
        <f>IF(ISERROR(FIND(",",D624)),"",VLOOKUP(MID(D624,FIND(",",D624)+1,LEN(D624)-FIND(",",D624)),'Abk. Datenhaltende Stellen'!$A$2:$E$92,4))</f>
        <v/>
      </c>
      <c r="AD624" s="21">
        <f t="shared" si="9"/>
        <v>0</v>
      </c>
    </row>
    <row r="625" spans="1:30" ht="60" x14ac:dyDescent="0.25">
      <c r="A625" s="8" t="s">
        <v>2436</v>
      </c>
      <c r="B625" s="8" t="s">
        <v>2437</v>
      </c>
      <c r="C625" s="8" t="s">
        <v>2438</v>
      </c>
      <c r="D625" s="8" t="s">
        <v>926</v>
      </c>
      <c r="E625" s="13" t="s">
        <v>705</v>
      </c>
      <c r="F625" s="8" t="s">
        <v>798</v>
      </c>
      <c r="G625" s="8"/>
      <c r="H625" s="8"/>
      <c r="I625" s="8"/>
      <c r="J625" s="8"/>
      <c r="K625" s="8" t="s">
        <v>2246</v>
      </c>
      <c r="L625" s="8"/>
      <c r="M625" s="8"/>
      <c r="N625" s="8"/>
      <c r="O625" s="8"/>
      <c r="P625" s="8" t="s">
        <v>2439</v>
      </c>
      <c r="Q625" s="5" t="s">
        <v>2230</v>
      </c>
      <c r="R625" s="8" t="s">
        <v>926</v>
      </c>
      <c r="S625" s="8" t="s">
        <v>13</v>
      </c>
      <c r="T625" s="8" t="s">
        <v>108</v>
      </c>
      <c r="U625" s="8" t="s">
        <v>2283</v>
      </c>
      <c r="V625" s="11" t="s">
        <v>2360</v>
      </c>
      <c r="W625" s="11" t="s">
        <v>2360</v>
      </c>
      <c r="X625" s="11" t="s">
        <v>2295</v>
      </c>
      <c r="Y625" s="5" t="str">
        <f>VLOOKUP(Q625,Lizenzen!$A$2:$B$17,2)</f>
        <v>Creative Commons Namensnennung 3.0 Deutschland</v>
      </c>
      <c r="Z625" s="5" t="str">
        <f>VLOOKUP(Q625,Lizenzen!$A$2:$D$17,4)</f>
        <v>https://creativecommons.org/licenses/by/3.0/de/</v>
      </c>
      <c r="AA625" s="5" t="str">
        <f>IF(ISERROR(LEFT(D625,FIND(",",D625)-1)),VLOOKUP(D625,'Abk. Datenhaltende Stellen'!$A$2:$E$99,2),CONCATENATE(VLOOKUP(LEFT(D625,FIND(",",D625)-1),'Abk. Datenhaltende Stellen'!$A$2:$E$92,2),",",VLOOKUP(MID(D625,FIND(",",D625)+1,LEN(D625)-FIND(",",D625)),'Abk. Datenhaltende Stellen'!$A$2:$E$92,2)))</f>
        <v>Cambio Carsharing</v>
      </c>
      <c r="AB625" s="8" t="str">
        <f>IF(ISERROR(LEFT(D625,FIND(",",D625)-1)),VLOOKUP(D625,'Abk. Datenhaltende Stellen'!$A$2:$E$99,4),VLOOKUP(LEFT(D625,FIND(",",D625)-1),'Abk. Datenhaltende Stellen'!$A$2:$E$92,4))</f>
        <v>nein</v>
      </c>
      <c r="AC625" s="8" t="str">
        <f>IF(ISERROR(FIND(",",D625)),"",VLOOKUP(MID(D625,FIND(",",D625)+1,LEN(D625)-FIND(",",D625)),'Abk. Datenhaltende Stellen'!$A$2:$E$92,4))</f>
        <v/>
      </c>
      <c r="AD625" s="21">
        <f t="shared" si="9"/>
        <v>0</v>
      </c>
    </row>
    <row r="626" spans="1:30" ht="90" x14ac:dyDescent="0.25">
      <c r="A626" s="8" t="s">
        <v>2441</v>
      </c>
      <c r="B626" s="8" t="s">
        <v>2442</v>
      </c>
      <c r="C626" s="8" t="s">
        <v>2228</v>
      </c>
      <c r="D626" s="8" t="s">
        <v>926</v>
      </c>
      <c r="E626" s="13" t="s">
        <v>705</v>
      </c>
      <c r="F626" s="8" t="s">
        <v>798</v>
      </c>
      <c r="G626" s="8"/>
      <c r="H626" s="8"/>
      <c r="I626" s="8"/>
      <c r="J626" s="8"/>
      <c r="K626" s="8" t="s">
        <v>2246</v>
      </c>
      <c r="L626" s="8"/>
      <c r="M626" s="8"/>
      <c r="N626" s="8"/>
      <c r="O626" s="8"/>
      <c r="P626" s="8" t="s">
        <v>2443</v>
      </c>
      <c r="Q626" s="5" t="s">
        <v>605</v>
      </c>
      <c r="R626" s="8" t="s">
        <v>1164</v>
      </c>
      <c r="S626" s="8" t="s">
        <v>13</v>
      </c>
      <c r="T626" s="8" t="s">
        <v>108</v>
      </c>
      <c r="U626" s="8" t="s">
        <v>2283</v>
      </c>
      <c r="V626" s="11" t="s">
        <v>2360</v>
      </c>
      <c r="W626" s="11" t="s">
        <v>2360</v>
      </c>
      <c r="X626" s="11" t="s">
        <v>2295</v>
      </c>
      <c r="Y626" s="5" t="str">
        <f>VLOOKUP(Q626,Lizenzen!$A$2:$B$17,2)</f>
        <v>Creative Commons kein Copyright wenn möglich (Public domain) ("no Copyright") 1.0 international</v>
      </c>
      <c r="Z626" s="5" t="str">
        <f>VLOOKUP(Q626,Lizenzen!$A$2:$D$17,4)</f>
        <v>https://creativecommons.org/publicdomain/zero/1.0/deed.de</v>
      </c>
      <c r="AA626" s="5" t="str">
        <f>IF(ISERROR(LEFT(D626,FIND(",",D626)-1)),VLOOKUP(D626,'Abk. Datenhaltende Stellen'!$A$2:$E$99,2),CONCATENATE(VLOOKUP(LEFT(D626,FIND(",",D626)-1),'Abk. Datenhaltende Stellen'!$A$2:$E$92,2),",",VLOOKUP(MID(D626,FIND(",",D626)+1,LEN(D626)-FIND(",",D626)),'Abk. Datenhaltende Stellen'!$A$2:$E$92,2)))</f>
        <v>Cambio Carsharing</v>
      </c>
      <c r="AB626" s="8" t="str">
        <f>IF(ISERROR(LEFT(D626,FIND(",",D626)-1)),VLOOKUP(D626,'Abk. Datenhaltende Stellen'!$A$2:$E$99,4),VLOOKUP(LEFT(D626,FIND(",",D626)-1),'Abk. Datenhaltende Stellen'!$A$2:$E$92,4))</f>
        <v>nein</v>
      </c>
      <c r="AC626" s="8" t="str">
        <f>IF(ISERROR(FIND(",",D626)),"",VLOOKUP(MID(D626,FIND(",",D626)+1,LEN(D626)-FIND(",",D626)),'Abk. Datenhaltende Stellen'!$A$2:$E$92,4))</f>
        <v/>
      </c>
      <c r="AD626" s="21">
        <f t="shared" si="9"/>
        <v>0</v>
      </c>
    </row>
    <row r="627" spans="1:30" ht="240" x14ac:dyDescent="0.25">
      <c r="A627" s="8" t="s">
        <v>2445</v>
      </c>
      <c r="B627" s="8" t="s">
        <v>2446</v>
      </c>
      <c r="C627" s="5" t="s">
        <v>898</v>
      </c>
      <c r="D627" s="5" t="s">
        <v>2368</v>
      </c>
      <c r="E627" s="8" t="s">
        <v>22</v>
      </c>
      <c r="F627" s="5" t="s">
        <v>1179</v>
      </c>
      <c r="G627" s="8" t="s">
        <v>2447</v>
      </c>
      <c r="H627" s="8" t="s">
        <v>2429</v>
      </c>
      <c r="I627" s="8"/>
      <c r="J627" s="8"/>
      <c r="K627" s="8"/>
      <c r="L627" s="8"/>
      <c r="M627" s="8" t="s">
        <v>2430</v>
      </c>
      <c r="N627" s="8"/>
      <c r="O627" s="8"/>
      <c r="P627" s="8"/>
      <c r="Q627" s="5" t="s">
        <v>832</v>
      </c>
      <c r="R627" s="5" t="s">
        <v>1142</v>
      </c>
      <c r="S627" s="8" t="s">
        <v>15</v>
      </c>
      <c r="T627" s="5" t="s">
        <v>571</v>
      </c>
      <c r="U627" s="8" t="s">
        <v>833</v>
      </c>
      <c r="V627" s="11" t="s">
        <v>2448</v>
      </c>
      <c r="W627" s="11" t="s">
        <v>2360</v>
      </c>
      <c r="X627" s="11" t="s">
        <v>2295</v>
      </c>
      <c r="Y627" s="5" t="str">
        <f>VLOOKUP(Q627,Lizenzen!$A$2:$B$17,2)</f>
        <v>Datenlizenz Deutschland – Namensnennung – Version 2.0</v>
      </c>
      <c r="Z627" s="5" t="str">
        <f>VLOOKUP(Q627,Lizenzen!$A$2:$D$17,4)</f>
        <v>https://www.govdata.de/dl-de/by-2-0</v>
      </c>
      <c r="AA627" s="5" t="str">
        <f>IF(ISERROR(LEFT(D627,FIND(",",D627)-1)),VLOOKUP(D627,'Abk. Datenhaltende Stellen'!$A$2:$E$99,2),CONCATENATE(VLOOKUP(LEFT(D627,FIND(",",D627)-1),'Abk. Datenhaltende Stellen'!$A$2:$E$92,2),",",VLOOKUP(MID(D627,FIND(",",D627)+1,LEN(D627)-FIND(",",D627)),'Abk. Datenhaltende Stellen'!$A$2:$E$92,2)))</f>
        <v>Hamburg: Behörde für Umwelt und Energie (BUE), Amt für Immissionsschutz und Betriebe</v>
      </c>
      <c r="AB627" s="8" t="str">
        <f>IF(ISERROR(LEFT(D627,FIND(",",D627)-1)),VLOOKUP(D627,'Abk. Datenhaltende Stellen'!$A$2:$E$99,4),VLOOKUP(LEFT(D627,FIND(",",D627)-1),'Abk. Datenhaltende Stellen'!$A$2:$E$92,4))</f>
        <v>nein</v>
      </c>
      <c r="AC627" s="8" t="str">
        <f>IF(ISERROR(FIND(",",D627)),"",VLOOKUP(MID(D627,FIND(",",D627)+1,LEN(D627)-FIND(",",D627)),'Abk. Datenhaltende Stellen'!$A$2:$E$92,4))</f>
        <v/>
      </c>
      <c r="AD627" s="21">
        <f t="shared" si="9"/>
        <v>0</v>
      </c>
    </row>
    <row r="628" spans="1:30" ht="240" x14ac:dyDescent="0.25">
      <c r="A628" s="8" t="s">
        <v>2449</v>
      </c>
      <c r="B628" s="8" t="s">
        <v>2450</v>
      </c>
      <c r="C628" s="5" t="s">
        <v>898</v>
      </c>
      <c r="D628" s="5" t="s">
        <v>2368</v>
      </c>
      <c r="E628" s="8" t="s">
        <v>22</v>
      </c>
      <c r="F628" s="5" t="s">
        <v>1179</v>
      </c>
      <c r="G628" s="8" t="s">
        <v>2451</v>
      </c>
      <c r="H628" s="8" t="s">
        <v>2429</v>
      </c>
      <c r="I628" s="8"/>
      <c r="J628" s="8"/>
      <c r="K628" s="8"/>
      <c r="L628" s="8"/>
      <c r="M628" s="8" t="s">
        <v>2430</v>
      </c>
      <c r="N628" s="8"/>
      <c r="O628" s="8"/>
      <c r="P628" s="8"/>
      <c r="Q628" s="5" t="s">
        <v>832</v>
      </c>
      <c r="R628" s="5" t="s">
        <v>1142</v>
      </c>
      <c r="S628" s="8" t="s">
        <v>15</v>
      </c>
      <c r="T628" s="5" t="s">
        <v>571</v>
      </c>
      <c r="U628" s="8" t="s">
        <v>833</v>
      </c>
      <c r="V628" s="11" t="s">
        <v>731</v>
      </c>
      <c r="W628" s="11" t="s">
        <v>2360</v>
      </c>
      <c r="X628" s="11" t="s">
        <v>2295</v>
      </c>
      <c r="Y628" s="5" t="str">
        <f>VLOOKUP(Q628,Lizenzen!$A$2:$B$17,2)</f>
        <v>Datenlizenz Deutschland – Namensnennung – Version 2.0</v>
      </c>
      <c r="Z628" s="5" t="str">
        <f>VLOOKUP(Q628,Lizenzen!$A$2:$D$17,4)</f>
        <v>https://www.govdata.de/dl-de/by-2-0</v>
      </c>
      <c r="AA628" s="5" t="str">
        <f>IF(ISERROR(LEFT(D628,FIND(",",D628)-1)),VLOOKUP(D628,'Abk. Datenhaltende Stellen'!$A$2:$E$99,2),CONCATENATE(VLOOKUP(LEFT(D628,FIND(",",D628)-1),'Abk. Datenhaltende Stellen'!$A$2:$E$92,2),",",VLOOKUP(MID(D628,FIND(",",D628)+1,LEN(D628)-FIND(",",D628)),'Abk. Datenhaltende Stellen'!$A$2:$E$92,2)))</f>
        <v>Hamburg: Behörde für Umwelt und Energie (BUE), Amt für Immissionsschutz und Betriebe</v>
      </c>
      <c r="AB628" s="8" t="str">
        <f>IF(ISERROR(LEFT(D628,FIND(",",D628)-1)),VLOOKUP(D628,'Abk. Datenhaltende Stellen'!$A$2:$E$99,4),VLOOKUP(LEFT(D628,FIND(",",D628)-1),'Abk. Datenhaltende Stellen'!$A$2:$E$92,4))</f>
        <v>nein</v>
      </c>
      <c r="AC628" s="8" t="str">
        <f>IF(ISERROR(FIND(",",D628)),"",VLOOKUP(MID(D628,FIND(",",D628)+1,LEN(D628)-FIND(",",D628)),'Abk. Datenhaltende Stellen'!$A$2:$E$92,4))</f>
        <v/>
      </c>
      <c r="AD628" s="21">
        <f t="shared" si="9"/>
        <v>0</v>
      </c>
    </row>
    <row r="629" spans="1:30" ht="240" x14ac:dyDescent="0.25">
      <c r="A629" s="8" t="s">
        <v>2452</v>
      </c>
      <c r="B629" s="8" t="s">
        <v>2453</v>
      </c>
      <c r="C629" s="5" t="s">
        <v>898</v>
      </c>
      <c r="D629" s="5" t="s">
        <v>2368</v>
      </c>
      <c r="E629" s="8" t="s">
        <v>22</v>
      </c>
      <c r="F629" s="5" t="s">
        <v>1179</v>
      </c>
      <c r="G629" s="8" t="s">
        <v>2454</v>
      </c>
      <c r="H629" s="8" t="s">
        <v>2429</v>
      </c>
      <c r="I629" s="8"/>
      <c r="J629" s="8"/>
      <c r="K629" s="8"/>
      <c r="L629" s="8"/>
      <c r="M629" s="8" t="s">
        <v>2430</v>
      </c>
      <c r="N629" s="8"/>
      <c r="O629" s="8"/>
      <c r="P629" s="8"/>
      <c r="Q629" s="5" t="s">
        <v>832</v>
      </c>
      <c r="R629" s="5" t="s">
        <v>1142</v>
      </c>
      <c r="S629" s="8" t="s">
        <v>15</v>
      </c>
      <c r="T629" s="5" t="s">
        <v>571</v>
      </c>
      <c r="U629" s="8" t="s">
        <v>833</v>
      </c>
      <c r="V629" s="11" t="s">
        <v>2448</v>
      </c>
      <c r="W629" s="11" t="s">
        <v>2360</v>
      </c>
      <c r="X629" s="11" t="s">
        <v>2295</v>
      </c>
      <c r="Y629" s="5" t="str">
        <f>VLOOKUP(Q629,Lizenzen!$A$2:$B$17,2)</f>
        <v>Datenlizenz Deutschland – Namensnennung – Version 2.0</v>
      </c>
      <c r="Z629" s="5" t="str">
        <f>VLOOKUP(Q629,Lizenzen!$A$2:$D$17,4)</f>
        <v>https://www.govdata.de/dl-de/by-2-0</v>
      </c>
      <c r="AA629" s="5" t="str">
        <f>IF(ISERROR(LEFT(D629,FIND(",",D629)-1)),VLOOKUP(D629,'Abk. Datenhaltende Stellen'!$A$2:$E$99,2),CONCATENATE(VLOOKUP(LEFT(D629,FIND(",",D629)-1),'Abk. Datenhaltende Stellen'!$A$2:$E$92,2),",",VLOOKUP(MID(D629,FIND(",",D629)+1,LEN(D629)-FIND(",",D629)),'Abk. Datenhaltende Stellen'!$A$2:$E$92,2)))</f>
        <v>Hamburg: Behörde für Umwelt und Energie (BUE), Amt für Immissionsschutz und Betriebe</v>
      </c>
      <c r="AB629" s="8" t="str">
        <f>IF(ISERROR(LEFT(D629,FIND(",",D629)-1)),VLOOKUP(D629,'Abk. Datenhaltende Stellen'!$A$2:$E$99,4),VLOOKUP(LEFT(D629,FIND(",",D629)-1),'Abk. Datenhaltende Stellen'!$A$2:$E$92,4))</f>
        <v>nein</v>
      </c>
      <c r="AC629" s="8" t="str">
        <f>IF(ISERROR(FIND(",",D629)),"",VLOOKUP(MID(D629,FIND(",",D629)+1,LEN(D629)-FIND(",",D629)),'Abk. Datenhaltende Stellen'!$A$2:$E$92,4))</f>
        <v/>
      </c>
      <c r="AD629" s="21">
        <f t="shared" si="9"/>
        <v>0</v>
      </c>
    </row>
    <row r="630" spans="1:30" ht="135" x14ac:dyDescent="0.25">
      <c r="A630" s="8" t="s">
        <v>2455</v>
      </c>
      <c r="B630" s="8" t="s">
        <v>2459</v>
      </c>
      <c r="C630" s="5" t="s">
        <v>898</v>
      </c>
      <c r="D630" s="5" t="s">
        <v>2368</v>
      </c>
      <c r="E630" s="8" t="s">
        <v>22</v>
      </c>
      <c r="F630" s="8" t="s">
        <v>379</v>
      </c>
      <c r="G630" s="8" t="s">
        <v>2456</v>
      </c>
      <c r="H630" s="8"/>
      <c r="I630" s="8"/>
      <c r="J630" s="8"/>
      <c r="K630" s="8"/>
      <c r="L630" s="8"/>
      <c r="M630" s="8"/>
      <c r="N630" s="8"/>
      <c r="O630" s="8"/>
      <c r="P630" s="8"/>
      <c r="Q630" s="5" t="s">
        <v>832</v>
      </c>
      <c r="R630" s="5" t="s">
        <v>1142</v>
      </c>
      <c r="S630" s="8" t="s">
        <v>13</v>
      </c>
      <c r="T630" s="5" t="s">
        <v>569</v>
      </c>
      <c r="U630" s="8" t="s">
        <v>594</v>
      </c>
      <c r="V630" s="11" t="s">
        <v>2460</v>
      </c>
      <c r="W630" s="11" t="s">
        <v>2461</v>
      </c>
      <c r="X630" s="11" t="s">
        <v>2295</v>
      </c>
      <c r="Y630" s="5" t="str">
        <f>VLOOKUP(Q630,Lizenzen!$A$2:$B$17,2)</f>
        <v>Datenlizenz Deutschland – Namensnennung – Version 2.0</v>
      </c>
      <c r="Z630" s="5" t="str">
        <f>VLOOKUP(Q630,Lizenzen!$A$2:$D$17,4)</f>
        <v>https://www.govdata.de/dl-de/by-2-0</v>
      </c>
      <c r="AA630" s="5" t="str">
        <f>IF(ISERROR(LEFT(D630,FIND(",",D630)-1)),VLOOKUP(D630,'Abk. Datenhaltende Stellen'!$A$2:$E$99,2),CONCATENATE(VLOOKUP(LEFT(D630,FIND(",",D630)-1),'Abk. Datenhaltende Stellen'!$A$2:$E$92,2),",",VLOOKUP(MID(D630,FIND(",",D630)+1,LEN(D630)-FIND(",",D630)),'Abk. Datenhaltende Stellen'!$A$2:$E$92,2)))</f>
        <v>Hamburg: Behörde für Umwelt und Energie (BUE), Amt für Immissionsschutz und Betriebe</v>
      </c>
      <c r="AB630" s="8" t="str">
        <f>IF(ISERROR(LEFT(D630,FIND(",",D630)-1)),VLOOKUP(D630,'Abk. Datenhaltende Stellen'!$A$2:$E$99,4),VLOOKUP(LEFT(D630,FIND(",",D630)-1),'Abk. Datenhaltende Stellen'!$A$2:$E$92,4))</f>
        <v>nein</v>
      </c>
      <c r="AC630" s="8" t="str">
        <f>IF(ISERROR(FIND(",",D630)),"",VLOOKUP(MID(D630,FIND(",",D630)+1,LEN(D630)-FIND(",",D630)),'Abk. Datenhaltende Stellen'!$A$2:$E$92,4))</f>
        <v/>
      </c>
      <c r="AD630" s="21">
        <f t="shared" si="9"/>
        <v>0</v>
      </c>
    </row>
    <row r="631" spans="1:30" ht="135" x14ac:dyDescent="0.25">
      <c r="A631" s="8" t="s">
        <v>2457</v>
      </c>
      <c r="B631" s="8" t="s">
        <v>2463</v>
      </c>
      <c r="C631" s="5" t="s">
        <v>898</v>
      </c>
      <c r="D631" s="5" t="s">
        <v>2368</v>
      </c>
      <c r="E631" s="8" t="s">
        <v>22</v>
      </c>
      <c r="F631" s="8" t="s">
        <v>379</v>
      </c>
      <c r="G631" s="8" t="s">
        <v>2458</v>
      </c>
      <c r="H631" s="8"/>
      <c r="I631" s="8"/>
      <c r="J631" s="8"/>
      <c r="K631" s="8"/>
      <c r="L631" s="8"/>
      <c r="M631" s="8"/>
      <c r="N631" s="8"/>
      <c r="O631" s="8"/>
      <c r="P631" s="8"/>
      <c r="Q631" s="5" t="s">
        <v>832</v>
      </c>
      <c r="R631" s="5" t="s">
        <v>1142</v>
      </c>
      <c r="S631" s="8" t="s">
        <v>13</v>
      </c>
      <c r="T631" s="5" t="s">
        <v>569</v>
      </c>
      <c r="U631" s="8" t="s">
        <v>594</v>
      </c>
      <c r="V631" s="11" t="s">
        <v>2462</v>
      </c>
      <c r="W631" s="11" t="s">
        <v>2461</v>
      </c>
      <c r="X631" s="11" t="s">
        <v>2295</v>
      </c>
      <c r="Y631" s="5" t="str">
        <f>VLOOKUP(Q631,Lizenzen!$A$2:$B$17,2)</f>
        <v>Datenlizenz Deutschland – Namensnennung – Version 2.0</v>
      </c>
      <c r="Z631" s="5" t="str">
        <f>VLOOKUP(Q631,Lizenzen!$A$2:$D$17,4)</f>
        <v>https://www.govdata.de/dl-de/by-2-0</v>
      </c>
      <c r="AA631" s="5" t="str">
        <f>IF(ISERROR(LEFT(D631,FIND(",",D631)-1)),VLOOKUP(D631,'Abk. Datenhaltende Stellen'!$A$2:$E$99,2),CONCATENATE(VLOOKUP(LEFT(D631,FIND(",",D631)-1),'Abk. Datenhaltende Stellen'!$A$2:$E$92,2),",",VLOOKUP(MID(D631,FIND(",",D631)+1,LEN(D631)-FIND(",",D631)),'Abk. Datenhaltende Stellen'!$A$2:$E$92,2)))</f>
        <v>Hamburg: Behörde für Umwelt und Energie (BUE), Amt für Immissionsschutz und Betriebe</v>
      </c>
      <c r="AB631" s="8" t="str">
        <f>IF(ISERROR(LEFT(D631,FIND(",",D631)-1)),VLOOKUP(D631,'Abk. Datenhaltende Stellen'!$A$2:$E$99,4),VLOOKUP(LEFT(D631,FIND(",",D631)-1),'Abk. Datenhaltende Stellen'!$A$2:$E$92,4))</f>
        <v>nein</v>
      </c>
      <c r="AC631" s="8" t="str">
        <f>IF(ISERROR(FIND(",",D631)),"",VLOOKUP(MID(D631,FIND(",",D631)+1,LEN(D631)-FIND(",",D631)),'Abk. Datenhaltende Stellen'!$A$2:$E$92,4))</f>
        <v/>
      </c>
      <c r="AD631" s="21">
        <f t="shared" si="9"/>
        <v>0</v>
      </c>
    </row>
    <row r="632" spans="1:30" ht="409.5" x14ac:dyDescent="0.25">
      <c r="A632" s="8" t="s">
        <v>2464</v>
      </c>
      <c r="B632" s="8" t="s">
        <v>2465</v>
      </c>
      <c r="C632" s="5" t="s">
        <v>898</v>
      </c>
      <c r="D632" s="5" t="s">
        <v>2368</v>
      </c>
      <c r="E632" s="8" t="s">
        <v>22</v>
      </c>
      <c r="F632" s="5" t="s">
        <v>1168</v>
      </c>
      <c r="G632" s="8" t="s">
        <v>2466</v>
      </c>
      <c r="H632" s="8" t="s">
        <v>2467</v>
      </c>
      <c r="I632" s="8"/>
      <c r="J632" s="8"/>
      <c r="K632" s="8" t="s">
        <v>2469</v>
      </c>
      <c r="L632" s="8"/>
      <c r="M632" s="8" t="s">
        <v>2468</v>
      </c>
      <c r="N632" s="8"/>
      <c r="O632" s="8"/>
      <c r="P632" s="8"/>
      <c r="Q632" s="5" t="s">
        <v>832</v>
      </c>
      <c r="R632" s="5" t="s">
        <v>1142</v>
      </c>
      <c r="S632" s="8" t="s">
        <v>15</v>
      </c>
      <c r="T632" s="5" t="s">
        <v>571</v>
      </c>
      <c r="U632" s="8" t="s">
        <v>833</v>
      </c>
      <c r="V632" s="11" t="s">
        <v>2470</v>
      </c>
      <c r="W632" s="11" t="s">
        <v>2471</v>
      </c>
      <c r="X632" s="11" t="s">
        <v>2295</v>
      </c>
      <c r="Y632" s="5" t="str">
        <f>VLOOKUP(Q632,Lizenzen!$A$2:$B$17,2)</f>
        <v>Datenlizenz Deutschland – Namensnennung – Version 2.0</v>
      </c>
      <c r="Z632" s="5" t="str">
        <f>VLOOKUP(Q632,Lizenzen!$A$2:$D$17,4)</f>
        <v>https://www.govdata.de/dl-de/by-2-0</v>
      </c>
      <c r="AA632" s="5" t="str">
        <f>IF(ISERROR(LEFT(D632,FIND(",",D632)-1)),VLOOKUP(D632,'Abk. Datenhaltende Stellen'!$A$2:$E$99,2),CONCATENATE(VLOOKUP(LEFT(D632,FIND(",",D632)-1),'Abk. Datenhaltende Stellen'!$A$2:$E$92,2),",",VLOOKUP(MID(D632,FIND(",",D632)+1,LEN(D632)-FIND(",",D632)),'Abk. Datenhaltende Stellen'!$A$2:$E$92,2)))</f>
        <v>Hamburg: Behörde für Umwelt und Energie (BUE), Amt für Immissionsschutz und Betriebe</v>
      </c>
      <c r="AB632" s="8" t="str">
        <f>IF(ISERROR(LEFT(D632,FIND(",",D632)-1)),VLOOKUP(D632,'Abk. Datenhaltende Stellen'!$A$2:$E$99,4),VLOOKUP(LEFT(D632,FIND(",",D632)-1),'Abk. Datenhaltende Stellen'!$A$2:$E$92,4))</f>
        <v>nein</v>
      </c>
      <c r="AC632" s="8" t="str">
        <f>IF(ISERROR(FIND(",",D632)),"",VLOOKUP(MID(D632,FIND(",",D632)+1,LEN(D632)-FIND(",",D632)),'Abk. Datenhaltende Stellen'!$A$2:$E$92,4))</f>
        <v/>
      </c>
      <c r="AD632" s="21">
        <f t="shared" si="9"/>
        <v>0</v>
      </c>
    </row>
    <row r="633" spans="1:30" ht="409.5" x14ac:dyDescent="0.25">
      <c r="A633" s="8" t="s">
        <v>2472</v>
      </c>
      <c r="B633" s="8" t="s">
        <v>2473</v>
      </c>
      <c r="C633" s="5" t="s">
        <v>898</v>
      </c>
      <c r="D633" s="5" t="s">
        <v>2368</v>
      </c>
      <c r="E633" s="8" t="s">
        <v>22</v>
      </c>
      <c r="F633" s="5" t="s">
        <v>1168</v>
      </c>
      <c r="G633" s="8" t="s">
        <v>2474</v>
      </c>
      <c r="H633" s="8" t="s">
        <v>2467</v>
      </c>
      <c r="I633" s="8"/>
      <c r="J633" s="8"/>
      <c r="K633" s="8" t="s">
        <v>2469</v>
      </c>
      <c r="L633" s="8"/>
      <c r="M633" s="8" t="s">
        <v>2475</v>
      </c>
      <c r="N633" s="8"/>
      <c r="O633" s="8"/>
      <c r="P633" s="8"/>
      <c r="Q633" s="5" t="s">
        <v>832</v>
      </c>
      <c r="R633" s="5" t="s">
        <v>1142</v>
      </c>
      <c r="S633" s="8" t="s">
        <v>15</v>
      </c>
      <c r="T633" s="5" t="s">
        <v>571</v>
      </c>
      <c r="U633" s="8" t="s">
        <v>833</v>
      </c>
      <c r="V633" s="11" t="s">
        <v>2476</v>
      </c>
      <c r="W633" s="11" t="s">
        <v>2360</v>
      </c>
      <c r="X633" s="11" t="s">
        <v>2295</v>
      </c>
      <c r="Y633" s="5" t="str">
        <f>VLOOKUP(Q633,Lizenzen!$A$2:$B$17,2)</f>
        <v>Datenlizenz Deutschland – Namensnennung – Version 2.0</v>
      </c>
      <c r="Z633" s="5" t="str">
        <f>VLOOKUP(Q633,Lizenzen!$A$2:$D$17,4)</f>
        <v>https://www.govdata.de/dl-de/by-2-0</v>
      </c>
      <c r="AA633" s="5" t="str">
        <f>IF(ISERROR(LEFT(D633,FIND(",",D633)-1)),VLOOKUP(D633,'Abk. Datenhaltende Stellen'!$A$2:$E$99,2),CONCATENATE(VLOOKUP(LEFT(D633,FIND(",",D633)-1),'Abk. Datenhaltende Stellen'!$A$2:$E$92,2),",",VLOOKUP(MID(D633,FIND(",",D633)+1,LEN(D633)-FIND(",",D633)),'Abk. Datenhaltende Stellen'!$A$2:$E$92,2)))</f>
        <v>Hamburg: Behörde für Umwelt und Energie (BUE), Amt für Immissionsschutz und Betriebe</v>
      </c>
      <c r="AB633" s="8" t="str">
        <f>IF(ISERROR(LEFT(D633,FIND(",",D633)-1)),VLOOKUP(D633,'Abk. Datenhaltende Stellen'!$A$2:$E$99,4),VLOOKUP(LEFT(D633,FIND(",",D633)-1),'Abk. Datenhaltende Stellen'!$A$2:$E$92,4))</f>
        <v>nein</v>
      </c>
      <c r="AC633" s="8" t="str">
        <f>IF(ISERROR(FIND(",",D633)),"",VLOOKUP(MID(D633,FIND(",",D633)+1,LEN(D633)-FIND(",",D633)),'Abk. Datenhaltende Stellen'!$A$2:$E$92,4))</f>
        <v/>
      </c>
      <c r="AD633" s="21">
        <f t="shared" si="9"/>
        <v>0</v>
      </c>
    </row>
    <row r="634" spans="1:30" ht="240" x14ac:dyDescent="0.25">
      <c r="A634" s="8" t="s">
        <v>2477</v>
      </c>
      <c r="B634" s="8" t="s">
        <v>2478</v>
      </c>
      <c r="C634" s="8" t="s">
        <v>2229</v>
      </c>
      <c r="D634" s="8" t="s">
        <v>1154</v>
      </c>
      <c r="E634" s="8" t="s">
        <v>705</v>
      </c>
      <c r="F634" s="8" t="s">
        <v>798</v>
      </c>
      <c r="G634" s="8"/>
      <c r="H634" s="8"/>
      <c r="I634" s="8"/>
      <c r="J634" s="8"/>
      <c r="K634" s="8" t="s">
        <v>2265</v>
      </c>
      <c r="L634" s="8"/>
      <c r="M634" s="8"/>
      <c r="N634" s="8"/>
      <c r="O634" s="8"/>
      <c r="P634" s="8" t="s">
        <v>2479</v>
      </c>
      <c r="Q634" s="8" t="s">
        <v>2230</v>
      </c>
      <c r="R634" s="8" t="s">
        <v>1154</v>
      </c>
      <c r="S634" s="8" t="s">
        <v>13</v>
      </c>
      <c r="T634" s="8" t="s">
        <v>108</v>
      </c>
      <c r="U634" s="8" t="s">
        <v>2283</v>
      </c>
      <c r="V634" s="11" t="s">
        <v>699</v>
      </c>
      <c r="W634" s="11" t="s">
        <v>2360</v>
      </c>
      <c r="X634" s="18">
        <v>0</v>
      </c>
      <c r="Y634" s="5" t="str">
        <f>VLOOKUP(Q634,Lizenzen!$A$2:$B$17,2)</f>
        <v>Creative Commons Namensnennung 3.0 Deutschland</v>
      </c>
      <c r="Z634" s="5" t="str">
        <f>VLOOKUP(Q634,Lizenzen!$A$2:$D$17,4)</f>
        <v>https://creativecommons.org/licenses/by/3.0/de/</v>
      </c>
      <c r="AA634" s="5" t="str">
        <f>IF(ISERROR(LEFT(D634,FIND(",",D634)-1)),VLOOKUP(D634,'Abk. Datenhaltende Stellen'!$A$2:$E$99,2),CONCATENATE(VLOOKUP(LEFT(D634,FIND(",",D634)-1),'Abk. Datenhaltende Stellen'!$A$2:$E$92,2),",",VLOOKUP(MID(D634,FIND(",",D634)+1,LEN(D634)-FIND(",",D634)),'Abk. Datenhaltende Stellen'!$A$2:$E$92,2)))</f>
        <v>Stadt Köln</v>
      </c>
      <c r="AB634" s="8" t="str">
        <f>IF(ISERROR(LEFT(D634,FIND(",",D634)-1)),VLOOKUP(D634,'Abk. Datenhaltende Stellen'!$A$2:$E$99,4),VLOOKUP(LEFT(D634,FIND(",",D634)-1),'Abk. Datenhaltende Stellen'!$A$2:$E$92,4))</f>
        <v>nein</v>
      </c>
      <c r="AC634" s="8" t="str">
        <f>IF(ISERROR(FIND(",",D634)),"",VLOOKUP(MID(D634,FIND(",",D634)+1,LEN(D634)-FIND(",",D634)),'Abk. Datenhaltende Stellen'!$A$2:$E$92,4))</f>
        <v/>
      </c>
      <c r="AD634" s="21">
        <f t="shared" si="9"/>
        <v>0</v>
      </c>
    </row>
    <row r="635" spans="1:30" ht="135" x14ac:dyDescent="0.25">
      <c r="A635" s="8" t="s">
        <v>2485</v>
      </c>
      <c r="B635" s="8" t="s">
        <v>2486</v>
      </c>
      <c r="C635" s="8" t="s">
        <v>902</v>
      </c>
      <c r="D635" s="5" t="s">
        <v>1161</v>
      </c>
      <c r="E635" s="5" t="s">
        <v>705</v>
      </c>
      <c r="F635" s="5" t="s">
        <v>379</v>
      </c>
      <c r="G635" s="8" t="s">
        <v>2487</v>
      </c>
      <c r="H635" s="8"/>
      <c r="I635" s="8"/>
      <c r="J635" s="8"/>
      <c r="K635" s="8"/>
      <c r="L635" s="8"/>
      <c r="M635" s="8"/>
      <c r="N635" s="8"/>
      <c r="O635" s="8"/>
      <c r="P635" s="8"/>
      <c r="Q635" s="5" t="s">
        <v>899</v>
      </c>
      <c r="R635" s="5" t="s">
        <v>1164</v>
      </c>
      <c r="S635" s="5" t="s">
        <v>13</v>
      </c>
      <c r="T635" s="5" t="s">
        <v>569</v>
      </c>
      <c r="U635" s="8" t="s">
        <v>594</v>
      </c>
      <c r="V635" s="11" t="s">
        <v>814</v>
      </c>
      <c r="W635" s="11" t="s">
        <v>2488</v>
      </c>
      <c r="X635" s="11" t="s">
        <v>2295</v>
      </c>
      <c r="Y635" s="5" t="str">
        <f>VLOOKUP(Q635,Lizenzen!$A$2:$B$17,2)</f>
        <v>Datenlizenz Deutschland – Zero – Version 2.0</v>
      </c>
      <c r="Z635" s="5" t="str">
        <f>VLOOKUP(Q635,Lizenzen!$A$2:$D$17,4)</f>
        <v>https://www.govdata.de/dl-de/zero-2-0</v>
      </c>
      <c r="AA635" s="5" t="str">
        <f>IF(ISERROR(LEFT(D635,FIND(",",D635)-1)),VLOOKUP(D635,'Abk. Datenhaltende Stellen'!$A$2:$E$99,2),CONCATENATE(VLOOKUP(LEFT(D635,FIND(",",D635)-1),'Abk. Datenhaltende Stellen'!$A$2:$E$92,2),",",VLOOKUP(MID(D635,FIND(",",D635)+1,LEN(D635)-FIND(",",D635)),'Abk. Datenhaltende Stellen'!$A$2:$E$92,2)))</f>
        <v>Stadt Moers</v>
      </c>
      <c r="AB635" s="8" t="str">
        <f>IF(ISERROR(LEFT(D635,FIND(",",D635)-1)),VLOOKUP(D635,'Abk. Datenhaltende Stellen'!$A$2:$E$99,4),VLOOKUP(LEFT(D635,FIND(",",D635)-1),'Abk. Datenhaltende Stellen'!$A$2:$E$92,4))</f>
        <v>nein</v>
      </c>
      <c r="AC635" s="8" t="str">
        <f>IF(ISERROR(FIND(",",D635)),"",VLOOKUP(MID(D635,FIND(",",D635)+1,LEN(D635)-FIND(",",D635)),'Abk. Datenhaltende Stellen'!$A$2:$E$92,4))</f>
        <v/>
      </c>
      <c r="AD635" s="21">
        <f t="shared" si="9"/>
        <v>0</v>
      </c>
    </row>
    <row r="636" spans="1:30" ht="409.5" x14ac:dyDescent="0.25">
      <c r="A636" s="8" t="s">
        <v>2489</v>
      </c>
      <c r="B636" s="8" t="s">
        <v>2490</v>
      </c>
      <c r="C636" s="8" t="s">
        <v>902</v>
      </c>
      <c r="D636" s="5" t="s">
        <v>1161</v>
      </c>
      <c r="E636" s="5" t="s">
        <v>705</v>
      </c>
      <c r="F636" s="5" t="s">
        <v>379</v>
      </c>
      <c r="G636" s="8" t="s">
        <v>2491</v>
      </c>
      <c r="H636" s="8"/>
      <c r="I636" s="8"/>
      <c r="J636" s="8"/>
      <c r="K636" s="8"/>
      <c r="L636" s="8"/>
      <c r="M636" s="8"/>
      <c r="N636" s="8"/>
      <c r="O636" s="8"/>
      <c r="P636" s="8"/>
      <c r="Q636" s="5" t="s">
        <v>899</v>
      </c>
      <c r="R636" s="5" t="s">
        <v>1164</v>
      </c>
      <c r="S636" s="5" t="s">
        <v>13</v>
      </c>
      <c r="T636" s="5" t="s">
        <v>569</v>
      </c>
      <c r="U636" s="8" t="s">
        <v>666</v>
      </c>
      <c r="V636" s="11" t="s">
        <v>2315</v>
      </c>
      <c r="W636" s="11" t="s">
        <v>2492</v>
      </c>
      <c r="X636" s="11" t="s">
        <v>2295</v>
      </c>
      <c r="Y636" s="5" t="str">
        <f>VLOOKUP(Q636,Lizenzen!$A$2:$B$17,2)</f>
        <v>Datenlizenz Deutschland – Zero – Version 2.0</v>
      </c>
      <c r="Z636" s="5" t="str">
        <f>VLOOKUP(Q636,Lizenzen!$A$2:$D$17,4)</f>
        <v>https://www.govdata.de/dl-de/zero-2-0</v>
      </c>
      <c r="AA636" s="5" t="str">
        <f>IF(ISERROR(LEFT(D636,FIND(",",D636)-1)),VLOOKUP(D636,'Abk. Datenhaltende Stellen'!$A$2:$E$99,2),CONCATENATE(VLOOKUP(LEFT(D636,FIND(",",D636)-1),'Abk. Datenhaltende Stellen'!$A$2:$E$92,2),",",VLOOKUP(MID(D636,FIND(",",D636)+1,LEN(D636)-FIND(",",D636)),'Abk. Datenhaltende Stellen'!$A$2:$E$92,2)))</f>
        <v>Stadt Moers</v>
      </c>
      <c r="AB636" s="8" t="str">
        <f>IF(ISERROR(LEFT(D636,FIND(",",D636)-1)),VLOOKUP(D636,'Abk. Datenhaltende Stellen'!$A$2:$E$99,4),VLOOKUP(LEFT(D636,FIND(",",D636)-1),'Abk. Datenhaltende Stellen'!$A$2:$E$92,4))</f>
        <v>nein</v>
      </c>
      <c r="AC636" s="8" t="str">
        <f>IF(ISERROR(FIND(",",D636)),"",VLOOKUP(MID(D636,FIND(",",D636)+1,LEN(D636)-FIND(",",D636)),'Abk. Datenhaltende Stellen'!$A$2:$E$92,4))</f>
        <v/>
      </c>
      <c r="AD636" s="21">
        <f t="shared" si="9"/>
        <v>0</v>
      </c>
    </row>
    <row r="637" spans="1:30" ht="409.5" x14ac:dyDescent="0.25">
      <c r="A637" s="8" t="s">
        <v>2493</v>
      </c>
      <c r="B637" s="8" t="s">
        <v>2490</v>
      </c>
      <c r="C637" s="8" t="s">
        <v>902</v>
      </c>
      <c r="D637" s="5" t="s">
        <v>1161</v>
      </c>
      <c r="E637" s="5" t="s">
        <v>705</v>
      </c>
      <c r="F637" s="5" t="s">
        <v>379</v>
      </c>
      <c r="G637" s="8" t="s">
        <v>2494</v>
      </c>
      <c r="H637" s="8"/>
      <c r="I637" s="8"/>
      <c r="J637" s="8"/>
      <c r="K637" s="8"/>
      <c r="L637" s="8"/>
      <c r="M637" s="8"/>
      <c r="N637" s="8"/>
      <c r="O637" s="8"/>
      <c r="P637" s="8"/>
      <c r="Q637" s="5" t="s">
        <v>899</v>
      </c>
      <c r="R637" s="5" t="s">
        <v>1164</v>
      </c>
      <c r="S637" s="5" t="s">
        <v>13</v>
      </c>
      <c r="T637" s="5" t="s">
        <v>569</v>
      </c>
      <c r="U637" s="8" t="s">
        <v>666</v>
      </c>
      <c r="V637" s="11" t="s">
        <v>814</v>
      </c>
      <c r="W637" s="11" t="s">
        <v>2495</v>
      </c>
      <c r="X637" s="11" t="s">
        <v>2295</v>
      </c>
      <c r="Y637" s="5" t="str">
        <f>VLOOKUP(Q637,Lizenzen!$A$2:$B$17,2)</f>
        <v>Datenlizenz Deutschland – Zero – Version 2.0</v>
      </c>
      <c r="Z637" s="5" t="str">
        <f>VLOOKUP(Q637,Lizenzen!$A$2:$D$17,4)</f>
        <v>https://www.govdata.de/dl-de/zero-2-0</v>
      </c>
      <c r="AA637" s="5" t="str">
        <f>IF(ISERROR(LEFT(D637,FIND(",",D637)-1)),VLOOKUP(D637,'Abk. Datenhaltende Stellen'!$A$2:$E$99,2),CONCATENATE(VLOOKUP(LEFT(D637,FIND(",",D637)-1),'Abk. Datenhaltende Stellen'!$A$2:$E$92,2),",",VLOOKUP(MID(D637,FIND(",",D637)+1,LEN(D637)-FIND(",",D637)),'Abk. Datenhaltende Stellen'!$A$2:$E$92,2)))</f>
        <v>Stadt Moers</v>
      </c>
      <c r="AB637" s="8" t="str">
        <f>IF(ISERROR(LEFT(D637,FIND(",",D637)-1)),VLOOKUP(D637,'Abk. Datenhaltende Stellen'!$A$2:$E$99,4),VLOOKUP(LEFT(D637,FIND(",",D637)-1),'Abk. Datenhaltende Stellen'!$A$2:$E$92,4))</f>
        <v>nein</v>
      </c>
      <c r="AC637" s="8" t="str">
        <f>IF(ISERROR(FIND(",",D637)),"",VLOOKUP(MID(D637,FIND(",",D637)+1,LEN(D637)-FIND(",",D637)),'Abk. Datenhaltende Stellen'!$A$2:$E$92,4))</f>
        <v/>
      </c>
      <c r="AD637" s="21">
        <f t="shared" si="9"/>
        <v>0</v>
      </c>
    </row>
    <row r="638" spans="1:30" ht="60" x14ac:dyDescent="0.25">
      <c r="A638" s="8" t="s">
        <v>2507</v>
      </c>
      <c r="B638" s="8" t="s">
        <v>2508</v>
      </c>
      <c r="C638" s="5" t="s">
        <v>898</v>
      </c>
      <c r="D638" s="5" t="s">
        <v>2375</v>
      </c>
      <c r="E638" s="8" t="s">
        <v>705</v>
      </c>
      <c r="F638" s="5" t="s">
        <v>1179</v>
      </c>
      <c r="G638" s="8" t="s">
        <v>2522</v>
      </c>
      <c r="H638" s="8" t="s">
        <v>2509</v>
      </c>
      <c r="I638" s="8"/>
      <c r="J638" s="8"/>
      <c r="K638" s="8"/>
      <c r="L638" s="8"/>
      <c r="M638" s="8" t="s">
        <v>2521</v>
      </c>
      <c r="N638" s="8"/>
      <c r="O638" s="8"/>
      <c r="P638" s="8"/>
      <c r="Q638" s="5" t="s">
        <v>832</v>
      </c>
      <c r="R638" s="8" t="s">
        <v>1219</v>
      </c>
      <c r="S638" s="8" t="s">
        <v>15</v>
      </c>
      <c r="T638" s="5" t="s">
        <v>571</v>
      </c>
      <c r="U638" s="8" t="s">
        <v>833</v>
      </c>
      <c r="V638" s="11" t="s">
        <v>2367</v>
      </c>
      <c r="W638" s="11" t="s">
        <v>2367</v>
      </c>
      <c r="X638" s="11" t="s">
        <v>2295</v>
      </c>
      <c r="Y638" s="5" t="str">
        <f>VLOOKUP(Q638,Lizenzen!$A$2:$B$17,2)</f>
        <v>Datenlizenz Deutschland – Namensnennung – Version 2.0</v>
      </c>
      <c r="Z638" s="5" t="str">
        <f>VLOOKUP(Q638,Lizenzen!$A$2:$D$17,4)</f>
        <v>https://www.govdata.de/dl-de/by-2-0</v>
      </c>
      <c r="AA638" s="5" t="str">
        <f>IF(ISERROR(LEFT(D638,FIND(",",D638)-1)),VLOOKUP(D638,'Abk. Datenhaltende Stellen'!$A$2:$E$99,2),CONCATENATE(VLOOKUP(LEFT(D638,FIND(",",D638)-1),'Abk. Datenhaltende Stellen'!$A$2:$E$92,2),",",VLOOKUP(MID(D638,FIND(",",D638)+1,LEN(D638)-FIND(",",D638)),'Abk. Datenhaltende Stellen'!$A$2:$E$92,2)))</f>
        <v>Hamburg: Behörde für Wirtschaft, Verkehr und Innovation, Amt für Verkehr und Straßenwesen</v>
      </c>
      <c r="AB638" s="8" t="str">
        <f>IF(ISERROR(LEFT(D638,FIND(",",D638)-1)),VLOOKUP(D638,'Abk. Datenhaltende Stellen'!$A$2:$E$99,4),VLOOKUP(LEFT(D638,FIND(",",D638)-1),'Abk. Datenhaltende Stellen'!$A$2:$E$92,4))</f>
        <v>nein</v>
      </c>
      <c r="AC638" s="8" t="str">
        <f>IF(ISERROR(FIND(",",D638)),"",VLOOKUP(MID(D638,FIND(",",D638)+1,LEN(D638)-FIND(",",D638)),'Abk. Datenhaltende Stellen'!$A$2:$E$92,4))</f>
        <v/>
      </c>
      <c r="AD638" s="21">
        <f t="shared" si="9"/>
        <v>0</v>
      </c>
    </row>
    <row r="639" spans="1:30" ht="90" x14ac:dyDescent="0.25">
      <c r="A639" s="8" t="s">
        <v>2511</v>
      </c>
      <c r="B639" s="8" t="s">
        <v>2512</v>
      </c>
      <c r="C639" s="5" t="s">
        <v>898</v>
      </c>
      <c r="D639" s="5" t="s">
        <v>2375</v>
      </c>
      <c r="E639" s="8" t="s">
        <v>705</v>
      </c>
      <c r="F639" s="5" t="s">
        <v>1179</v>
      </c>
      <c r="G639" s="8" t="s">
        <v>2520</v>
      </c>
      <c r="H639" s="8" t="s">
        <v>2513</v>
      </c>
      <c r="I639" s="8"/>
      <c r="J639" s="8"/>
      <c r="K639" s="8"/>
      <c r="L639" s="8"/>
      <c r="M639" s="8" t="s">
        <v>2514</v>
      </c>
      <c r="N639" s="8"/>
      <c r="O639" s="8"/>
      <c r="P639" s="8"/>
      <c r="Q639" s="5" t="s">
        <v>832</v>
      </c>
      <c r="R639" s="8" t="s">
        <v>1219</v>
      </c>
      <c r="S639" s="8" t="s">
        <v>15</v>
      </c>
      <c r="T639" s="5" t="s">
        <v>571</v>
      </c>
      <c r="U639" s="8" t="s">
        <v>833</v>
      </c>
      <c r="V639" s="11" t="s">
        <v>2360</v>
      </c>
      <c r="W639" s="11" t="s">
        <v>2360</v>
      </c>
      <c r="X639" s="11" t="s">
        <v>2295</v>
      </c>
      <c r="Y639" s="5" t="str">
        <f>VLOOKUP(Q639,Lizenzen!$A$2:$B$17,2)</f>
        <v>Datenlizenz Deutschland – Namensnennung – Version 2.0</v>
      </c>
      <c r="Z639" s="5" t="str">
        <f>VLOOKUP(Q639,Lizenzen!$A$2:$D$17,4)</f>
        <v>https://www.govdata.de/dl-de/by-2-0</v>
      </c>
      <c r="AA639" s="5" t="str">
        <f>IF(ISERROR(LEFT(D639,FIND(",",D639)-1)),VLOOKUP(D639,'Abk. Datenhaltende Stellen'!$A$2:$E$99,2),CONCATENATE(VLOOKUP(LEFT(D639,FIND(",",D639)-1),'Abk. Datenhaltende Stellen'!$A$2:$E$92,2),",",VLOOKUP(MID(D639,FIND(",",D639)+1,LEN(D639)-FIND(",",D639)),'Abk. Datenhaltende Stellen'!$A$2:$E$92,2)))</f>
        <v>Hamburg: Behörde für Wirtschaft, Verkehr und Innovation, Amt für Verkehr und Straßenwesen</v>
      </c>
      <c r="AB639" s="8" t="str">
        <f>IF(ISERROR(LEFT(D639,FIND(",",D639)-1)),VLOOKUP(D639,'Abk. Datenhaltende Stellen'!$A$2:$E$99,4),VLOOKUP(LEFT(D639,FIND(",",D639)-1),'Abk. Datenhaltende Stellen'!$A$2:$E$92,4))</f>
        <v>nein</v>
      </c>
      <c r="AC639" s="8" t="str">
        <f>IF(ISERROR(FIND(",",D639)),"",VLOOKUP(MID(D639,FIND(",",D639)+1,LEN(D639)-FIND(",",D639)),'Abk. Datenhaltende Stellen'!$A$2:$E$92,4))</f>
        <v/>
      </c>
      <c r="AD639" s="21">
        <f t="shared" si="9"/>
        <v>0</v>
      </c>
    </row>
    <row r="640" spans="1:30" ht="60" x14ac:dyDescent="0.25">
      <c r="A640" s="8" t="s">
        <v>2515</v>
      </c>
      <c r="B640" s="8" t="s">
        <v>2516</v>
      </c>
      <c r="C640" s="5" t="s">
        <v>898</v>
      </c>
      <c r="D640" s="5" t="s">
        <v>2375</v>
      </c>
      <c r="E640" s="8" t="s">
        <v>705</v>
      </c>
      <c r="F640" s="5" t="s">
        <v>1179</v>
      </c>
      <c r="G640" s="8" t="s">
        <v>2519</v>
      </c>
      <c r="H640" s="8" t="s">
        <v>2517</v>
      </c>
      <c r="I640" s="8"/>
      <c r="J640" s="8"/>
      <c r="K640" s="8"/>
      <c r="L640" s="8"/>
      <c r="M640" s="8" t="s">
        <v>2518</v>
      </c>
      <c r="N640" s="8"/>
      <c r="O640" s="8"/>
      <c r="P640" s="8"/>
      <c r="Q640" s="5" t="s">
        <v>832</v>
      </c>
      <c r="R640" s="8" t="s">
        <v>1219</v>
      </c>
      <c r="S640" s="8" t="s">
        <v>15</v>
      </c>
      <c r="T640" s="5" t="s">
        <v>571</v>
      </c>
      <c r="U640" s="8" t="s">
        <v>833</v>
      </c>
      <c r="V640" s="11" t="s">
        <v>2360</v>
      </c>
      <c r="W640" s="11" t="s">
        <v>2360</v>
      </c>
      <c r="X640" s="11" t="s">
        <v>2295</v>
      </c>
      <c r="Y640" s="5" t="str">
        <f>VLOOKUP(Q640,Lizenzen!$A$2:$B$17,2)</f>
        <v>Datenlizenz Deutschland – Namensnennung – Version 2.0</v>
      </c>
      <c r="Z640" s="5" t="str">
        <f>VLOOKUP(Q640,Lizenzen!$A$2:$D$17,4)</f>
        <v>https://www.govdata.de/dl-de/by-2-0</v>
      </c>
      <c r="AA640" s="5" t="str">
        <f>IF(ISERROR(LEFT(D640,FIND(",",D640)-1)),VLOOKUP(D640,'Abk. Datenhaltende Stellen'!$A$2:$E$99,2),CONCATENATE(VLOOKUP(LEFT(D640,FIND(",",D640)-1),'Abk. Datenhaltende Stellen'!$A$2:$E$92,2),",",VLOOKUP(MID(D640,FIND(",",D640)+1,LEN(D640)-FIND(",",D640)),'Abk. Datenhaltende Stellen'!$A$2:$E$92,2)))</f>
        <v>Hamburg: Behörde für Wirtschaft, Verkehr und Innovation, Amt für Verkehr und Straßenwesen</v>
      </c>
      <c r="AB640" s="8" t="str">
        <f>IF(ISERROR(LEFT(D640,FIND(",",D640)-1)),VLOOKUP(D640,'Abk. Datenhaltende Stellen'!$A$2:$E$99,4),VLOOKUP(LEFT(D640,FIND(",",D640)-1),'Abk. Datenhaltende Stellen'!$A$2:$E$92,4))</f>
        <v>nein</v>
      </c>
      <c r="AC640" s="8" t="str">
        <f>IF(ISERROR(FIND(",",D640)),"",VLOOKUP(MID(D640,FIND(",",D640)+1,LEN(D640)-FIND(",",D640)),'Abk. Datenhaltende Stellen'!$A$2:$E$92,4))</f>
        <v/>
      </c>
      <c r="AD640" s="21">
        <f t="shared" si="9"/>
        <v>0</v>
      </c>
    </row>
    <row r="641" spans="1:30" ht="75" x14ac:dyDescent="0.25">
      <c r="A641" s="8" t="s">
        <v>2523</v>
      </c>
      <c r="B641" s="8" t="s">
        <v>2524</v>
      </c>
      <c r="C641" s="5" t="s">
        <v>898</v>
      </c>
      <c r="D641" s="5" t="s">
        <v>2375</v>
      </c>
      <c r="E641" s="8" t="s">
        <v>705</v>
      </c>
      <c r="F641" s="5" t="s">
        <v>1179</v>
      </c>
      <c r="G641" s="8" t="s">
        <v>2525</v>
      </c>
      <c r="H641" s="8" t="s">
        <v>2526</v>
      </c>
      <c r="I641" s="8"/>
      <c r="J641" s="8"/>
      <c r="K641" s="8"/>
      <c r="L641" s="8"/>
      <c r="M641" s="8" t="s">
        <v>2527</v>
      </c>
      <c r="N641" s="8"/>
      <c r="O641" s="8"/>
      <c r="P641" s="8"/>
      <c r="Q641" s="5" t="s">
        <v>832</v>
      </c>
      <c r="R641" s="8" t="s">
        <v>1219</v>
      </c>
      <c r="S641" s="8" t="s">
        <v>15</v>
      </c>
      <c r="T641" s="5" t="s">
        <v>571</v>
      </c>
      <c r="U641" s="8" t="s">
        <v>833</v>
      </c>
      <c r="V641" s="11" t="s">
        <v>2360</v>
      </c>
      <c r="W641" s="11" t="s">
        <v>2360</v>
      </c>
      <c r="X641" s="11" t="s">
        <v>2295</v>
      </c>
      <c r="Y641" s="5" t="str">
        <f>VLOOKUP(Q641,Lizenzen!$A$2:$B$17,2)</f>
        <v>Datenlizenz Deutschland – Namensnennung – Version 2.0</v>
      </c>
      <c r="Z641" s="5" t="str">
        <f>VLOOKUP(Q641,Lizenzen!$A$2:$D$17,4)</f>
        <v>https://www.govdata.de/dl-de/by-2-0</v>
      </c>
      <c r="AA641" s="5" t="str">
        <f>IF(ISERROR(LEFT(D641,FIND(",",D641)-1)),VLOOKUP(D641,'Abk. Datenhaltende Stellen'!$A$2:$E$99,2),CONCATENATE(VLOOKUP(LEFT(D641,FIND(",",D641)-1),'Abk. Datenhaltende Stellen'!$A$2:$E$92,2),",",VLOOKUP(MID(D641,FIND(",",D641)+1,LEN(D641)-FIND(",",D641)),'Abk. Datenhaltende Stellen'!$A$2:$E$92,2)))</f>
        <v>Hamburg: Behörde für Wirtschaft, Verkehr und Innovation, Amt für Verkehr und Straßenwesen</v>
      </c>
      <c r="AB641" s="8" t="str">
        <f>IF(ISERROR(LEFT(D641,FIND(",",D641)-1)),VLOOKUP(D641,'Abk. Datenhaltende Stellen'!$A$2:$E$99,4),VLOOKUP(LEFT(D641,FIND(",",D641)-1),'Abk. Datenhaltende Stellen'!$A$2:$E$92,4))</f>
        <v>nein</v>
      </c>
      <c r="AC641" s="8" t="str">
        <f>IF(ISERROR(FIND(",",D641)),"",VLOOKUP(MID(D641,FIND(",",D641)+1,LEN(D641)-FIND(",",D641)),'Abk. Datenhaltende Stellen'!$A$2:$E$92,4))</f>
        <v/>
      </c>
      <c r="AD641" s="21">
        <f t="shared" si="9"/>
        <v>0</v>
      </c>
    </row>
    <row r="642" spans="1:30" ht="60" x14ac:dyDescent="0.25">
      <c r="A642" s="8" t="s">
        <v>2528</v>
      </c>
      <c r="B642" s="8" t="s">
        <v>2529</v>
      </c>
      <c r="C642" s="5" t="s">
        <v>898</v>
      </c>
      <c r="D642" s="5" t="s">
        <v>2382</v>
      </c>
      <c r="E642" s="5" t="s">
        <v>705</v>
      </c>
      <c r="F642" s="5" t="s">
        <v>1168</v>
      </c>
      <c r="G642" s="8" t="s">
        <v>2530</v>
      </c>
      <c r="H642" s="8" t="s">
        <v>2531</v>
      </c>
      <c r="I642" s="8"/>
      <c r="J642" s="8"/>
      <c r="K642" s="5" t="s">
        <v>1628</v>
      </c>
      <c r="L642" s="8"/>
      <c r="M642" s="8" t="s">
        <v>2532</v>
      </c>
      <c r="N642" s="8"/>
      <c r="O642" s="8"/>
      <c r="P642" s="8"/>
      <c r="Q642" s="5" t="s">
        <v>832</v>
      </c>
      <c r="R642" s="5" t="s">
        <v>1175</v>
      </c>
      <c r="S642" s="5" t="s">
        <v>15</v>
      </c>
      <c r="T642" s="5" t="s">
        <v>571</v>
      </c>
      <c r="U642" s="5" t="s">
        <v>833</v>
      </c>
      <c r="V642" s="9">
        <v>43056</v>
      </c>
      <c r="W642" s="9">
        <v>43056</v>
      </c>
      <c r="X642" s="18">
        <v>0</v>
      </c>
      <c r="Y642" s="5" t="str">
        <f>VLOOKUP(Q642,Lizenzen!$A$2:$B$17,2)</f>
        <v>Datenlizenz Deutschland – Namensnennung – Version 2.0</v>
      </c>
      <c r="Z642" s="5" t="str">
        <f>VLOOKUP(Q642,Lizenzen!$A$2:$D$17,4)</f>
        <v>https://www.govdata.de/dl-de/by-2-0</v>
      </c>
      <c r="AA642" s="5" t="str">
        <f>IF(ISERROR(LEFT(D642,FIND(",",D642)-1)),VLOOKUP(D642,'Abk. Datenhaltende Stellen'!$A$2:$E$99,2),CONCATENATE(VLOOKUP(LEFT(D642,FIND(",",D642)-1),'Abk. Datenhaltende Stellen'!$A$2:$E$92,2),",",VLOOKUP(MID(D642,FIND(",",D642)+1,LEN(D642)-FIND(",",D642)),'Abk. Datenhaltende Stellen'!$A$2:$E$92,2)))</f>
        <v>Hamburg: Landesbetrieb Straßen, Brücken und Gewässer</v>
      </c>
      <c r="AB642" s="8" t="str">
        <f>IF(ISERROR(LEFT(D642,FIND(",",D642)-1)),VLOOKUP(D642,'Abk. Datenhaltende Stellen'!$A$2:$E$99,4),VLOOKUP(LEFT(D642,FIND(",",D642)-1),'Abk. Datenhaltende Stellen'!$A$2:$E$92,4))</f>
        <v>nein</v>
      </c>
      <c r="AC642" s="8" t="str">
        <f>IF(ISERROR(FIND(",",D642)),"",VLOOKUP(MID(D642,FIND(",",D642)+1,LEN(D642)-FIND(",",D642)),'Abk. Datenhaltende Stellen'!$A$2:$E$92,4))</f>
        <v/>
      </c>
      <c r="AD642" s="21">
        <f t="shared" si="9"/>
        <v>0</v>
      </c>
    </row>
    <row r="643" spans="1:30" ht="360" x14ac:dyDescent="0.25">
      <c r="A643" s="8" t="s">
        <v>2533</v>
      </c>
      <c r="B643" s="8" t="s">
        <v>2534</v>
      </c>
      <c r="C643" s="5" t="s">
        <v>898</v>
      </c>
      <c r="D643" s="5" t="s">
        <v>2391</v>
      </c>
      <c r="E643" s="5" t="s">
        <v>2138</v>
      </c>
      <c r="F643" s="5" t="s">
        <v>379</v>
      </c>
      <c r="G643" s="8" t="s">
        <v>2535</v>
      </c>
      <c r="H643" s="8"/>
      <c r="I643" s="8"/>
      <c r="J643" s="8"/>
      <c r="K643" s="8"/>
      <c r="L643" s="8"/>
      <c r="M643" s="8"/>
      <c r="N643" s="8"/>
      <c r="O643" s="8"/>
      <c r="P643" s="8"/>
      <c r="Q643" s="5" t="s">
        <v>832</v>
      </c>
      <c r="R643" s="5" t="s">
        <v>1315</v>
      </c>
      <c r="S643" s="5" t="s">
        <v>13</v>
      </c>
      <c r="T643" s="5" t="s">
        <v>569</v>
      </c>
      <c r="U643" s="8" t="s">
        <v>817</v>
      </c>
      <c r="V643" s="11" t="s">
        <v>2536</v>
      </c>
      <c r="W643" s="11" t="s">
        <v>2536</v>
      </c>
      <c r="X643" s="11" t="s">
        <v>2295</v>
      </c>
      <c r="Y643" s="5" t="str">
        <f>VLOOKUP(Q643,Lizenzen!$A$2:$B$17,2)</f>
        <v>Datenlizenz Deutschland – Namensnennung – Version 2.0</v>
      </c>
      <c r="Z643" s="5" t="str">
        <f>VLOOKUP(Q643,Lizenzen!$A$2:$D$17,4)</f>
        <v>https://www.govdata.de/dl-de/by-2-0</v>
      </c>
      <c r="AA643" s="5" t="str">
        <f>IF(ISERROR(LEFT(D643,FIND(",",D643)-1)),VLOOKUP(D643,'Abk. Datenhaltende Stellen'!$A$2:$E$99,2),CONCATENATE(VLOOKUP(LEFT(D643,FIND(",",D643)-1),'Abk. Datenhaltende Stellen'!$A$2:$E$92,2),",",VLOOKUP(MID(D643,FIND(",",D643)+1,LEN(D643)-FIND(",",D643)),'Abk. Datenhaltende Stellen'!$A$2:$E$92,2)))</f>
        <v>Hamburger Verkehrsverbund GmbH</v>
      </c>
      <c r="AB643" s="8" t="str">
        <f>IF(ISERROR(LEFT(D643,FIND(",",D643)-1)),VLOOKUP(D643,'Abk. Datenhaltende Stellen'!$A$2:$E$99,4),VLOOKUP(LEFT(D643,FIND(",",D643)-1),'Abk. Datenhaltende Stellen'!$A$2:$E$92,4))</f>
        <v>nein</v>
      </c>
      <c r="AC643" s="8" t="str">
        <f>IF(ISERROR(FIND(",",D643)),"",VLOOKUP(MID(D643,FIND(",",D643)+1,LEN(D643)-FIND(",",D643)),'Abk. Datenhaltende Stellen'!$A$2:$E$92,4))</f>
        <v/>
      </c>
      <c r="AD643" s="21">
        <f t="shared" ref="AD643:AD706" si="10">IF(ISERROR(FIND("FKZ",B643)),0,MID(B643,FIND("FKZ",B643)+3,7))</f>
        <v>0</v>
      </c>
    </row>
    <row r="644" spans="1:30" ht="195" x14ac:dyDescent="0.25">
      <c r="A644" s="8" t="s">
        <v>2540</v>
      </c>
      <c r="B644" s="8" t="s">
        <v>3329</v>
      </c>
      <c r="C644" s="5" t="s">
        <v>1914</v>
      </c>
      <c r="D644" s="5" t="s">
        <v>2389</v>
      </c>
      <c r="E644" s="5" t="s">
        <v>705</v>
      </c>
      <c r="F644" s="5" t="s">
        <v>379</v>
      </c>
      <c r="G644" s="8" t="s">
        <v>2541</v>
      </c>
      <c r="H644" s="8"/>
      <c r="I644" s="8"/>
      <c r="J644" s="8"/>
      <c r="K644" s="8"/>
      <c r="L644" s="8"/>
      <c r="M644" s="8"/>
      <c r="N644" s="8"/>
      <c r="O644" s="8"/>
      <c r="P644" s="8"/>
      <c r="Q644" s="5" t="s">
        <v>376</v>
      </c>
      <c r="R644" s="5" t="s">
        <v>1295</v>
      </c>
      <c r="S644" s="5" t="s">
        <v>13</v>
      </c>
      <c r="T644" s="5" t="s">
        <v>569</v>
      </c>
      <c r="U644" s="8" t="s">
        <v>817</v>
      </c>
      <c r="V644" s="11" t="s">
        <v>2542</v>
      </c>
      <c r="W644" s="11" t="s">
        <v>2539</v>
      </c>
      <c r="X644" s="11" t="s">
        <v>2295</v>
      </c>
      <c r="Y644" s="5" t="str">
        <f>VLOOKUP(Q644,Lizenzen!$A$2:$B$17,2)</f>
        <v>Creative Commons Namensnennung 4.0 international</v>
      </c>
      <c r="Z644" s="5" t="str">
        <f>VLOOKUP(Q644,Lizenzen!$A$2:$D$17,4)</f>
        <v>https://creativecommons.org/licenses/by/4.0/deed.de</v>
      </c>
      <c r="AA644" s="5" t="str">
        <f>IF(ISERROR(LEFT(D644,FIND(",",D644)-1)),VLOOKUP(D644,'Abk. Datenhaltende Stellen'!$A$2:$E$99,2),CONCATENATE(VLOOKUP(LEFT(D644,FIND(",",D644)-1),'Abk. Datenhaltende Stellen'!$A$2:$E$92,2),",",VLOOKUP(MID(D644,FIND(",",D644)+1,LEN(D644)-FIND(",",D644)),'Abk. Datenhaltende Stellen'!$A$2:$E$92,2)))</f>
        <v>VBB - Verkehrsverbund Berlin-Brandenburg GmbH</v>
      </c>
      <c r="AB644" s="8" t="str">
        <f>IF(ISERROR(LEFT(D644,FIND(",",D644)-1)),VLOOKUP(D644,'Abk. Datenhaltende Stellen'!$A$2:$E$99,4),VLOOKUP(LEFT(D644,FIND(",",D644)-1),'Abk. Datenhaltende Stellen'!$A$2:$E$92,4))</f>
        <v>nein</v>
      </c>
      <c r="AC644" s="8" t="str">
        <f>IF(ISERROR(FIND(",",D644)),"",VLOOKUP(MID(D644,FIND(",",D644)+1,LEN(D644)-FIND(",",D644)),'Abk. Datenhaltende Stellen'!$A$2:$E$92,4))</f>
        <v/>
      </c>
      <c r="AD644" s="21">
        <f t="shared" si="10"/>
        <v>0</v>
      </c>
    </row>
    <row r="645" spans="1:30" ht="255" x14ac:dyDescent="0.25">
      <c r="A645" s="8" t="s">
        <v>2543</v>
      </c>
      <c r="B645" s="8" t="s">
        <v>3330</v>
      </c>
      <c r="C645" s="5" t="s">
        <v>1914</v>
      </c>
      <c r="D645" s="5" t="s">
        <v>2389</v>
      </c>
      <c r="E645" s="5" t="s">
        <v>705</v>
      </c>
      <c r="F645" s="5" t="s">
        <v>379</v>
      </c>
      <c r="G645" s="8" t="s">
        <v>2544</v>
      </c>
      <c r="H645" s="8"/>
      <c r="I645" s="8"/>
      <c r="J645" s="8"/>
      <c r="K645" s="8"/>
      <c r="L645" s="8"/>
      <c r="M645" s="8"/>
      <c r="N645" s="8"/>
      <c r="O645" s="8"/>
      <c r="P645" s="8"/>
      <c r="Q645" s="5" t="s">
        <v>376</v>
      </c>
      <c r="R645" s="5" t="s">
        <v>1295</v>
      </c>
      <c r="S645" s="5" t="s">
        <v>13</v>
      </c>
      <c r="T645" s="5" t="s">
        <v>569</v>
      </c>
      <c r="U645" s="8" t="s">
        <v>817</v>
      </c>
      <c r="V645" s="11" t="s">
        <v>2545</v>
      </c>
      <c r="W645" s="11" t="s">
        <v>2546</v>
      </c>
      <c r="X645" s="11" t="s">
        <v>2295</v>
      </c>
      <c r="Y645" s="5" t="str">
        <f>VLOOKUP(Q645,Lizenzen!$A$2:$B$17,2)</f>
        <v>Creative Commons Namensnennung 4.0 international</v>
      </c>
      <c r="Z645" s="5" t="str">
        <f>VLOOKUP(Q645,Lizenzen!$A$2:$D$17,4)</f>
        <v>https://creativecommons.org/licenses/by/4.0/deed.de</v>
      </c>
      <c r="AA645" s="5" t="str">
        <f>IF(ISERROR(LEFT(D645,FIND(",",D645)-1)),VLOOKUP(D645,'Abk. Datenhaltende Stellen'!$A$2:$E$99,2),CONCATENATE(VLOOKUP(LEFT(D645,FIND(",",D645)-1),'Abk. Datenhaltende Stellen'!$A$2:$E$92,2),",",VLOOKUP(MID(D645,FIND(",",D645)+1,LEN(D645)-FIND(",",D645)),'Abk. Datenhaltende Stellen'!$A$2:$E$92,2)))</f>
        <v>VBB - Verkehrsverbund Berlin-Brandenburg GmbH</v>
      </c>
      <c r="AB645" s="8" t="str">
        <f>IF(ISERROR(LEFT(D645,FIND(",",D645)-1)),VLOOKUP(D645,'Abk. Datenhaltende Stellen'!$A$2:$E$99,4),VLOOKUP(LEFT(D645,FIND(",",D645)-1),'Abk. Datenhaltende Stellen'!$A$2:$E$92,4))</f>
        <v>nein</v>
      </c>
      <c r="AC645" s="8" t="str">
        <f>IF(ISERROR(FIND(",",D645)),"",VLOOKUP(MID(D645,FIND(",",D645)+1,LEN(D645)-FIND(",",D645)),'Abk. Datenhaltende Stellen'!$A$2:$E$92,4))</f>
        <v/>
      </c>
      <c r="AD645" s="21">
        <f t="shared" si="10"/>
        <v>0</v>
      </c>
    </row>
    <row r="646" spans="1:30" ht="255" x14ac:dyDescent="0.25">
      <c r="A646" s="8" t="s">
        <v>2547</v>
      </c>
      <c r="B646" s="8" t="s">
        <v>3331</v>
      </c>
      <c r="C646" s="5" t="s">
        <v>1914</v>
      </c>
      <c r="D646" s="5" t="s">
        <v>2389</v>
      </c>
      <c r="E646" s="5" t="s">
        <v>705</v>
      </c>
      <c r="F646" s="5" t="s">
        <v>379</v>
      </c>
      <c r="G646" s="8" t="s">
        <v>2548</v>
      </c>
      <c r="H646" s="8"/>
      <c r="I646" s="8"/>
      <c r="J646" s="8"/>
      <c r="K646" s="8"/>
      <c r="L646" s="8"/>
      <c r="M646" s="8"/>
      <c r="N646" s="8"/>
      <c r="O646" s="8"/>
      <c r="P646" s="8"/>
      <c r="Q646" s="5" t="s">
        <v>376</v>
      </c>
      <c r="R646" s="5" t="s">
        <v>1295</v>
      </c>
      <c r="S646" s="5" t="s">
        <v>13</v>
      </c>
      <c r="T646" s="5" t="s">
        <v>569</v>
      </c>
      <c r="U646" s="8" t="s">
        <v>817</v>
      </c>
      <c r="V646" s="11" t="s">
        <v>2549</v>
      </c>
      <c r="W646" s="11" t="s">
        <v>2415</v>
      </c>
      <c r="X646" s="11" t="s">
        <v>2295</v>
      </c>
      <c r="Y646" s="5" t="str">
        <f>VLOOKUP(Q646,Lizenzen!$A$2:$B$17,2)</f>
        <v>Creative Commons Namensnennung 4.0 international</v>
      </c>
      <c r="Z646" s="5" t="str">
        <f>VLOOKUP(Q646,Lizenzen!$A$2:$D$17,4)</f>
        <v>https://creativecommons.org/licenses/by/4.0/deed.de</v>
      </c>
      <c r="AA646" s="5" t="str">
        <f>IF(ISERROR(LEFT(D646,FIND(",",D646)-1)),VLOOKUP(D646,'Abk. Datenhaltende Stellen'!$A$2:$E$99,2),CONCATENATE(VLOOKUP(LEFT(D646,FIND(",",D646)-1),'Abk. Datenhaltende Stellen'!$A$2:$E$92,2),",",VLOOKUP(MID(D646,FIND(",",D646)+1,LEN(D646)-FIND(",",D646)),'Abk. Datenhaltende Stellen'!$A$2:$E$92,2)))</f>
        <v>VBB - Verkehrsverbund Berlin-Brandenburg GmbH</v>
      </c>
      <c r="AB646" s="8" t="str">
        <f>IF(ISERROR(LEFT(D646,FIND(",",D646)-1)),VLOOKUP(D646,'Abk. Datenhaltende Stellen'!$A$2:$E$99,4),VLOOKUP(LEFT(D646,FIND(",",D646)-1),'Abk. Datenhaltende Stellen'!$A$2:$E$92,4))</f>
        <v>nein</v>
      </c>
      <c r="AC646" s="8" t="str">
        <f>IF(ISERROR(FIND(",",D646)),"",VLOOKUP(MID(D646,FIND(",",D646)+1,LEN(D646)-FIND(",",D646)),'Abk. Datenhaltende Stellen'!$A$2:$E$92,4))</f>
        <v/>
      </c>
      <c r="AD646" s="21">
        <f t="shared" si="10"/>
        <v>0</v>
      </c>
    </row>
    <row r="647" spans="1:30" ht="255" x14ac:dyDescent="0.25">
      <c r="A647" s="8" t="s">
        <v>2550</v>
      </c>
      <c r="B647" s="8" t="s">
        <v>3332</v>
      </c>
      <c r="C647" s="5" t="s">
        <v>1914</v>
      </c>
      <c r="D647" s="5" t="s">
        <v>2389</v>
      </c>
      <c r="E647" s="5" t="s">
        <v>705</v>
      </c>
      <c r="F647" s="5" t="s">
        <v>379</v>
      </c>
      <c r="G647" s="8" t="s">
        <v>2551</v>
      </c>
      <c r="H647" s="8"/>
      <c r="I647" s="8"/>
      <c r="J647" s="8"/>
      <c r="K647" s="8"/>
      <c r="L647" s="8"/>
      <c r="M647" s="8"/>
      <c r="N647" s="8"/>
      <c r="O647" s="8"/>
      <c r="P647" s="8"/>
      <c r="Q647" s="5" t="s">
        <v>376</v>
      </c>
      <c r="R647" s="5" t="s">
        <v>1295</v>
      </c>
      <c r="S647" s="5" t="s">
        <v>13</v>
      </c>
      <c r="T647" s="5" t="s">
        <v>569</v>
      </c>
      <c r="U647" s="8" t="s">
        <v>817</v>
      </c>
      <c r="V647" s="11" t="s">
        <v>2552</v>
      </c>
      <c r="W647" s="11" t="s">
        <v>2553</v>
      </c>
      <c r="X647" s="11" t="s">
        <v>2295</v>
      </c>
      <c r="Y647" s="5" t="str">
        <f>VLOOKUP(Q647,Lizenzen!$A$2:$B$17,2)</f>
        <v>Creative Commons Namensnennung 4.0 international</v>
      </c>
      <c r="Z647" s="5" t="str">
        <f>VLOOKUP(Q647,Lizenzen!$A$2:$D$17,4)</f>
        <v>https://creativecommons.org/licenses/by/4.0/deed.de</v>
      </c>
      <c r="AA647" s="5" t="str">
        <f>IF(ISERROR(LEFT(D647,FIND(",",D647)-1)),VLOOKUP(D647,'Abk. Datenhaltende Stellen'!$A$2:$E$99,2),CONCATENATE(VLOOKUP(LEFT(D647,FIND(",",D647)-1),'Abk. Datenhaltende Stellen'!$A$2:$E$92,2),",",VLOOKUP(MID(D647,FIND(",",D647)+1,LEN(D647)-FIND(",",D647)),'Abk. Datenhaltende Stellen'!$A$2:$E$92,2)))</f>
        <v>VBB - Verkehrsverbund Berlin-Brandenburg GmbH</v>
      </c>
      <c r="AB647" s="8" t="str">
        <f>IF(ISERROR(LEFT(D647,FIND(",",D647)-1)),VLOOKUP(D647,'Abk. Datenhaltende Stellen'!$A$2:$E$99,4),VLOOKUP(LEFT(D647,FIND(",",D647)-1),'Abk. Datenhaltende Stellen'!$A$2:$E$92,4))</f>
        <v>nein</v>
      </c>
      <c r="AC647" s="8" t="str">
        <f>IF(ISERROR(FIND(",",D647)),"",VLOOKUP(MID(D647,FIND(",",D647)+1,LEN(D647)-FIND(",",D647)),'Abk. Datenhaltende Stellen'!$A$2:$E$92,4))</f>
        <v/>
      </c>
      <c r="AD647" s="21">
        <f t="shared" si="10"/>
        <v>0</v>
      </c>
    </row>
    <row r="648" spans="1:30" ht="225" x14ac:dyDescent="0.25">
      <c r="A648" s="8" t="s">
        <v>2859</v>
      </c>
      <c r="B648" s="8" t="s">
        <v>2559</v>
      </c>
      <c r="C648" s="8"/>
      <c r="D648" s="8" t="s">
        <v>2556</v>
      </c>
      <c r="E648" s="13" t="s">
        <v>705</v>
      </c>
      <c r="F648" s="8" t="s">
        <v>2861</v>
      </c>
      <c r="G648" s="8"/>
      <c r="H648" s="8" t="s">
        <v>2563</v>
      </c>
      <c r="I648" s="8"/>
      <c r="J648" s="8"/>
      <c r="K648" s="8" t="s">
        <v>2862</v>
      </c>
      <c r="L648" s="8"/>
      <c r="M648" s="8" t="s">
        <v>2860</v>
      </c>
      <c r="N648" s="8"/>
      <c r="O648" s="8"/>
      <c r="P648" s="8"/>
      <c r="Q648" s="8" t="s">
        <v>2560</v>
      </c>
      <c r="R648" s="8" t="s">
        <v>2564</v>
      </c>
      <c r="S648" s="8" t="s">
        <v>15</v>
      </c>
      <c r="T648" s="5" t="s">
        <v>571</v>
      </c>
      <c r="U648" s="8"/>
      <c r="V648" s="20">
        <v>43124</v>
      </c>
      <c r="W648" s="20">
        <v>43124</v>
      </c>
      <c r="X648" s="11" t="s">
        <v>2295</v>
      </c>
      <c r="Y648" s="5" t="str">
        <f>VLOOKUP(Q648,Lizenzen!$A$2:$B$17,2)</f>
        <v>Verordnung zur Festlegung der Nutzungsbestimmungen für die Bereitstellung von Geodaten des Bundes (GeoNutzV) für Berlin</v>
      </c>
      <c r="Z648" s="5" t="str">
        <f>VLOOKUP(Q648,Lizenzen!$A$2:$D$17,4)</f>
        <v>http://www.stadtentwicklung.berlin.de/geoinformation/download/nutzIII.pdf</v>
      </c>
      <c r="AA648" s="5" t="str">
        <f>IF(ISERROR(LEFT(D648,FIND(",",D648)-1)),VLOOKUP(D648,'Abk. Datenhaltende Stellen'!$A$2:$E$99,2),CONCATENATE(VLOOKUP(LEFT(D648,FIND(",",D648)-1),'Abk. Datenhaltende Stellen'!$A$2:$E$92,2),",",VLOOKUP(MID(D648,FIND(",",D648)+1,LEN(D648)-FIND(",",D648)),'Abk. Datenhaltende Stellen'!$A$2:$E$92,2)))</f>
        <v>Berlin: Senatsverwaltung für Stadtentwicklung und Umwelt</v>
      </c>
      <c r="AB648" s="8" t="str">
        <f>IF(ISERROR(LEFT(D648,FIND(",",D648)-1)),VLOOKUP(D648,'Abk. Datenhaltende Stellen'!$A$2:$E$99,4),VLOOKUP(LEFT(D648,FIND(",",D648)-1),'Abk. Datenhaltende Stellen'!$A$2:$E$92,4))</f>
        <v>nein</v>
      </c>
      <c r="AC648" s="8" t="str">
        <f>IF(ISERROR(FIND(",",D648)),"",VLOOKUP(MID(D648,FIND(",",D648)+1,LEN(D648)-FIND(",",D648)),'Abk. Datenhaltende Stellen'!$A$2:$E$92,4))</f>
        <v/>
      </c>
      <c r="AD648" s="21">
        <f t="shared" si="10"/>
        <v>0</v>
      </c>
    </row>
    <row r="649" spans="1:30" ht="105" x14ac:dyDescent="0.25">
      <c r="A649" s="8" t="s">
        <v>2748</v>
      </c>
      <c r="B649" s="8" t="s">
        <v>2565</v>
      </c>
      <c r="C649" s="8"/>
      <c r="D649" s="8" t="s">
        <v>2556</v>
      </c>
      <c r="E649" s="13" t="s">
        <v>705</v>
      </c>
      <c r="F649" s="8" t="s">
        <v>553</v>
      </c>
      <c r="G649" s="8"/>
      <c r="H649" s="8" t="s">
        <v>2566</v>
      </c>
      <c r="I649" s="8"/>
      <c r="J649" s="8"/>
      <c r="K649" s="8"/>
      <c r="L649" s="8"/>
      <c r="M649" s="8"/>
      <c r="N649" s="8"/>
      <c r="O649" s="8"/>
      <c r="P649" s="8"/>
      <c r="Q649" s="8" t="s">
        <v>2560</v>
      </c>
      <c r="R649" s="8" t="s">
        <v>2564</v>
      </c>
      <c r="S649" s="8" t="s">
        <v>15</v>
      </c>
      <c r="T649" s="8" t="s">
        <v>51</v>
      </c>
      <c r="U649" s="8"/>
      <c r="V649" s="11" t="s">
        <v>2567</v>
      </c>
      <c r="W649" s="11" t="s">
        <v>2567</v>
      </c>
      <c r="X649" s="11" t="s">
        <v>2295</v>
      </c>
      <c r="Y649" s="5" t="str">
        <f>VLOOKUP(Q649,Lizenzen!$A$2:$B$17,2)</f>
        <v>Verordnung zur Festlegung der Nutzungsbestimmungen für die Bereitstellung von Geodaten des Bundes (GeoNutzV) für Berlin</v>
      </c>
      <c r="Z649" s="5" t="str">
        <f>VLOOKUP(Q649,Lizenzen!$A$2:$D$17,4)</f>
        <v>http://www.stadtentwicklung.berlin.de/geoinformation/download/nutzIII.pdf</v>
      </c>
      <c r="AA649" s="5" t="str">
        <f>IF(ISERROR(LEFT(D649,FIND(",",D649)-1)),VLOOKUP(D649,'Abk. Datenhaltende Stellen'!$A$2:$E$99,2),CONCATENATE(VLOOKUP(LEFT(D649,FIND(",",D649)-1),'Abk. Datenhaltende Stellen'!$A$2:$E$92,2),",",VLOOKUP(MID(D649,FIND(",",D649)+1,LEN(D649)-FIND(",",D649)),'Abk. Datenhaltende Stellen'!$A$2:$E$92,2)))</f>
        <v>Berlin: Senatsverwaltung für Stadtentwicklung und Umwelt</v>
      </c>
      <c r="AB649" s="8" t="str">
        <f>IF(ISERROR(LEFT(D649,FIND(",",D649)-1)),VLOOKUP(D649,'Abk. Datenhaltende Stellen'!$A$2:$E$99,4),VLOOKUP(LEFT(D649,FIND(",",D649)-1),'Abk. Datenhaltende Stellen'!$A$2:$E$92,4))</f>
        <v>nein</v>
      </c>
      <c r="AC649" s="8" t="str">
        <f>IF(ISERROR(FIND(",",D649)),"",VLOOKUP(MID(D649,FIND(",",D649)+1,LEN(D649)-FIND(",",D649)),'Abk. Datenhaltende Stellen'!$A$2:$E$92,4))</f>
        <v/>
      </c>
      <c r="AD649" s="21">
        <f t="shared" si="10"/>
        <v>0</v>
      </c>
    </row>
    <row r="650" spans="1:30" ht="105" x14ac:dyDescent="0.25">
      <c r="A650" s="8" t="s">
        <v>2749</v>
      </c>
      <c r="B650" s="8" t="s">
        <v>2568</v>
      </c>
      <c r="C650" s="8"/>
      <c r="D650" s="8" t="s">
        <v>2556</v>
      </c>
      <c r="E650" s="13" t="s">
        <v>705</v>
      </c>
      <c r="F650" s="8" t="s">
        <v>2572</v>
      </c>
      <c r="G650" s="8"/>
      <c r="H650" s="8"/>
      <c r="I650" s="8"/>
      <c r="J650" s="8"/>
      <c r="K650" s="8"/>
      <c r="L650" s="8"/>
      <c r="M650" s="8" t="s">
        <v>2569</v>
      </c>
      <c r="N650" s="8"/>
      <c r="O650" s="8"/>
      <c r="P650" s="8"/>
      <c r="Q650" s="8" t="s">
        <v>2560</v>
      </c>
      <c r="R650" s="8" t="s">
        <v>2564</v>
      </c>
      <c r="S650" s="8" t="s">
        <v>15</v>
      </c>
      <c r="T650" s="8" t="s">
        <v>51</v>
      </c>
      <c r="U650" s="8"/>
      <c r="V650" s="11" t="s">
        <v>2570</v>
      </c>
      <c r="W650" s="11" t="s">
        <v>2570</v>
      </c>
      <c r="X650" s="11" t="s">
        <v>2295</v>
      </c>
      <c r="Y650" s="5" t="str">
        <f>VLOOKUP(Q650,Lizenzen!$A$2:$B$17,2)</f>
        <v>Verordnung zur Festlegung der Nutzungsbestimmungen für die Bereitstellung von Geodaten des Bundes (GeoNutzV) für Berlin</v>
      </c>
      <c r="Z650" s="5" t="str">
        <f>VLOOKUP(Q650,Lizenzen!$A$2:$D$17,4)</f>
        <v>http://www.stadtentwicklung.berlin.de/geoinformation/download/nutzIII.pdf</v>
      </c>
      <c r="AA650" s="5" t="str">
        <f>IF(ISERROR(LEFT(D650,FIND(",",D650)-1)),VLOOKUP(D650,'Abk. Datenhaltende Stellen'!$A$2:$E$99,2),CONCATENATE(VLOOKUP(LEFT(D650,FIND(",",D650)-1),'Abk. Datenhaltende Stellen'!$A$2:$E$92,2),",",VLOOKUP(MID(D650,FIND(",",D650)+1,LEN(D650)-FIND(",",D650)),'Abk. Datenhaltende Stellen'!$A$2:$E$92,2)))</f>
        <v>Berlin: Senatsverwaltung für Stadtentwicklung und Umwelt</v>
      </c>
      <c r="AB650" s="8" t="str">
        <f>IF(ISERROR(LEFT(D650,FIND(",",D650)-1)),VLOOKUP(D650,'Abk. Datenhaltende Stellen'!$A$2:$E$99,4),VLOOKUP(LEFT(D650,FIND(",",D650)-1),'Abk. Datenhaltende Stellen'!$A$2:$E$92,4))</f>
        <v>nein</v>
      </c>
      <c r="AC650" s="8" t="str">
        <f>IF(ISERROR(FIND(",",D650)),"",VLOOKUP(MID(D650,FIND(",",D650)+1,LEN(D650)-FIND(",",D650)),'Abk. Datenhaltende Stellen'!$A$2:$E$92,4))</f>
        <v/>
      </c>
      <c r="AD650" s="21">
        <f t="shared" si="10"/>
        <v>0</v>
      </c>
    </row>
    <row r="651" spans="1:30" ht="105" x14ac:dyDescent="0.25">
      <c r="A651" s="8" t="s">
        <v>2750</v>
      </c>
      <c r="B651" s="8" t="s">
        <v>2571</v>
      </c>
      <c r="C651" s="8"/>
      <c r="D651" s="8" t="s">
        <v>2556</v>
      </c>
      <c r="E651" s="13" t="s">
        <v>705</v>
      </c>
      <c r="F651" s="8" t="s">
        <v>2573</v>
      </c>
      <c r="G651" s="8"/>
      <c r="H651" s="8"/>
      <c r="I651" s="8"/>
      <c r="J651" s="8"/>
      <c r="K651" s="8" t="s">
        <v>2574</v>
      </c>
      <c r="L651" s="8"/>
      <c r="M651" s="8" t="s">
        <v>2575</v>
      </c>
      <c r="N651" s="8"/>
      <c r="O651" s="8"/>
      <c r="P651" s="8"/>
      <c r="Q651" s="8" t="s">
        <v>2560</v>
      </c>
      <c r="R651" s="8" t="s">
        <v>2564</v>
      </c>
      <c r="S651" s="8" t="s">
        <v>15</v>
      </c>
      <c r="T651" s="8" t="s">
        <v>51</v>
      </c>
      <c r="U651" s="8"/>
      <c r="V651" s="11" t="s">
        <v>2576</v>
      </c>
      <c r="W651" s="11" t="s">
        <v>2576</v>
      </c>
      <c r="X651" s="11" t="s">
        <v>2295</v>
      </c>
      <c r="Y651" s="5" t="str">
        <f>VLOOKUP(Q651,Lizenzen!$A$2:$B$17,2)</f>
        <v>Verordnung zur Festlegung der Nutzungsbestimmungen für die Bereitstellung von Geodaten des Bundes (GeoNutzV) für Berlin</v>
      </c>
      <c r="Z651" s="5" t="str">
        <f>VLOOKUP(Q651,Lizenzen!$A$2:$D$17,4)</f>
        <v>http://www.stadtentwicklung.berlin.de/geoinformation/download/nutzIII.pdf</v>
      </c>
      <c r="AA651" s="5" t="str">
        <f>IF(ISERROR(LEFT(D651,FIND(",",D651)-1)),VLOOKUP(D651,'Abk. Datenhaltende Stellen'!$A$2:$E$99,2),CONCATENATE(VLOOKUP(LEFT(D651,FIND(",",D651)-1),'Abk. Datenhaltende Stellen'!$A$2:$E$92,2),",",VLOOKUP(MID(D651,FIND(",",D651)+1,LEN(D651)-FIND(",",D651)),'Abk. Datenhaltende Stellen'!$A$2:$E$92,2)))</f>
        <v>Berlin: Senatsverwaltung für Stadtentwicklung und Umwelt</v>
      </c>
      <c r="AB651" s="8" t="str">
        <f>IF(ISERROR(LEFT(D651,FIND(",",D651)-1)),VLOOKUP(D651,'Abk. Datenhaltende Stellen'!$A$2:$E$99,4),VLOOKUP(LEFT(D651,FIND(",",D651)-1),'Abk. Datenhaltende Stellen'!$A$2:$E$92,4))</f>
        <v>nein</v>
      </c>
      <c r="AC651" s="8" t="str">
        <f>IF(ISERROR(FIND(",",D651)),"",VLOOKUP(MID(D651,FIND(",",D651)+1,LEN(D651)-FIND(",",D651)),'Abk. Datenhaltende Stellen'!$A$2:$E$92,4))</f>
        <v/>
      </c>
      <c r="AD651" s="21">
        <f t="shared" si="10"/>
        <v>0</v>
      </c>
    </row>
    <row r="652" spans="1:30" ht="90" x14ac:dyDescent="0.25">
      <c r="A652" s="8" t="s">
        <v>2577</v>
      </c>
      <c r="B652" s="8" t="s">
        <v>2578</v>
      </c>
      <c r="C652" s="8" t="s">
        <v>2438</v>
      </c>
      <c r="D652" s="8" t="s">
        <v>2579</v>
      </c>
      <c r="E652" s="8" t="s">
        <v>705</v>
      </c>
      <c r="F652" s="8" t="s">
        <v>557</v>
      </c>
      <c r="G652" s="8" t="s">
        <v>2581</v>
      </c>
      <c r="H652" s="8"/>
      <c r="I652" s="8"/>
      <c r="J652" s="8"/>
      <c r="K652" s="8" t="s">
        <v>2582</v>
      </c>
      <c r="L652" s="8"/>
      <c r="M652" s="8"/>
      <c r="N652" s="8"/>
      <c r="O652" s="8"/>
      <c r="P652" s="8"/>
      <c r="Q652" s="8" t="s">
        <v>2230</v>
      </c>
      <c r="R652" s="8" t="s">
        <v>2583</v>
      </c>
      <c r="S652" s="8" t="s">
        <v>13</v>
      </c>
      <c r="T652" s="8" t="s">
        <v>569</v>
      </c>
      <c r="U652" s="8" t="s">
        <v>700</v>
      </c>
      <c r="V652" s="11" t="s">
        <v>2584</v>
      </c>
      <c r="W652" s="11" t="s">
        <v>2584</v>
      </c>
      <c r="X652" s="11" t="s">
        <v>2295</v>
      </c>
      <c r="Y652" s="5" t="str">
        <f>VLOOKUP(Q652,Lizenzen!$A$2:$B$17,2)</f>
        <v>Creative Commons Namensnennung 3.0 Deutschland</v>
      </c>
      <c r="Z652" s="5" t="str">
        <f>VLOOKUP(Q652,Lizenzen!$A$2:$D$17,4)</f>
        <v>https://creativecommons.org/licenses/by/3.0/de/</v>
      </c>
      <c r="AA652" s="5" t="str">
        <f>IF(ISERROR(LEFT(D652,FIND(",",D652)-1)),VLOOKUP(D652,'Abk. Datenhaltende Stellen'!$A$2:$E$99,2),CONCATENATE(VLOOKUP(LEFT(D652,FIND(",",D652)-1),'Abk. Datenhaltende Stellen'!$A$2:$E$92,2),",",VLOOKUP(MID(D652,FIND(",",D652)+1,LEN(D652)-FIND(",",D652)),'Abk. Datenhaltende Stellen'!$A$2:$E$92,2)))</f>
        <v>Stadt Ulm</v>
      </c>
      <c r="AB652" s="8" t="str">
        <f>IF(ISERROR(LEFT(D652,FIND(",",D652)-1)),VLOOKUP(D652,'Abk. Datenhaltende Stellen'!$A$2:$E$99,4),VLOOKUP(LEFT(D652,FIND(",",D652)-1),'Abk. Datenhaltende Stellen'!$A$2:$E$92,4))</f>
        <v>nein</v>
      </c>
      <c r="AC652" s="8" t="str">
        <f>IF(ISERROR(FIND(",",D652)),"",VLOOKUP(MID(D652,FIND(",",D652)+1,LEN(D652)-FIND(",",D652)),'Abk. Datenhaltende Stellen'!$A$2:$E$92,4))</f>
        <v/>
      </c>
      <c r="AD652" s="21">
        <f t="shared" si="10"/>
        <v>0</v>
      </c>
    </row>
    <row r="653" spans="1:30" ht="150" x14ac:dyDescent="0.25">
      <c r="A653" s="8" t="s">
        <v>2585</v>
      </c>
      <c r="B653" s="8" t="s">
        <v>2586</v>
      </c>
      <c r="C653" s="8" t="s">
        <v>2587</v>
      </c>
      <c r="D653" s="8" t="s">
        <v>2588</v>
      </c>
      <c r="E653" s="8" t="s">
        <v>705</v>
      </c>
      <c r="F653" s="8" t="s">
        <v>557</v>
      </c>
      <c r="G653" s="8" t="s">
        <v>2591</v>
      </c>
      <c r="H653" s="8"/>
      <c r="I653" s="8"/>
      <c r="J653" s="8"/>
      <c r="K653" s="8" t="s">
        <v>2582</v>
      </c>
      <c r="L653" s="8"/>
      <c r="M653" s="8"/>
      <c r="N653" s="8"/>
      <c r="O653" s="8"/>
      <c r="P653" s="8"/>
      <c r="Q653" s="8" t="s">
        <v>591</v>
      </c>
      <c r="R653" s="8" t="s">
        <v>2592</v>
      </c>
      <c r="S653" s="8" t="s">
        <v>13</v>
      </c>
      <c r="T653" s="8" t="s">
        <v>569</v>
      </c>
      <c r="U653" s="8" t="s">
        <v>817</v>
      </c>
      <c r="V653" s="11" t="s">
        <v>2593</v>
      </c>
      <c r="W653" s="11" t="s">
        <v>2593</v>
      </c>
      <c r="X653" s="11" t="s">
        <v>2295</v>
      </c>
      <c r="Y653" s="5" t="str">
        <f>VLOOKUP(Q653,Lizenzen!$A$2:$B$17,2)</f>
        <v>Open Data Commons Open Database License 1.0</v>
      </c>
      <c r="Z653" s="5" t="str">
        <f>VLOOKUP(Q653,Lizenzen!$A$2:$D$17,4)</f>
        <v>http://opendatacommons.org/licenses/odbl/summary/</v>
      </c>
      <c r="AA653" s="5" t="str">
        <f>IF(ISERROR(LEFT(D653,FIND(",",D653)-1)),VLOOKUP(D653,'Abk. Datenhaltende Stellen'!$A$2:$E$99,2),CONCATENATE(VLOOKUP(LEFT(D653,FIND(",",D653)-1),'Abk. Datenhaltende Stellen'!$A$2:$E$92,2),",",VLOOKUP(MID(D653,FIND(",",D653)+1,LEN(D653)-FIND(",",D653)),'Abk. Datenhaltende Stellen'!$A$2:$E$92,2)))</f>
        <v>Stadtwerke Ulm Verkehr GmbH</v>
      </c>
      <c r="AB653" s="8" t="str">
        <f>IF(ISERROR(LEFT(D653,FIND(",",D653)-1)),VLOOKUP(D653,'Abk. Datenhaltende Stellen'!$A$2:$E$99,4),VLOOKUP(LEFT(D653,FIND(",",D653)-1),'Abk. Datenhaltende Stellen'!$A$2:$E$92,4))</f>
        <v>nein</v>
      </c>
      <c r="AC653" s="8" t="str">
        <f>IF(ISERROR(FIND(",",D653)),"",VLOOKUP(MID(D653,FIND(",",D653)+1,LEN(D653)-FIND(",",D653)),'Abk. Datenhaltende Stellen'!$A$2:$E$92,4))</f>
        <v/>
      </c>
      <c r="AD653" s="21">
        <f t="shared" si="10"/>
        <v>0</v>
      </c>
    </row>
    <row r="654" spans="1:30" ht="105" x14ac:dyDescent="0.25">
      <c r="A654" s="8" t="s">
        <v>2594</v>
      </c>
      <c r="B654" s="8" t="s">
        <v>2595</v>
      </c>
      <c r="C654" s="8" t="s">
        <v>2746</v>
      </c>
      <c r="D654" s="8" t="s">
        <v>2601</v>
      </c>
      <c r="E654" s="13" t="s">
        <v>2134</v>
      </c>
      <c r="F654" s="8" t="s">
        <v>552</v>
      </c>
      <c r="G654" s="8"/>
      <c r="H654" s="8" t="s">
        <v>2599</v>
      </c>
      <c r="I654" s="8"/>
      <c r="J654" s="8"/>
      <c r="K654" s="8"/>
      <c r="L654" s="8"/>
      <c r="M654" s="8" t="s">
        <v>2600</v>
      </c>
      <c r="N654" s="8"/>
      <c r="O654" s="8"/>
      <c r="P654" s="8"/>
      <c r="Q654" s="8" t="s">
        <v>9</v>
      </c>
      <c r="R654" s="8" t="s">
        <v>2602</v>
      </c>
      <c r="S654" s="8" t="s">
        <v>15</v>
      </c>
      <c r="T654" s="8" t="s">
        <v>571</v>
      </c>
      <c r="U654" s="8" t="s">
        <v>833</v>
      </c>
      <c r="V654" s="11" t="s">
        <v>2603</v>
      </c>
      <c r="W654" s="11" t="s">
        <v>2603</v>
      </c>
      <c r="X654" s="11" t="s">
        <v>2295</v>
      </c>
      <c r="Y654" s="5" t="str">
        <f>VLOOKUP(Q654,Lizenzen!$A$2:$B$17,2)</f>
        <v>Verordnung zur Festlegung der Nutzungsbestimmungen für die Bereitstellung von Geodaten des Bundes (GeoNutzV)</v>
      </c>
      <c r="Z654" s="5" t="str">
        <f>VLOOKUP(Q654,Lizenzen!$A$2:$D$17,4)</f>
        <v>http://www.gesetze-im-internet.de/geonutzv/index.html</v>
      </c>
      <c r="AA654" s="5" t="str">
        <f>IF(ISERROR(LEFT(D654,FIND(",",D654)-1)),VLOOKUP(D654,'Abk. Datenhaltende Stellen'!$A$2:$E$99,2),CONCATENATE(VLOOKUP(LEFT(D654,FIND(",",D654)-1),'Abk. Datenhaltende Stellen'!$A$2:$E$92,2),",",VLOOKUP(MID(D654,FIND(",",D654)+1,LEN(D654)-FIND(",",D654)),'Abk. Datenhaltende Stellen'!$A$2:$E$92,2)))</f>
        <v>Deutsche Flugsicherung GmbH,Informationstechnikzentrum Bund (ITZBund)</v>
      </c>
      <c r="AB654" s="8" t="str">
        <f>IF(ISERROR(LEFT(D654,FIND(",",D654)-1)),VLOOKUP(D654,'Abk. Datenhaltende Stellen'!$A$2:$E$99,4),VLOOKUP(LEFT(D654,FIND(",",D654)-1),'Abk. Datenhaltende Stellen'!$A$2:$E$92,4))</f>
        <v>nein</v>
      </c>
      <c r="AC654" s="8" t="str">
        <f>IF(ISERROR(FIND(",",D654)),"",VLOOKUP(MID(D654,FIND(",",D654)+1,LEN(D654)-FIND(",",D654)),'Abk. Datenhaltende Stellen'!$A$2:$E$92,4))</f>
        <v>nein</v>
      </c>
      <c r="AD654" s="21">
        <f t="shared" si="10"/>
        <v>0</v>
      </c>
    </row>
    <row r="655" spans="1:30" ht="409.5" x14ac:dyDescent="0.25">
      <c r="A655" s="8" t="s">
        <v>2613</v>
      </c>
      <c r="B655" s="8" t="s">
        <v>3333</v>
      </c>
      <c r="C655" s="8"/>
      <c r="D655" s="8" t="s">
        <v>2614</v>
      </c>
      <c r="E655" s="8" t="s">
        <v>2617</v>
      </c>
      <c r="F655" s="8" t="s">
        <v>2625</v>
      </c>
      <c r="G655" s="8"/>
      <c r="H655" s="8" t="s">
        <v>2618</v>
      </c>
      <c r="I655" s="8"/>
      <c r="J655" s="8"/>
      <c r="K655" s="8"/>
      <c r="L655" s="8"/>
      <c r="M655" s="8" t="s">
        <v>2619</v>
      </c>
      <c r="N655" s="8"/>
      <c r="O655" s="8" t="s">
        <v>2626</v>
      </c>
      <c r="P655" s="8"/>
      <c r="Q655" s="8" t="s">
        <v>2621</v>
      </c>
      <c r="R655" s="8" t="s">
        <v>2623</v>
      </c>
      <c r="S655" s="8" t="s">
        <v>2632</v>
      </c>
      <c r="T655" s="8" t="s">
        <v>571</v>
      </c>
      <c r="U655" s="8" t="s">
        <v>833</v>
      </c>
      <c r="V655" s="11" t="s">
        <v>814</v>
      </c>
      <c r="W655" s="11" t="s">
        <v>2627</v>
      </c>
      <c r="X655" s="11" t="s">
        <v>2295</v>
      </c>
      <c r="Y655" s="5" t="str">
        <f>VLOOKUP(Q655,Lizenzen!$A$2:$B$17,2)</f>
        <v>Nutzungsbedingungen für Geodaten und -dienste des IÖR-Monitors</v>
      </c>
      <c r="Z655" s="5" t="str">
        <f>VLOOKUP(Q655,Lizenzen!$A$2:$D$17,4)</f>
        <v>http://www.ioer-monitor.de/fileadmin/Dokumente/PDFs/Nutzungsbedingungen_IOER-Monitor.pdf</v>
      </c>
      <c r="AA655" s="5" t="str">
        <f>IF(ISERROR(LEFT(D655,FIND(",",D655)-1)),VLOOKUP(D655,'Abk. Datenhaltende Stellen'!$A$2:$E$99,2),CONCATENATE(VLOOKUP(LEFT(D655,FIND(",",D655)-1),'Abk. Datenhaltende Stellen'!$A$2:$E$92,2),",",VLOOKUP(MID(D655,FIND(",",D655)+1,LEN(D655)-FIND(",",D655)),'Abk. Datenhaltende Stellen'!$A$2:$E$92,2)))</f>
        <v>Leibniz-Institut für ökologische Raumentwicklung (IÖR)</v>
      </c>
      <c r="AB655" s="8" t="str">
        <f>IF(ISERROR(LEFT(D655,FIND(",",D655)-1)),VLOOKUP(D655,'Abk. Datenhaltende Stellen'!$A$2:$E$99,4),VLOOKUP(LEFT(D655,FIND(",",D655)-1),'Abk. Datenhaltende Stellen'!$A$2:$E$92,4))</f>
        <v>nein</v>
      </c>
      <c r="AC655" s="8" t="str">
        <f>IF(ISERROR(FIND(",",D655)),"",VLOOKUP(MID(D655,FIND(",",D655)+1,LEN(D655)-FIND(",",D655)),'Abk. Datenhaltende Stellen'!$A$2:$E$92,4))</f>
        <v/>
      </c>
      <c r="AD655" s="21">
        <f t="shared" si="10"/>
        <v>0</v>
      </c>
    </row>
    <row r="656" spans="1:30" ht="409.5" x14ac:dyDescent="0.25">
      <c r="A656" s="8" t="s">
        <v>2628</v>
      </c>
      <c r="B656" s="8" t="s">
        <v>3334</v>
      </c>
      <c r="C656" s="8"/>
      <c r="D656" s="8" t="s">
        <v>2614</v>
      </c>
      <c r="E656" s="8" t="s">
        <v>2617</v>
      </c>
      <c r="F656" s="8" t="s">
        <v>2625</v>
      </c>
      <c r="G656" s="8"/>
      <c r="H656" s="8" t="s">
        <v>2629</v>
      </c>
      <c r="I656" s="8"/>
      <c r="J656" s="8"/>
      <c r="K656" s="8"/>
      <c r="L656" s="8"/>
      <c r="M656" s="8" t="s">
        <v>2630</v>
      </c>
      <c r="N656" s="8"/>
      <c r="O656" s="8" t="s">
        <v>2631</v>
      </c>
      <c r="P656" s="8"/>
      <c r="Q656" s="8" t="s">
        <v>2621</v>
      </c>
      <c r="R656" s="8" t="s">
        <v>2623</v>
      </c>
      <c r="S656" s="8" t="s">
        <v>2632</v>
      </c>
      <c r="T656" s="8" t="s">
        <v>571</v>
      </c>
      <c r="U656" s="8" t="s">
        <v>833</v>
      </c>
      <c r="V656" s="11" t="s">
        <v>814</v>
      </c>
      <c r="W656" s="11" t="s">
        <v>2627</v>
      </c>
      <c r="X656" s="11" t="s">
        <v>2295</v>
      </c>
      <c r="Y656" s="5" t="str">
        <f>VLOOKUP(Q656,Lizenzen!$A$2:$B$17,2)</f>
        <v>Nutzungsbedingungen für Geodaten und -dienste des IÖR-Monitors</v>
      </c>
      <c r="Z656" s="5" t="str">
        <f>VLOOKUP(Q656,Lizenzen!$A$2:$D$17,4)</f>
        <v>http://www.ioer-monitor.de/fileadmin/Dokumente/PDFs/Nutzungsbedingungen_IOER-Monitor.pdf</v>
      </c>
      <c r="AA656" s="5" t="str">
        <f>IF(ISERROR(LEFT(D656,FIND(",",D656)-1)),VLOOKUP(D656,'Abk. Datenhaltende Stellen'!$A$2:$E$99,2),CONCATENATE(VLOOKUP(LEFT(D656,FIND(",",D656)-1),'Abk. Datenhaltende Stellen'!$A$2:$E$92,2),",",VLOOKUP(MID(D656,FIND(",",D656)+1,LEN(D656)-FIND(",",D656)),'Abk. Datenhaltende Stellen'!$A$2:$E$92,2)))</f>
        <v>Leibniz-Institut für ökologische Raumentwicklung (IÖR)</v>
      </c>
      <c r="AB656" s="8" t="str">
        <f>IF(ISERROR(LEFT(D656,FIND(",",D656)-1)),VLOOKUP(D656,'Abk. Datenhaltende Stellen'!$A$2:$E$99,4),VLOOKUP(LEFT(D656,FIND(",",D656)-1),'Abk. Datenhaltende Stellen'!$A$2:$E$92,4))</f>
        <v>nein</v>
      </c>
      <c r="AC656" s="8" t="str">
        <f>IF(ISERROR(FIND(",",D656)),"",VLOOKUP(MID(D656,FIND(",",D656)+1,LEN(D656)-FIND(",",D656)),'Abk. Datenhaltende Stellen'!$A$2:$E$92,4))</f>
        <v/>
      </c>
      <c r="AD656" s="21">
        <f t="shared" si="10"/>
        <v>0</v>
      </c>
    </row>
    <row r="657" spans="1:30" ht="409.5" x14ac:dyDescent="0.25">
      <c r="A657" s="8" t="s">
        <v>2633</v>
      </c>
      <c r="B657" s="8" t="s">
        <v>3335</v>
      </c>
      <c r="C657" s="8"/>
      <c r="D657" s="8" t="s">
        <v>2614</v>
      </c>
      <c r="E657" s="8" t="s">
        <v>705</v>
      </c>
      <c r="F657" s="8" t="s">
        <v>2625</v>
      </c>
      <c r="G657" s="8"/>
      <c r="H657" s="8" t="s">
        <v>2634</v>
      </c>
      <c r="I657" s="8"/>
      <c r="J657" s="8"/>
      <c r="K657" s="8"/>
      <c r="L657" s="8"/>
      <c r="M657" s="8" t="s">
        <v>2635</v>
      </c>
      <c r="N657" s="8"/>
      <c r="O657" s="8" t="s">
        <v>2636</v>
      </c>
      <c r="P657" s="8"/>
      <c r="Q657" s="8" t="s">
        <v>2621</v>
      </c>
      <c r="R657" s="8" t="s">
        <v>2623</v>
      </c>
      <c r="S657" s="8" t="s">
        <v>2632</v>
      </c>
      <c r="T657" s="8" t="s">
        <v>571</v>
      </c>
      <c r="U657" s="8" t="s">
        <v>833</v>
      </c>
      <c r="V657" s="11" t="s">
        <v>814</v>
      </c>
      <c r="W657" s="11" t="s">
        <v>2627</v>
      </c>
      <c r="X657" s="11" t="s">
        <v>2295</v>
      </c>
      <c r="Y657" s="5" t="str">
        <f>VLOOKUP(Q657,Lizenzen!$A$2:$B$17,2)</f>
        <v>Nutzungsbedingungen für Geodaten und -dienste des IÖR-Monitors</v>
      </c>
      <c r="Z657" s="5" t="str">
        <f>VLOOKUP(Q657,Lizenzen!$A$2:$D$17,4)</f>
        <v>http://www.ioer-monitor.de/fileadmin/Dokumente/PDFs/Nutzungsbedingungen_IOER-Monitor.pdf</v>
      </c>
      <c r="AA657" s="5" t="str">
        <f>IF(ISERROR(LEFT(D657,FIND(",",D657)-1)),VLOOKUP(D657,'Abk. Datenhaltende Stellen'!$A$2:$E$99,2),CONCATENATE(VLOOKUP(LEFT(D657,FIND(",",D657)-1),'Abk. Datenhaltende Stellen'!$A$2:$E$92,2),",",VLOOKUP(MID(D657,FIND(",",D657)+1,LEN(D657)-FIND(",",D657)),'Abk. Datenhaltende Stellen'!$A$2:$E$92,2)))</f>
        <v>Leibniz-Institut für ökologische Raumentwicklung (IÖR)</v>
      </c>
      <c r="AB657" s="8" t="str">
        <f>IF(ISERROR(LEFT(D657,FIND(",",D657)-1)),VLOOKUP(D657,'Abk. Datenhaltende Stellen'!$A$2:$E$99,4),VLOOKUP(LEFT(D657,FIND(",",D657)-1),'Abk. Datenhaltende Stellen'!$A$2:$E$92,4))</f>
        <v>nein</v>
      </c>
      <c r="AC657" s="8" t="str">
        <f>IF(ISERROR(FIND(",",D657)),"",VLOOKUP(MID(D657,FIND(",",D657)+1,LEN(D657)-FIND(",",D657)),'Abk. Datenhaltende Stellen'!$A$2:$E$92,4))</f>
        <v/>
      </c>
      <c r="AD657" s="21">
        <f t="shared" si="10"/>
        <v>0</v>
      </c>
    </row>
    <row r="658" spans="1:30" ht="409.5" x14ac:dyDescent="0.25">
      <c r="A658" s="8" t="s">
        <v>2637</v>
      </c>
      <c r="B658" s="8" t="s">
        <v>3336</v>
      </c>
      <c r="C658" s="8"/>
      <c r="D658" s="8" t="s">
        <v>2614</v>
      </c>
      <c r="E658" s="8" t="s">
        <v>705</v>
      </c>
      <c r="F658" s="8" t="s">
        <v>2625</v>
      </c>
      <c r="G658" s="8"/>
      <c r="H658" s="8" t="s">
        <v>2638</v>
      </c>
      <c r="I658" s="8"/>
      <c r="J658" s="8"/>
      <c r="K658" s="8"/>
      <c r="L658" s="8"/>
      <c r="M658" s="8" t="s">
        <v>2639</v>
      </c>
      <c r="N658" s="8"/>
      <c r="O658" s="8" t="s">
        <v>2640</v>
      </c>
      <c r="P658" s="8"/>
      <c r="Q658" s="8" t="s">
        <v>2621</v>
      </c>
      <c r="R658" s="8" t="s">
        <v>2623</v>
      </c>
      <c r="S658" s="8" t="s">
        <v>2632</v>
      </c>
      <c r="T658" s="8" t="s">
        <v>571</v>
      </c>
      <c r="U658" s="8" t="s">
        <v>833</v>
      </c>
      <c r="V658" s="11" t="s">
        <v>814</v>
      </c>
      <c r="W658" s="11" t="s">
        <v>2627</v>
      </c>
      <c r="X658" s="11" t="s">
        <v>2295</v>
      </c>
      <c r="Y658" s="5" t="str">
        <f>VLOOKUP(Q658,Lizenzen!$A$2:$B$17,2)</f>
        <v>Nutzungsbedingungen für Geodaten und -dienste des IÖR-Monitors</v>
      </c>
      <c r="Z658" s="5" t="str">
        <f>VLOOKUP(Q658,Lizenzen!$A$2:$D$17,4)</f>
        <v>http://www.ioer-monitor.de/fileadmin/Dokumente/PDFs/Nutzungsbedingungen_IOER-Monitor.pdf</v>
      </c>
      <c r="AA658" s="5" t="str">
        <f>IF(ISERROR(LEFT(D658,FIND(",",D658)-1)),VLOOKUP(D658,'Abk. Datenhaltende Stellen'!$A$2:$E$99,2),CONCATENATE(VLOOKUP(LEFT(D658,FIND(",",D658)-1),'Abk. Datenhaltende Stellen'!$A$2:$E$92,2),",",VLOOKUP(MID(D658,FIND(",",D658)+1,LEN(D658)-FIND(",",D658)),'Abk. Datenhaltende Stellen'!$A$2:$E$92,2)))</f>
        <v>Leibniz-Institut für ökologische Raumentwicklung (IÖR)</v>
      </c>
      <c r="AB658" s="8" t="str">
        <f>IF(ISERROR(LEFT(D658,FIND(",",D658)-1)),VLOOKUP(D658,'Abk. Datenhaltende Stellen'!$A$2:$E$99,4),VLOOKUP(LEFT(D658,FIND(",",D658)-1),'Abk. Datenhaltende Stellen'!$A$2:$E$92,4))</f>
        <v>nein</v>
      </c>
      <c r="AC658" s="8" t="str">
        <f>IF(ISERROR(FIND(",",D658)),"",VLOOKUP(MID(D658,FIND(",",D658)+1,LEN(D658)-FIND(",",D658)),'Abk. Datenhaltende Stellen'!$A$2:$E$92,4))</f>
        <v/>
      </c>
      <c r="AD658" s="21">
        <f t="shared" si="10"/>
        <v>0</v>
      </c>
    </row>
    <row r="659" spans="1:30" ht="409.5" x14ac:dyDescent="0.25">
      <c r="A659" s="8" t="s">
        <v>2641</v>
      </c>
      <c r="B659" s="8" t="s">
        <v>3337</v>
      </c>
      <c r="C659" s="8"/>
      <c r="D659" s="8" t="s">
        <v>2614</v>
      </c>
      <c r="E659" s="8" t="s">
        <v>705</v>
      </c>
      <c r="F659" s="8" t="s">
        <v>2625</v>
      </c>
      <c r="G659" s="8"/>
      <c r="H659" s="8" t="s">
        <v>2642</v>
      </c>
      <c r="I659" s="8"/>
      <c r="J659" s="8"/>
      <c r="K659" s="8"/>
      <c r="L659" s="8"/>
      <c r="M659" s="8" t="s">
        <v>2643</v>
      </c>
      <c r="N659" s="8"/>
      <c r="O659" s="8" t="s">
        <v>2644</v>
      </c>
      <c r="P659" s="8"/>
      <c r="Q659" s="8" t="s">
        <v>2621</v>
      </c>
      <c r="R659" s="8" t="s">
        <v>2623</v>
      </c>
      <c r="S659" s="8" t="s">
        <v>2632</v>
      </c>
      <c r="T659" s="8" t="s">
        <v>571</v>
      </c>
      <c r="U659" s="8" t="s">
        <v>833</v>
      </c>
      <c r="V659" s="11" t="s">
        <v>814</v>
      </c>
      <c r="W659" s="11" t="s">
        <v>2627</v>
      </c>
      <c r="X659" s="11" t="s">
        <v>2295</v>
      </c>
      <c r="Y659" s="5" t="str">
        <f>VLOOKUP(Q659,Lizenzen!$A$2:$B$17,2)</f>
        <v>Nutzungsbedingungen für Geodaten und -dienste des IÖR-Monitors</v>
      </c>
      <c r="Z659" s="5" t="str">
        <f>VLOOKUP(Q659,Lizenzen!$A$2:$D$17,4)</f>
        <v>http://www.ioer-monitor.de/fileadmin/Dokumente/PDFs/Nutzungsbedingungen_IOER-Monitor.pdf</v>
      </c>
      <c r="AA659" s="5" t="str">
        <f>IF(ISERROR(LEFT(D659,FIND(",",D659)-1)),VLOOKUP(D659,'Abk. Datenhaltende Stellen'!$A$2:$E$99,2),CONCATENATE(VLOOKUP(LEFT(D659,FIND(",",D659)-1),'Abk. Datenhaltende Stellen'!$A$2:$E$92,2),",",VLOOKUP(MID(D659,FIND(",",D659)+1,LEN(D659)-FIND(",",D659)),'Abk. Datenhaltende Stellen'!$A$2:$E$92,2)))</f>
        <v>Leibniz-Institut für ökologische Raumentwicklung (IÖR)</v>
      </c>
      <c r="AB659" s="8" t="str">
        <f>IF(ISERROR(LEFT(D659,FIND(",",D659)-1)),VLOOKUP(D659,'Abk. Datenhaltende Stellen'!$A$2:$E$99,4),VLOOKUP(LEFT(D659,FIND(",",D659)-1),'Abk. Datenhaltende Stellen'!$A$2:$E$92,4))</f>
        <v>nein</v>
      </c>
      <c r="AC659" s="8" t="str">
        <f>IF(ISERROR(FIND(",",D659)),"",VLOOKUP(MID(D659,FIND(",",D659)+1,LEN(D659)-FIND(",",D659)),'Abk. Datenhaltende Stellen'!$A$2:$E$92,4))</f>
        <v/>
      </c>
      <c r="AD659" s="21">
        <f t="shared" si="10"/>
        <v>0</v>
      </c>
    </row>
    <row r="660" spans="1:30" ht="409.5" x14ac:dyDescent="0.25">
      <c r="A660" s="8" t="s">
        <v>2645</v>
      </c>
      <c r="B660" s="8" t="s">
        <v>3338</v>
      </c>
      <c r="C660" s="8"/>
      <c r="D660" s="8" t="s">
        <v>2614</v>
      </c>
      <c r="E660" s="8" t="s">
        <v>705</v>
      </c>
      <c r="F660" s="8" t="s">
        <v>2625</v>
      </c>
      <c r="G660" s="8"/>
      <c r="H660" s="8" t="s">
        <v>2646</v>
      </c>
      <c r="I660" s="8"/>
      <c r="J660" s="8"/>
      <c r="K660" s="8"/>
      <c r="L660" s="8"/>
      <c r="M660" s="8" t="s">
        <v>2647</v>
      </c>
      <c r="N660" s="8"/>
      <c r="O660" s="8" t="s">
        <v>2648</v>
      </c>
      <c r="P660" s="8"/>
      <c r="Q660" s="8" t="s">
        <v>2621</v>
      </c>
      <c r="R660" s="8" t="s">
        <v>2623</v>
      </c>
      <c r="S660" s="8" t="s">
        <v>2632</v>
      </c>
      <c r="T660" s="8" t="s">
        <v>571</v>
      </c>
      <c r="U660" s="8" t="s">
        <v>833</v>
      </c>
      <c r="V660" s="11" t="s">
        <v>814</v>
      </c>
      <c r="W660" s="11" t="s">
        <v>2627</v>
      </c>
      <c r="X660" s="11" t="s">
        <v>2295</v>
      </c>
      <c r="Y660" s="5" t="str">
        <f>VLOOKUP(Q660,Lizenzen!$A$2:$B$17,2)</f>
        <v>Nutzungsbedingungen für Geodaten und -dienste des IÖR-Monitors</v>
      </c>
      <c r="Z660" s="5" t="str">
        <f>VLOOKUP(Q660,Lizenzen!$A$2:$D$17,4)</f>
        <v>http://www.ioer-monitor.de/fileadmin/Dokumente/PDFs/Nutzungsbedingungen_IOER-Monitor.pdf</v>
      </c>
      <c r="AA660" s="5" t="str">
        <f>IF(ISERROR(LEFT(D660,FIND(",",D660)-1)),VLOOKUP(D660,'Abk. Datenhaltende Stellen'!$A$2:$E$99,2),CONCATENATE(VLOOKUP(LEFT(D660,FIND(",",D660)-1),'Abk. Datenhaltende Stellen'!$A$2:$E$92,2),",",VLOOKUP(MID(D660,FIND(",",D660)+1,LEN(D660)-FIND(",",D660)),'Abk. Datenhaltende Stellen'!$A$2:$E$92,2)))</f>
        <v>Leibniz-Institut für ökologische Raumentwicklung (IÖR)</v>
      </c>
      <c r="AB660" s="8" t="str">
        <f>IF(ISERROR(LEFT(D660,FIND(",",D660)-1)),VLOOKUP(D660,'Abk. Datenhaltende Stellen'!$A$2:$E$99,4),VLOOKUP(LEFT(D660,FIND(",",D660)-1),'Abk. Datenhaltende Stellen'!$A$2:$E$92,4))</f>
        <v>nein</v>
      </c>
      <c r="AC660" s="8" t="str">
        <f>IF(ISERROR(FIND(",",D660)),"",VLOOKUP(MID(D660,FIND(",",D660)+1,LEN(D660)-FIND(",",D660)),'Abk. Datenhaltende Stellen'!$A$2:$E$92,4))</f>
        <v/>
      </c>
      <c r="AD660" s="21">
        <f t="shared" si="10"/>
        <v>0</v>
      </c>
    </row>
    <row r="661" spans="1:30" ht="409.5" x14ac:dyDescent="0.25">
      <c r="A661" s="8" t="s">
        <v>2649</v>
      </c>
      <c r="B661" s="8" t="s">
        <v>3339</v>
      </c>
      <c r="C661" s="8"/>
      <c r="D661" s="8" t="s">
        <v>2614</v>
      </c>
      <c r="E661" s="8" t="s">
        <v>706</v>
      </c>
      <c r="F661" s="8" t="s">
        <v>2625</v>
      </c>
      <c r="G661" s="8"/>
      <c r="H661" s="8" t="s">
        <v>2650</v>
      </c>
      <c r="I661" s="8"/>
      <c r="J661" s="8"/>
      <c r="K661" s="8"/>
      <c r="L661" s="8"/>
      <c r="M661" s="8" t="s">
        <v>2651</v>
      </c>
      <c r="N661" s="8"/>
      <c r="O661" s="8" t="s">
        <v>2652</v>
      </c>
      <c r="P661" s="8"/>
      <c r="Q661" s="8" t="s">
        <v>2621</v>
      </c>
      <c r="R661" s="8" t="s">
        <v>2623</v>
      </c>
      <c r="S661" s="8" t="s">
        <v>2632</v>
      </c>
      <c r="T661" s="8" t="s">
        <v>571</v>
      </c>
      <c r="U661" s="8" t="s">
        <v>833</v>
      </c>
      <c r="V661" s="11" t="s">
        <v>814</v>
      </c>
      <c r="W661" s="11" t="s">
        <v>2627</v>
      </c>
      <c r="X661" s="11" t="s">
        <v>2295</v>
      </c>
      <c r="Y661" s="5" t="str">
        <f>VLOOKUP(Q661,Lizenzen!$A$2:$B$17,2)</f>
        <v>Nutzungsbedingungen für Geodaten und -dienste des IÖR-Monitors</v>
      </c>
      <c r="Z661" s="5" t="str">
        <f>VLOOKUP(Q661,Lizenzen!$A$2:$D$17,4)</f>
        <v>http://www.ioer-monitor.de/fileadmin/Dokumente/PDFs/Nutzungsbedingungen_IOER-Monitor.pdf</v>
      </c>
      <c r="AA661" s="5" t="str">
        <f>IF(ISERROR(LEFT(D661,FIND(",",D661)-1)),VLOOKUP(D661,'Abk. Datenhaltende Stellen'!$A$2:$E$99,2),CONCATENATE(VLOOKUP(LEFT(D661,FIND(",",D661)-1),'Abk. Datenhaltende Stellen'!$A$2:$E$92,2),",",VLOOKUP(MID(D661,FIND(",",D661)+1,LEN(D661)-FIND(",",D661)),'Abk. Datenhaltende Stellen'!$A$2:$E$92,2)))</f>
        <v>Leibniz-Institut für ökologische Raumentwicklung (IÖR)</v>
      </c>
      <c r="AB661" s="8" t="str">
        <f>IF(ISERROR(LEFT(D661,FIND(",",D661)-1)),VLOOKUP(D661,'Abk. Datenhaltende Stellen'!$A$2:$E$99,4),VLOOKUP(LEFT(D661,FIND(",",D661)-1),'Abk. Datenhaltende Stellen'!$A$2:$E$92,4))</f>
        <v>nein</v>
      </c>
      <c r="AC661" s="8" t="str">
        <f>IF(ISERROR(FIND(",",D661)),"",VLOOKUP(MID(D661,FIND(",",D661)+1,LEN(D661)-FIND(",",D661)),'Abk. Datenhaltende Stellen'!$A$2:$E$92,4))</f>
        <v/>
      </c>
      <c r="AD661" s="21">
        <f t="shared" si="10"/>
        <v>0</v>
      </c>
    </row>
    <row r="662" spans="1:30" ht="409.5" x14ac:dyDescent="0.25">
      <c r="A662" s="8" t="s">
        <v>2653</v>
      </c>
      <c r="B662" s="8" t="s">
        <v>3340</v>
      </c>
      <c r="C662" s="8"/>
      <c r="D662" s="8" t="s">
        <v>2614</v>
      </c>
      <c r="E662" s="8" t="s">
        <v>2617</v>
      </c>
      <c r="F662" s="8" t="s">
        <v>2625</v>
      </c>
      <c r="G662" s="8"/>
      <c r="H662" s="8" t="s">
        <v>2654</v>
      </c>
      <c r="I662" s="8"/>
      <c r="J662" s="8"/>
      <c r="K662" s="8"/>
      <c r="L662" s="8"/>
      <c r="M662" s="8" t="s">
        <v>2655</v>
      </c>
      <c r="N662" s="8"/>
      <c r="O662" s="8" t="s">
        <v>2656</v>
      </c>
      <c r="P662" s="8"/>
      <c r="Q662" s="8" t="s">
        <v>2621</v>
      </c>
      <c r="R662" s="8" t="s">
        <v>2623</v>
      </c>
      <c r="S662" s="8" t="s">
        <v>2632</v>
      </c>
      <c r="T662" s="8" t="s">
        <v>571</v>
      </c>
      <c r="U662" s="8" t="s">
        <v>833</v>
      </c>
      <c r="V662" s="11" t="s">
        <v>814</v>
      </c>
      <c r="W662" s="11" t="s">
        <v>2627</v>
      </c>
      <c r="X662" s="11" t="s">
        <v>2295</v>
      </c>
      <c r="Y662" s="5" t="str">
        <f>VLOOKUP(Q662,Lizenzen!$A$2:$B$17,2)</f>
        <v>Nutzungsbedingungen für Geodaten und -dienste des IÖR-Monitors</v>
      </c>
      <c r="Z662" s="5" t="str">
        <f>VLOOKUP(Q662,Lizenzen!$A$2:$D$17,4)</f>
        <v>http://www.ioer-monitor.de/fileadmin/Dokumente/PDFs/Nutzungsbedingungen_IOER-Monitor.pdf</v>
      </c>
      <c r="AA662" s="5" t="str">
        <f>IF(ISERROR(LEFT(D662,FIND(",",D662)-1)),VLOOKUP(D662,'Abk. Datenhaltende Stellen'!$A$2:$E$99,2),CONCATENATE(VLOOKUP(LEFT(D662,FIND(",",D662)-1),'Abk. Datenhaltende Stellen'!$A$2:$E$92,2),",",VLOOKUP(MID(D662,FIND(",",D662)+1,LEN(D662)-FIND(",",D662)),'Abk. Datenhaltende Stellen'!$A$2:$E$92,2)))</f>
        <v>Leibniz-Institut für ökologische Raumentwicklung (IÖR)</v>
      </c>
      <c r="AB662" s="8" t="str">
        <f>IF(ISERROR(LEFT(D662,FIND(",",D662)-1)),VLOOKUP(D662,'Abk. Datenhaltende Stellen'!$A$2:$E$99,4),VLOOKUP(LEFT(D662,FIND(",",D662)-1),'Abk. Datenhaltende Stellen'!$A$2:$E$92,4))</f>
        <v>nein</v>
      </c>
      <c r="AC662" s="8" t="str">
        <f>IF(ISERROR(FIND(",",D662)),"",VLOOKUP(MID(D662,FIND(",",D662)+1,LEN(D662)-FIND(",",D662)),'Abk. Datenhaltende Stellen'!$A$2:$E$92,4))</f>
        <v/>
      </c>
      <c r="AD662" s="21">
        <f t="shared" si="10"/>
        <v>0</v>
      </c>
    </row>
    <row r="663" spans="1:30" ht="409.5" x14ac:dyDescent="0.25">
      <c r="A663" s="8" t="s">
        <v>2657</v>
      </c>
      <c r="B663" s="8" t="s">
        <v>3341</v>
      </c>
      <c r="C663" s="8"/>
      <c r="D663" s="8" t="s">
        <v>2614</v>
      </c>
      <c r="E663" s="8" t="s">
        <v>705</v>
      </c>
      <c r="F663" s="8" t="s">
        <v>2625</v>
      </c>
      <c r="G663" s="8"/>
      <c r="H663" s="8" t="s">
        <v>2658</v>
      </c>
      <c r="I663" s="8"/>
      <c r="J663" s="8"/>
      <c r="K663" s="8"/>
      <c r="L663" s="8"/>
      <c r="M663" s="8" t="s">
        <v>2659</v>
      </c>
      <c r="N663" s="8"/>
      <c r="O663" s="8" t="s">
        <v>2660</v>
      </c>
      <c r="P663" s="8"/>
      <c r="Q663" s="8" t="s">
        <v>2621</v>
      </c>
      <c r="R663" s="8" t="s">
        <v>2623</v>
      </c>
      <c r="S663" s="8" t="s">
        <v>2632</v>
      </c>
      <c r="T663" s="8" t="s">
        <v>571</v>
      </c>
      <c r="U663" s="8" t="s">
        <v>833</v>
      </c>
      <c r="V663" s="11" t="s">
        <v>814</v>
      </c>
      <c r="W663" s="11" t="s">
        <v>2627</v>
      </c>
      <c r="X663" s="11" t="s">
        <v>2295</v>
      </c>
      <c r="Y663" s="5" t="str">
        <f>VLOOKUP(Q663,Lizenzen!$A$2:$B$17,2)</f>
        <v>Nutzungsbedingungen für Geodaten und -dienste des IÖR-Monitors</v>
      </c>
      <c r="Z663" s="5" t="str">
        <f>VLOOKUP(Q663,Lizenzen!$A$2:$D$17,4)</f>
        <v>http://www.ioer-monitor.de/fileadmin/Dokumente/PDFs/Nutzungsbedingungen_IOER-Monitor.pdf</v>
      </c>
      <c r="AA663" s="5" t="str">
        <f>IF(ISERROR(LEFT(D663,FIND(",",D663)-1)),VLOOKUP(D663,'Abk. Datenhaltende Stellen'!$A$2:$E$99,2),CONCATENATE(VLOOKUP(LEFT(D663,FIND(",",D663)-1),'Abk. Datenhaltende Stellen'!$A$2:$E$92,2),",",VLOOKUP(MID(D663,FIND(",",D663)+1,LEN(D663)-FIND(",",D663)),'Abk. Datenhaltende Stellen'!$A$2:$E$92,2)))</f>
        <v>Leibniz-Institut für ökologische Raumentwicklung (IÖR)</v>
      </c>
      <c r="AB663" s="8" t="str">
        <f>IF(ISERROR(LEFT(D663,FIND(",",D663)-1)),VLOOKUP(D663,'Abk. Datenhaltende Stellen'!$A$2:$E$99,4),VLOOKUP(LEFT(D663,FIND(",",D663)-1),'Abk. Datenhaltende Stellen'!$A$2:$E$92,4))</f>
        <v>nein</v>
      </c>
      <c r="AC663" s="8" t="str">
        <f>IF(ISERROR(FIND(",",D663)),"",VLOOKUP(MID(D663,FIND(",",D663)+1,LEN(D663)-FIND(",",D663)),'Abk. Datenhaltende Stellen'!$A$2:$E$92,4))</f>
        <v/>
      </c>
      <c r="AD663" s="21">
        <f t="shared" si="10"/>
        <v>0</v>
      </c>
    </row>
    <row r="664" spans="1:30" ht="409.5" x14ac:dyDescent="0.25">
      <c r="A664" s="8" t="s">
        <v>2661</v>
      </c>
      <c r="B664" s="8" t="s">
        <v>3342</v>
      </c>
      <c r="C664" s="8"/>
      <c r="D664" s="8" t="s">
        <v>2614</v>
      </c>
      <c r="E664" s="8" t="s">
        <v>705</v>
      </c>
      <c r="F664" s="8" t="s">
        <v>2625</v>
      </c>
      <c r="G664" s="8"/>
      <c r="H664" s="8" t="s">
        <v>2662</v>
      </c>
      <c r="I664" s="8"/>
      <c r="J664" s="8"/>
      <c r="K664" s="8"/>
      <c r="L664" s="8"/>
      <c r="M664" s="8" t="s">
        <v>2663</v>
      </c>
      <c r="N664" s="8"/>
      <c r="O664" s="8" t="s">
        <v>2664</v>
      </c>
      <c r="P664" s="8"/>
      <c r="Q664" s="8" t="s">
        <v>2621</v>
      </c>
      <c r="R664" s="8" t="s">
        <v>2623</v>
      </c>
      <c r="S664" s="8" t="s">
        <v>2632</v>
      </c>
      <c r="T664" s="8" t="s">
        <v>571</v>
      </c>
      <c r="U664" s="8" t="s">
        <v>833</v>
      </c>
      <c r="V664" s="11" t="s">
        <v>814</v>
      </c>
      <c r="W664" s="11" t="s">
        <v>2627</v>
      </c>
      <c r="X664" s="11" t="s">
        <v>2295</v>
      </c>
      <c r="Y664" s="5" t="str">
        <f>VLOOKUP(Q664,Lizenzen!$A$2:$B$17,2)</f>
        <v>Nutzungsbedingungen für Geodaten und -dienste des IÖR-Monitors</v>
      </c>
      <c r="Z664" s="5" t="str">
        <f>VLOOKUP(Q664,Lizenzen!$A$2:$D$17,4)</f>
        <v>http://www.ioer-monitor.de/fileadmin/Dokumente/PDFs/Nutzungsbedingungen_IOER-Monitor.pdf</v>
      </c>
      <c r="AA664" s="5" t="str">
        <f>IF(ISERROR(LEFT(D664,FIND(",",D664)-1)),VLOOKUP(D664,'Abk. Datenhaltende Stellen'!$A$2:$E$99,2),CONCATENATE(VLOOKUP(LEFT(D664,FIND(",",D664)-1),'Abk. Datenhaltende Stellen'!$A$2:$E$92,2),",",VLOOKUP(MID(D664,FIND(",",D664)+1,LEN(D664)-FIND(",",D664)),'Abk. Datenhaltende Stellen'!$A$2:$E$92,2)))</f>
        <v>Leibniz-Institut für ökologische Raumentwicklung (IÖR)</v>
      </c>
      <c r="AB664" s="8" t="str">
        <f>IF(ISERROR(LEFT(D664,FIND(",",D664)-1)),VLOOKUP(D664,'Abk. Datenhaltende Stellen'!$A$2:$E$99,4),VLOOKUP(LEFT(D664,FIND(",",D664)-1),'Abk. Datenhaltende Stellen'!$A$2:$E$92,4))</f>
        <v>nein</v>
      </c>
      <c r="AC664" s="8" t="str">
        <f>IF(ISERROR(FIND(",",D664)),"",VLOOKUP(MID(D664,FIND(",",D664)+1,LEN(D664)-FIND(",",D664)),'Abk. Datenhaltende Stellen'!$A$2:$E$92,4))</f>
        <v/>
      </c>
      <c r="AD664" s="21">
        <f t="shared" si="10"/>
        <v>0</v>
      </c>
    </row>
    <row r="665" spans="1:30" ht="105" x14ac:dyDescent="0.25">
      <c r="A665" s="8" t="s">
        <v>2669</v>
      </c>
      <c r="B665" s="8" t="s">
        <v>2670</v>
      </c>
      <c r="C665" s="8" t="s">
        <v>898</v>
      </c>
      <c r="D665" s="8" t="s">
        <v>2666</v>
      </c>
      <c r="E665" s="8" t="s">
        <v>705</v>
      </c>
      <c r="F665" s="8" t="s">
        <v>2671</v>
      </c>
      <c r="G665" s="8" t="s">
        <v>2672</v>
      </c>
      <c r="H665" s="8"/>
      <c r="I665" s="8"/>
      <c r="J665" s="8"/>
      <c r="K665" s="8"/>
      <c r="L665" s="8"/>
      <c r="M665" s="8"/>
      <c r="N665" s="8"/>
      <c r="O665" s="8"/>
      <c r="P665" s="8" t="s">
        <v>2673</v>
      </c>
      <c r="Q665" s="5" t="s">
        <v>832</v>
      </c>
      <c r="R665" s="8" t="s">
        <v>2667</v>
      </c>
      <c r="S665" s="8" t="s">
        <v>13</v>
      </c>
      <c r="T665" s="8" t="s">
        <v>1118</v>
      </c>
      <c r="U665" s="8" t="s">
        <v>2674</v>
      </c>
      <c r="V665" s="11" t="s">
        <v>2675</v>
      </c>
      <c r="W665" s="11" t="s">
        <v>2675</v>
      </c>
      <c r="X665" s="11" t="s">
        <v>2295</v>
      </c>
      <c r="Y665" s="5" t="str">
        <f>VLOOKUP(Q665,Lizenzen!$A$2:$B$17,2)</f>
        <v>Datenlizenz Deutschland – Namensnennung – Version 2.0</v>
      </c>
      <c r="Z665" s="5" t="str">
        <f>VLOOKUP(Q665,Lizenzen!$A$2:$D$17,4)</f>
        <v>https://www.govdata.de/dl-de/by-2-0</v>
      </c>
      <c r="AA665" s="5" t="str">
        <f>IF(ISERROR(LEFT(D665,FIND(",",D665)-1)),VLOOKUP(D665,'Abk. Datenhaltende Stellen'!$A$2:$E$99,2),CONCATENATE(VLOOKUP(LEFT(D665,FIND(",",D665)-1),'Abk. Datenhaltende Stellen'!$A$2:$E$92,2),",",VLOOKUP(MID(D665,FIND(",",D665)+1,LEN(D665)-FIND(",",D665)),'Abk. Datenhaltende Stellen'!$A$2:$E$92,2)))</f>
        <v>Statistikstelle Stadt Gelsenkirchen</v>
      </c>
      <c r="AB665" s="8" t="str">
        <f>IF(ISERROR(LEFT(D665,FIND(",",D665)-1)),VLOOKUP(D665,'Abk. Datenhaltende Stellen'!$A$2:$E$99,4),VLOOKUP(LEFT(D665,FIND(",",D665)-1),'Abk. Datenhaltende Stellen'!$A$2:$E$92,4))</f>
        <v>nein</v>
      </c>
      <c r="AC665" s="8" t="str">
        <f>IF(ISERROR(FIND(",",D665)),"",VLOOKUP(MID(D665,FIND(",",D665)+1,LEN(D665)-FIND(",",D665)),'Abk. Datenhaltende Stellen'!$A$2:$E$92,4))</f>
        <v/>
      </c>
      <c r="AD665" s="21">
        <f t="shared" si="10"/>
        <v>0</v>
      </c>
    </row>
    <row r="666" spans="1:30" ht="150" x14ac:dyDescent="0.25">
      <c r="A666" s="8" t="s">
        <v>2676</v>
      </c>
      <c r="B666" s="8" t="s">
        <v>2677</v>
      </c>
      <c r="C666" s="8" t="s">
        <v>898</v>
      </c>
      <c r="D666" s="8" t="s">
        <v>2666</v>
      </c>
      <c r="E666" s="8" t="s">
        <v>705</v>
      </c>
      <c r="F666" s="8" t="s">
        <v>2671</v>
      </c>
      <c r="G666" s="8" t="s">
        <v>2678</v>
      </c>
      <c r="H666" s="8"/>
      <c r="I666" s="8"/>
      <c r="J666" s="8"/>
      <c r="K666" s="8"/>
      <c r="L666" s="8"/>
      <c r="M666" s="8"/>
      <c r="N666" s="8"/>
      <c r="O666" s="8"/>
      <c r="P666" s="8" t="s">
        <v>2679</v>
      </c>
      <c r="Q666" s="5" t="s">
        <v>832</v>
      </c>
      <c r="R666" s="8" t="s">
        <v>2667</v>
      </c>
      <c r="S666" s="8" t="s">
        <v>13</v>
      </c>
      <c r="T666" s="8" t="s">
        <v>1118</v>
      </c>
      <c r="U666" s="8" t="s">
        <v>2674</v>
      </c>
      <c r="V666" s="11" t="s">
        <v>2675</v>
      </c>
      <c r="W666" s="11" t="s">
        <v>2675</v>
      </c>
      <c r="X666" s="11" t="s">
        <v>2295</v>
      </c>
      <c r="Y666" s="5" t="str">
        <f>VLOOKUP(Q666,Lizenzen!$A$2:$B$17,2)</f>
        <v>Datenlizenz Deutschland – Namensnennung – Version 2.0</v>
      </c>
      <c r="Z666" s="5" t="str">
        <f>VLOOKUP(Q666,Lizenzen!$A$2:$D$17,4)</f>
        <v>https://www.govdata.de/dl-de/by-2-0</v>
      </c>
      <c r="AA666" s="5" t="str">
        <f>IF(ISERROR(LEFT(D666,FIND(",",D666)-1)),VLOOKUP(D666,'Abk. Datenhaltende Stellen'!$A$2:$E$99,2),CONCATENATE(VLOOKUP(LEFT(D666,FIND(",",D666)-1),'Abk. Datenhaltende Stellen'!$A$2:$E$92,2),",",VLOOKUP(MID(D666,FIND(",",D666)+1,LEN(D666)-FIND(",",D666)),'Abk. Datenhaltende Stellen'!$A$2:$E$92,2)))</f>
        <v>Statistikstelle Stadt Gelsenkirchen</v>
      </c>
      <c r="AB666" s="8" t="str">
        <f>IF(ISERROR(LEFT(D666,FIND(",",D666)-1)),VLOOKUP(D666,'Abk. Datenhaltende Stellen'!$A$2:$E$99,4),VLOOKUP(LEFT(D666,FIND(",",D666)-1),'Abk. Datenhaltende Stellen'!$A$2:$E$92,4))</f>
        <v>nein</v>
      </c>
      <c r="AC666" s="8" t="str">
        <f>IF(ISERROR(FIND(",",D666)),"",VLOOKUP(MID(D666,FIND(",",D666)+1,LEN(D666)-FIND(",",D666)),'Abk. Datenhaltende Stellen'!$A$2:$E$92,4))</f>
        <v/>
      </c>
      <c r="AD666" s="21">
        <f t="shared" si="10"/>
        <v>0</v>
      </c>
    </row>
    <row r="667" spans="1:30" ht="105" x14ac:dyDescent="0.25">
      <c r="A667" s="8" t="s">
        <v>2682</v>
      </c>
      <c r="B667" s="8" t="s">
        <v>2683</v>
      </c>
      <c r="C667" s="8" t="s">
        <v>902</v>
      </c>
      <c r="D667" s="8" t="s">
        <v>2680</v>
      </c>
      <c r="E667" s="8" t="s">
        <v>705</v>
      </c>
      <c r="F667" s="8" t="s">
        <v>379</v>
      </c>
      <c r="G667" s="8" t="s">
        <v>2684</v>
      </c>
      <c r="H667" s="8"/>
      <c r="I667" s="8"/>
      <c r="J667" s="8"/>
      <c r="K667" s="8"/>
      <c r="L667" s="8"/>
      <c r="M667" s="8"/>
      <c r="N667" s="8"/>
      <c r="O667" s="8"/>
      <c r="P667" s="8"/>
      <c r="Q667" s="8" t="s">
        <v>899</v>
      </c>
      <c r="R667" s="8" t="s">
        <v>1164</v>
      </c>
      <c r="S667" s="8" t="s">
        <v>15</v>
      </c>
      <c r="T667" s="8" t="s">
        <v>569</v>
      </c>
      <c r="U667" s="8" t="s">
        <v>2685</v>
      </c>
      <c r="V667" s="11" t="s">
        <v>2686</v>
      </c>
      <c r="W667" s="11" t="s">
        <v>2686</v>
      </c>
      <c r="X667" s="11" t="s">
        <v>2295</v>
      </c>
      <c r="Y667" s="5" t="str">
        <f>VLOOKUP(Q667,Lizenzen!$A$2:$B$17,2)</f>
        <v>Datenlizenz Deutschland – Zero – Version 2.0</v>
      </c>
      <c r="Z667" s="5" t="str">
        <f>VLOOKUP(Q667,Lizenzen!$A$2:$D$17,4)</f>
        <v>https://www.govdata.de/dl-de/zero-2-0</v>
      </c>
      <c r="AA667" s="5" t="str">
        <f>IF(ISERROR(LEFT(D667,FIND(",",D667)-1)),VLOOKUP(D667,'Abk. Datenhaltende Stellen'!$A$2:$E$99,2),CONCATENATE(VLOOKUP(LEFT(D667,FIND(",",D667)-1),'Abk. Datenhaltende Stellen'!$A$2:$E$92,2),",",VLOOKUP(MID(D667,FIND(",",D667)+1,LEN(D667)-FIND(",",D667)),'Abk. Datenhaltende Stellen'!$A$2:$E$92,2)))</f>
        <v>Stadt Krefeld</v>
      </c>
      <c r="AB667" s="8" t="str">
        <f>IF(ISERROR(LEFT(D667,FIND(",",D667)-1)),VLOOKUP(D667,'Abk. Datenhaltende Stellen'!$A$2:$E$99,4),VLOOKUP(LEFT(D667,FIND(",",D667)-1),'Abk. Datenhaltende Stellen'!$A$2:$E$92,4))</f>
        <v>nein</v>
      </c>
      <c r="AC667" s="8" t="str">
        <f>IF(ISERROR(FIND(",",D667)),"",VLOOKUP(MID(D667,FIND(",",D667)+1,LEN(D667)-FIND(",",D667)),'Abk. Datenhaltende Stellen'!$A$2:$E$92,4))</f>
        <v/>
      </c>
      <c r="AD667" s="21">
        <f t="shared" si="10"/>
        <v>0</v>
      </c>
    </row>
    <row r="668" spans="1:30" ht="150" x14ac:dyDescent="0.25">
      <c r="A668" s="8" t="s">
        <v>2697</v>
      </c>
      <c r="B668" s="8" t="s">
        <v>2698</v>
      </c>
      <c r="C668" s="8"/>
      <c r="D668" s="8" t="s">
        <v>2005</v>
      </c>
      <c r="E668" s="13" t="s">
        <v>2138</v>
      </c>
      <c r="F668" s="8" t="s">
        <v>379</v>
      </c>
      <c r="G668" s="8" t="s">
        <v>2699</v>
      </c>
      <c r="H668" s="8"/>
      <c r="I668" s="8"/>
      <c r="J668" s="8"/>
      <c r="K668" s="8"/>
      <c r="L668" s="8"/>
      <c r="M668" s="8"/>
      <c r="N668" s="8"/>
      <c r="O668" s="8"/>
      <c r="P668" s="8"/>
      <c r="Q668" s="5" t="s">
        <v>376</v>
      </c>
      <c r="R668" s="8" t="s">
        <v>2009</v>
      </c>
      <c r="S668" s="8" t="s">
        <v>15</v>
      </c>
      <c r="T668" s="8" t="s">
        <v>569</v>
      </c>
      <c r="U668" s="8" t="s">
        <v>809</v>
      </c>
      <c r="V668" s="11" t="s">
        <v>2701</v>
      </c>
      <c r="W668" s="11" t="s">
        <v>2700</v>
      </c>
      <c r="X668" s="11" t="s">
        <v>2295</v>
      </c>
      <c r="Y668" s="5" t="str">
        <f>VLOOKUP(Q668,Lizenzen!$A$2:$B$17,2)</f>
        <v>Creative Commons Namensnennung 4.0 international</v>
      </c>
      <c r="Z668" s="5" t="str">
        <f>VLOOKUP(Q668,Lizenzen!$A$2:$D$17,4)</f>
        <v>https://creativecommons.org/licenses/by/4.0/deed.de</v>
      </c>
      <c r="AA668" s="5" t="str">
        <f>IF(ISERROR(LEFT(D668,FIND(",",D668)-1)),VLOOKUP(D668,'Abk. Datenhaltende Stellen'!$A$2:$E$99,2),CONCATENATE(VLOOKUP(LEFT(D668,FIND(",",D668)-1),'Abk. Datenhaltende Stellen'!$A$2:$E$92,2),",",VLOOKUP(MID(D668,FIND(",",D668)+1,LEN(D668)-FIND(",",D668)),'Abk. Datenhaltende Stellen'!$A$2:$E$92,2)))</f>
        <v>VRS - Verkehrsverbund Rhein-Sieg GmbH</v>
      </c>
      <c r="AB668" s="8" t="str">
        <f>IF(ISERROR(LEFT(D668,FIND(",",D668)-1)),VLOOKUP(D668,'Abk. Datenhaltende Stellen'!$A$2:$E$99,4),VLOOKUP(LEFT(D668,FIND(",",D668)-1),'Abk. Datenhaltende Stellen'!$A$2:$E$92,4))</f>
        <v>nein</v>
      </c>
      <c r="AC668" s="8" t="str">
        <f>IF(ISERROR(FIND(",",D668)),"",VLOOKUP(MID(D668,FIND(",",D668)+1,LEN(D668)-FIND(",",D668)),'Abk. Datenhaltende Stellen'!$A$2:$E$92,4))</f>
        <v/>
      </c>
      <c r="AD668" s="21">
        <f t="shared" si="10"/>
        <v>0</v>
      </c>
    </row>
    <row r="669" spans="1:30" ht="300" x14ac:dyDescent="0.25">
      <c r="A669" s="8" t="s">
        <v>2702</v>
      </c>
      <c r="B669" s="8" t="s">
        <v>2703</v>
      </c>
      <c r="C669" s="8" t="s">
        <v>2704</v>
      </c>
      <c r="D669" s="8" t="s">
        <v>2328</v>
      </c>
      <c r="E669" s="8" t="s">
        <v>706</v>
      </c>
      <c r="F669" s="8" t="s">
        <v>557</v>
      </c>
      <c r="G669" s="8" t="s">
        <v>2705</v>
      </c>
      <c r="H669" s="8"/>
      <c r="I669" s="8"/>
      <c r="J669" s="8"/>
      <c r="K669" s="8" t="s">
        <v>2706</v>
      </c>
      <c r="L669" s="8"/>
      <c r="M669" s="8"/>
      <c r="N669" s="8"/>
      <c r="O669" s="8"/>
      <c r="P669" s="8"/>
      <c r="Q669" s="5" t="s">
        <v>376</v>
      </c>
      <c r="R669" s="5" t="s">
        <v>580</v>
      </c>
      <c r="S669" s="8" t="s">
        <v>13</v>
      </c>
      <c r="T669" s="8" t="s">
        <v>569</v>
      </c>
      <c r="U669" s="8" t="s">
        <v>817</v>
      </c>
      <c r="V669" s="11" t="s">
        <v>2332</v>
      </c>
      <c r="W669" s="11" t="s">
        <v>2332</v>
      </c>
      <c r="X669" s="11" t="s">
        <v>2295</v>
      </c>
      <c r="Y669" s="5" t="str">
        <f>VLOOKUP(Q669,Lizenzen!$A$2:$B$17,2)</f>
        <v>Creative Commons Namensnennung 4.0 international</v>
      </c>
      <c r="Z669" s="5" t="str">
        <f>VLOOKUP(Q669,Lizenzen!$A$2:$D$17,4)</f>
        <v>https://creativecommons.org/licenses/by/4.0/deed.de</v>
      </c>
      <c r="AA669" s="5" t="str">
        <f>IF(ISERROR(LEFT(D669,FIND(",",D669)-1)),VLOOKUP(D669,'Abk. Datenhaltende Stellen'!$A$2:$E$99,2),CONCATENATE(VLOOKUP(LEFT(D669,FIND(",",D669)-1),'Abk. Datenhaltende Stellen'!$A$2:$E$92,2),",",VLOOKUP(MID(D669,FIND(",",D669)+1,LEN(D669)-FIND(",",D669)),'Abk. Datenhaltende Stellen'!$A$2:$E$92,2)))</f>
        <v>S-Bahn Stuttgart</v>
      </c>
      <c r="AB669" s="8" t="str">
        <f>IF(ISERROR(LEFT(D669,FIND(",",D669)-1)),VLOOKUP(D669,'Abk. Datenhaltende Stellen'!$A$2:$E$99,4),VLOOKUP(LEFT(D669,FIND(",",D669)-1),'Abk. Datenhaltende Stellen'!$A$2:$E$92,4))</f>
        <v>nein</v>
      </c>
      <c r="AC669" s="8" t="str">
        <f>IF(ISERROR(FIND(",",D669)),"",VLOOKUP(MID(D669,FIND(",",D669)+1,LEN(D669)-FIND(",",D669)),'Abk. Datenhaltende Stellen'!$A$2:$E$92,4))</f>
        <v/>
      </c>
      <c r="AD669" s="21">
        <f t="shared" si="10"/>
        <v>0</v>
      </c>
    </row>
    <row r="670" spans="1:30" ht="90" x14ac:dyDescent="0.25">
      <c r="A670" s="8" t="s">
        <v>2707</v>
      </c>
      <c r="B670" s="8" t="s">
        <v>2708</v>
      </c>
      <c r="C670" s="8" t="s">
        <v>2709</v>
      </c>
      <c r="D670" s="8" t="s">
        <v>803</v>
      </c>
      <c r="E670" s="8" t="s">
        <v>2136</v>
      </c>
      <c r="F670" s="8" t="s">
        <v>557</v>
      </c>
      <c r="G670" s="8" t="s">
        <v>2710</v>
      </c>
      <c r="H670" s="8"/>
      <c r="I670" s="8"/>
      <c r="J670" s="8"/>
      <c r="K670" s="8" t="s">
        <v>2706</v>
      </c>
      <c r="L670" s="8"/>
      <c r="M670" s="8"/>
      <c r="N670" s="8"/>
      <c r="O670" s="8"/>
      <c r="P670" s="8"/>
      <c r="Q670" s="5" t="s">
        <v>376</v>
      </c>
      <c r="R670" s="5" t="s">
        <v>580</v>
      </c>
      <c r="S670" s="8" t="s">
        <v>13</v>
      </c>
      <c r="T670" s="8" t="s">
        <v>569</v>
      </c>
      <c r="U670" s="8" t="s">
        <v>594</v>
      </c>
      <c r="V670" s="11" t="s">
        <v>2711</v>
      </c>
      <c r="W670" s="11" t="s">
        <v>2711</v>
      </c>
      <c r="X670" s="11" t="s">
        <v>2295</v>
      </c>
      <c r="Y670" s="5" t="str">
        <f>VLOOKUP(Q670,Lizenzen!$A$2:$B$17,2)</f>
        <v>Creative Commons Namensnennung 4.0 international</v>
      </c>
      <c r="Z670" s="5" t="str">
        <f>VLOOKUP(Q670,Lizenzen!$A$2:$D$17,4)</f>
        <v>https://creativecommons.org/licenses/by/4.0/deed.de</v>
      </c>
      <c r="AA670" s="5" t="str">
        <f>IF(ISERROR(LEFT(D670,FIND(",",D670)-1)),VLOOKUP(D670,'Abk. Datenhaltende Stellen'!$A$2:$E$99,2),CONCATENATE(VLOOKUP(LEFT(D670,FIND(",",D670)-1),'Abk. Datenhaltende Stellen'!$A$2:$E$92,2),",",VLOOKUP(MID(D670,FIND(",",D670)+1,LEN(D670)-FIND(",",D670)),'Abk. Datenhaltende Stellen'!$A$2:$E$92,2)))</f>
        <v>DB Fernverkehr AG</v>
      </c>
      <c r="AB670" s="8" t="str">
        <f>IF(ISERROR(LEFT(D670,FIND(",",D670)-1)),VLOOKUP(D670,'Abk. Datenhaltende Stellen'!$A$2:$E$99,4),VLOOKUP(LEFT(D670,FIND(",",D670)-1),'Abk. Datenhaltende Stellen'!$A$2:$E$92,4))</f>
        <v>nein</v>
      </c>
      <c r="AC670" s="8" t="str">
        <f>IF(ISERROR(FIND(",",D670)),"",VLOOKUP(MID(D670,FIND(",",D670)+1,LEN(D670)-FIND(",",D670)),'Abk. Datenhaltende Stellen'!$A$2:$E$92,4))</f>
        <v/>
      </c>
      <c r="AD670" s="21">
        <f t="shared" si="10"/>
        <v>0</v>
      </c>
    </row>
    <row r="671" spans="1:30" ht="405" x14ac:dyDescent="0.25">
      <c r="A671" s="8" t="s">
        <v>2712</v>
      </c>
      <c r="B671" s="8" t="s">
        <v>2713</v>
      </c>
      <c r="C671" s="8" t="s">
        <v>2714</v>
      </c>
      <c r="D671" s="8" t="s">
        <v>106</v>
      </c>
      <c r="E671" s="8" t="s">
        <v>107</v>
      </c>
      <c r="F671" s="8" t="s">
        <v>423</v>
      </c>
      <c r="G671" s="8"/>
      <c r="H671" s="8"/>
      <c r="I671" s="8" t="s">
        <v>2715</v>
      </c>
      <c r="J671" s="8"/>
      <c r="K671" s="8"/>
      <c r="L671" s="8"/>
      <c r="M671" s="8"/>
      <c r="N671" s="8"/>
      <c r="O671" s="8"/>
      <c r="P671" s="8"/>
      <c r="Q671" s="8" t="s">
        <v>9</v>
      </c>
      <c r="R671" s="8" t="s">
        <v>367</v>
      </c>
      <c r="S671" s="8" t="s">
        <v>29</v>
      </c>
      <c r="T671" s="8" t="s">
        <v>569</v>
      </c>
      <c r="U671" s="8" t="s">
        <v>666</v>
      </c>
      <c r="V671" s="11" t="s">
        <v>2716</v>
      </c>
      <c r="W671" s="11" t="s">
        <v>2720</v>
      </c>
      <c r="X671" s="11" t="s">
        <v>2346</v>
      </c>
      <c r="Y671" s="5" t="str">
        <f>VLOOKUP(Q671,Lizenzen!$A$2:$B$17,2)</f>
        <v>Verordnung zur Festlegung der Nutzungsbestimmungen für die Bereitstellung von Geodaten des Bundes (GeoNutzV)</v>
      </c>
      <c r="Z671" s="5" t="str">
        <f>VLOOKUP(Q671,Lizenzen!$A$2:$D$17,4)</f>
        <v>http://www.gesetze-im-internet.de/geonutzv/index.html</v>
      </c>
      <c r="AA671" s="5" t="str">
        <f>IF(ISERROR(LEFT(D671,FIND(",",D671)-1)),VLOOKUP(D671,'Abk. Datenhaltende Stellen'!$A$2:$E$99,2),CONCATENATE(VLOOKUP(LEFT(D671,FIND(",",D671)-1),'Abk. Datenhaltende Stellen'!$A$2:$E$92,2),",",VLOOKUP(MID(D671,FIND(",",D671)+1,LEN(D671)-FIND(",",D671)),'Abk. Datenhaltende Stellen'!$A$2:$E$92,2)))</f>
        <v>Deutscher Wetterdienst (DWD)</v>
      </c>
      <c r="AB671" s="8" t="str">
        <f>IF(ISERROR(LEFT(D671,FIND(",",D671)-1)),VLOOKUP(D671,'Abk. Datenhaltende Stellen'!$A$2:$E$99,4),VLOOKUP(LEFT(D671,FIND(",",D671)-1),'Abk. Datenhaltende Stellen'!$A$2:$E$92,4))</f>
        <v>nein</v>
      </c>
      <c r="AC671" s="8" t="str">
        <f>IF(ISERROR(FIND(",",D671)),"",VLOOKUP(MID(D671,FIND(",",D671)+1,LEN(D671)-FIND(",",D671)),'Abk. Datenhaltende Stellen'!$A$2:$E$92,4))</f>
        <v/>
      </c>
      <c r="AD671" s="21">
        <f t="shared" si="10"/>
        <v>0</v>
      </c>
    </row>
    <row r="672" spans="1:30" ht="405" x14ac:dyDescent="0.25">
      <c r="A672" s="8" t="s">
        <v>2717</v>
      </c>
      <c r="B672" s="8" t="s">
        <v>2713</v>
      </c>
      <c r="C672" s="8" t="s">
        <v>2714</v>
      </c>
      <c r="D672" s="8" t="s">
        <v>106</v>
      </c>
      <c r="E672" s="8" t="s">
        <v>107</v>
      </c>
      <c r="F672" s="8" t="s">
        <v>423</v>
      </c>
      <c r="G672" s="8"/>
      <c r="H672" s="8"/>
      <c r="I672" s="8" t="s">
        <v>2718</v>
      </c>
      <c r="J672" s="8"/>
      <c r="K672" s="8"/>
      <c r="L672" s="8"/>
      <c r="M672" s="8"/>
      <c r="N672" s="8"/>
      <c r="O672" s="8"/>
      <c r="P672" s="8"/>
      <c r="Q672" s="8" t="s">
        <v>9</v>
      </c>
      <c r="R672" s="8" t="s">
        <v>367</v>
      </c>
      <c r="S672" s="8" t="s">
        <v>29</v>
      </c>
      <c r="T672" s="8" t="s">
        <v>569</v>
      </c>
      <c r="U672" s="8" t="s">
        <v>666</v>
      </c>
      <c r="V672" s="11" t="s">
        <v>2719</v>
      </c>
      <c r="W672" s="11" t="s">
        <v>2720</v>
      </c>
      <c r="X672" s="11" t="s">
        <v>2346</v>
      </c>
      <c r="Y672" s="5" t="str">
        <f>VLOOKUP(Q672,Lizenzen!$A$2:$B$17,2)</f>
        <v>Verordnung zur Festlegung der Nutzungsbestimmungen für die Bereitstellung von Geodaten des Bundes (GeoNutzV)</v>
      </c>
      <c r="Z672" s="5" t="str">
        <f>VLOOKUP(Q672,Lizenzen!$A$2:$D$17,4)</f>
        <v>http://www.gesetze-im-internet.de/geonutzv/index.html</v>
      </c>
      <c r="AA672" s="5" t="str">
        <f>IF(ISERROR(LEFT(D672,FIND(",",D672)-1)),VLOOKUP(D672,'Abk. Datenhaltende Stellen'!$A$2:$E$99,2),CONCATENATE(VLOOKUP(LEFT(D672,FIND(",",D672)-1),'Abk. Datenhaltende Stellen'!$A$2:$E$92,2),",",VLOOKUP(MID(D672,FIND(",",D672)+1,LEN(D672)-FIND(",",D672)),'Abk. Datenhaltende Stellen'!$A$2:$E$92,2)))</f>
        <v>Deutscher Wetterdienst (DWD)</v>
      </c>
      <c r="AB672" s="8" t="str">
        <f>IF(ISERROR(LEFT(D672,FIND(",",D672)-1)),VLOOKUP(D672,'Abk. Datenhaltende Stellen'!$A$2:$E$99,4),VLOOKUP(LEFT(D672,FIND(",",D672)-1),'Abk. Datenhaltende Stellen'!$A$2:$E$92,4))</f>
        <v>nein</v>
      </c>
      <c r="AC672" s="8" t="str">
        <f>IF(ISERROR(FIND(",",D672)),"",VLOOKUP(MID(D672,FIND(",",D672)+1,LEN(D672)-FIND(",",D672)),'Abk. Datenhaltende Stellen'!$A$2:$E$92,4))</f>
        <v/>
      </c>
      <c r="AD672" s="21">
        <f t="shared" si="10"/>
        <v>0</v>
      </c>
    </row>
    <row r="673" spans="1:30" ht="405" x14ac:dyDescent="0.25">
      <c r="A673" s="8" t="s">
        <v>2723</v>
      </c>
      <c r="B673" s="8" t="s">
        <v>2713</v>
      </c>
      <c r="C673" s="8" t="s">
        <v>2714</v>
      </c>
      <c r="D673" s="8" t="s">
        <v>106</v>
      </c>
      <c r="E673" s="8" t="s">
        <v>107</v>
      </c>
      <c r="F673" s="8" t="s">
        <v>423</v>
      </c>
      <c r="G673" s="8"/>
      <c r="H673" s="8"/>
      <c r="I673" s="8" t="s">
        <v>2721</v>
      </c>
      <c r="J673" s="8"/>
      <c r="K673" s="8"/>
      <c r="L673" s="8"/>
      <c r="M673" s="8"/>
      <c r="N673" s="8"/>
      <c r="O673" s="8"/>
      <c r="P673" s="8"/>
      <c r="Q673" s="8" t="s">
        <v>9</v>
      </c>
      <c r="R673" s="8" t="s">
        <v>367</v>
      </c>
      <c r="S673" s="8" t="s">
        <v>29</v>
      </c>
      <c r="T673" s="8" t="s">
        <v>569</v>
      </c>
      <c r="U673" s="8" t="s">
        <v>666</v>
      </c>
      <c r="V673" s="11" t="s">
        <v>2722</v>
      </c>
      <c r="W673" s="11" t="s">
        <v>2720</v>
      </c>
      <c r="X673" s="11" t="s">
        <v>2346</v>
      </c>
      <c r="Y673" s="5" t="str">
        <f>VLOOKUP(Q673,Lizenzen!$A$2:$B$17,2)</f>
        <v>Verordnung zur Festlegung der Nutzungsbestimmungen für die Bereitstellung von Geodaten des Bundes (GeoNutzV)</v>
      </c>
      <c r="Z673" s="5" t="str">
        <f>VLOOKUP(Q673,Lizenzen!$A$2:$D$17,4)</f>
        <v>http://www.gesetze-im-internet.de/geonutzv/index.html</v>
      </c>
      <c r="AA673" s="5" t="str">
        <f>IF(ISERROR(LEFT(D673,FIND(",",D673)-1)),VLOOKUP(D673,'Abk. Datenhaltende Stellen'!$A$2:$E$99,2),CONCATENATE(VLOOKUP(LEFT(D673,FIND(",",D673)-1),'Abk. Datenhaltende Stellen'!$A$2:$E$92,2),",",VLOOKUP(MID(D673,FIND(",",D673)+1,LEN(D673)-FIND(",",D673)),'Abk. Datenhaltende Stellen'!$A$2:$E$92,2)))</f>
        <v>Deutscher Wetterdienst (DWD)</v>
      </c>
      <c r="AB673" s="8" t="str">
        <f>IF(ISERROR(LEFT(D673,FIND(",",D673)-1)),VLOOKUP(D673,'Abk. Datenhaltende Stellen'!$A$2:$E$99,4),VLOOKUP(LEFT(D673,FIND(",",D673)-1),'Abk. Datenhaltende Stellen'!$A$2:$E$92,4))</f>
        <v>nein</v>
      </c>
      <c r="AC673" s="8" t="str">
        <f>IF(ISERROR(FIND(",",D673)),"",VLOOKUP(MID(D673,FIND(",",D673)+1,LEN(D673)-FIND(",",D673)),'Abk. Datenhaltende Stellen'!$A$2:$E$92,4))</f>
        <v/>
      </c>
      <c r="AD673" s="21">
        <f t="shared" si="10"/>
        <v>0</v>
      </c>
    </row>
    <row r="674" spans="1:30" ht="405" x14ac:dyDescent="0.25">
      <c r="A674" s="8" t="s">
        <v>2724</v>
      </c>
      <c r="B674" s="8" t="s">
        <v>2713</v>
      </c>
      <c r="C674" s="8" t="s">
        <v>2714</v>
      </c>
      <c r="D674" s="8" t="s">
        <v>106</v>
      </c>
      <c r="E674" s="8" t="s">
        <v>107</v>
      </c>
      <c r="F674" s="8" t="s">
        <v>423</v>
      </c>
      <c r="G674" s="8"/>
      <c r="H674" s="8"/>
      <c r="I674" s="8" t="s">
        <v>2725</v>
      </c>
      <c r="J674" s="8"/>
      <c r="K674" s="8"/>
      <c r="L674" s="8"/>
      <c r="M674" s="8"/>
      <c r="N674" s="8"/>
      <c r="O674" s="8"/>
      <c r="P674" s="8"/>
      <c r="Q674" s="8" t="s">
        <v>9</v>
      </c>
      <c r="R674" s="8" t="s">
        <v>367</v>
      </c>
      <c r="S674" s="8" t="s">
        <v>29</v>
      </c>
      <c r="T674" s="8" t="s">
        <v>569</v>
      </c>
      <c r="U674" s="8" t="s">
        <v>666</v>
      </c>
      <c r="V674" s="11" t="s">
        <v>2722</v>
      </c>
      <c r="W674" s="11" t="s">
        <v>2720</v>
      </c>
      <c r="X674" s="11" t="s">
        <v>2346</v>
      </c>
      <c r="Y674" s="5" t="str">
        <f>VLOOKUP(Q674,Lizenzen!$A$2:$B$17,2)</f>
        <v>Verordnung zur Festlegung der Nutzungsbestimmungen für die Bereitstellung von Geodaten des Bundes (GeoNutzV)</v>
      </c>
      <c r="Z674" s="5" t="str">
        <f>VLOOKUP(Q674,Lizenzen!$A$2:$D$17,4)</f>
        <v>http://www.gesetze-im-internet.de/geonutzv/index.html</v>
      </c>
      <c r="AA674" s="5" t="str">
        <f>IF(ISERROR(LEFT(D674,FIND(",",D674)-1)),VLOOKUP(D674,'Abk. Datenhaltende Stellen'!$A$2:$E$99,2),CONCATENATE(VLOOKUP(LEFT(D674,FIND(",",D674)-1),'Abk. Datenhaltende Stellen'!$A$2:$E$92,2),",",VLOOKUP(MID(D674,FIND(",",D674)+1,LEN(D674)-FIND(",",D674)),'Abk. Datenhaltende Stellen'!$A$2:$E$92,2)))</f>
        <v>Deutscher Wetterdienst (DWD)</v>
      </c>
      <c r="AB674" s="8" t="str">
        <f>IF(ISERROR(LEFT(D674,FIND(",",D674)-1)),VLOOKUP(D674,'Abk. Datenhaltende Stellen'!$A$2:$E$99,4),VLOOKUP(LEFT(D674,FIND(",",D674)-1),'Abk. Datenhaltende Stellen'!$A$2:$E$92,4))</f>
        <v>nein</v>
      </c>
      <c r="AC674" s="8" t="str">
        <f>IF(ISERROR(FIND(",",D674)),"",VLOOKUP(MID(D674,FIND(",",D674)+1,LEN(D674)-FIND(",",D674)),'Abk. Datenhaltende Stellen'!$A$2:$E$92,4))</f>
        <v/>
      </c>
      <c r="AD674" s="21">
        <f t="shared" si="10"/>
        <v>0</v>
      </c>
    </row>
    <row r="675" spans="1:30" ht="405" x14ac:dyDescent="0.25">
      <c r="A675" s="8" t="s">
        <v>2726</v>
      </c>
      <c r="B675" s="8" t="s">
        <v>2713</v>
      </c>
      <c r="C675" s="8" t="s">
        <v>2714</v>
      </c>
      <c r="D675" s="8" t="s">
        <v>106</v>
      </c>
      <c r="E675" s="8" t="s">
        <v>107</v>
      </c>
      <c r="F675" s="8" t="s">
        <v>423</v>
      </c>
      <c r="G675" s="8"/>
      <c r="H675" s="8"/>
      <c r="I675" s="8" t="s">
        <v>2727</v>
      </c>
      <c r="J675" s="8"/>
      <c r="K675" s="8"/>
      <c r="L675" s="8"/>
      <c r="M675" s="8"/>
      <c r="N675" s="8"/>
      <c r="O675" s="8"/>
      <c r="P675" s="8"/>
      <c r="Q675" s="8" t="s">
        <v>9</v>
      </c>
      <c r="R675" s="8" t="s">
        <v>367</v>
      </c>
      <c r="S675" s="8" t="s">
        <v>29</v>
      </c>
      <c r="T675" s="8" t="s">
        <v>569</v>
      </c>
      <c r="U675" s="8" t="s">
        <v>666</v>
      </c>
      <c r="V675" s="11" t="s">
        <v>2722</v>
      </c>
      <c r="W675" s="11" t="s">
        <v>2720</v>
      </c>
      <c r="X675" s="11" t="s">
        <v>2346</v>
      </c>
      <c r="Y675" s="5" t="str">
        <f>VLOOKUP(Q675,Lizenzen!$A$2:$B$17,2)</f>
        <v>Verordnung zur Festlegung der Nutzungsbestimmungen für die Bereitstellung von Geodaten des Bundes (GeoNutzV)</v>
      </c>
      <c r="Z675" s="5" t="str">
        <f>VLOOKUP(Q675,Lizenzen!$A$2:$D$17,4)</f>
        <v>http://www.gesetze-im-internet.de/geonutzv/index.html</v>
      </c>
      <c r="AA675" s="5" t="str">
        <f>IF(ISERROR(LEFT(D675,FIND(",",D675)-1)),VLOOKUP(D675,'Abk. Datenhaltende Stellen'!$A$2:$E$99,2),CONCATENATE(VLOOKUP(LEFT(D675,FIND(",",D675)-1),'Abk. Datenhaltende Stellen'!$A$2:$E$92,2),",",VLOOKUP(MID(D675,FIND(",",D675)+1,LEN(D675)-FIND(",",D675)),'Abk. Datenhaltende Stellen'!$A$2:$E$92,2)))</f>
        <v>Deutscher Wetterdienst (DWD)</v>
      </c>
      <c r="AB675" s="8" t="str">
        <f>IF(ISERROR(LEFT(D675,FIND(",",D675)-1)),VLOOKUP(D675,'Abk. Datenhaltende Stellen'!$A$2:$E$99,4),VLOOKUP(LEFT(D675,FIND(",",D675)-1),'Abk. Datenhaltende Stellen'!$A$2:$E$92,4))</f>
        <v>nein</v>
      </c>
      <c r="AC675" s="8" t="str">
        <f>IF(ISERROR(FIND(",",D675)),"",VLOOKUP(MID(D675,FIND(",",D675)+1,LEN(D675)-FIND(",",D675)),'Abk. Datenhaltende Stellen'!$A$2:$E$92,4))</f>
        <v/>
      </c>
      <c r="AD675" s="21">
        <f t="shared" si="10"/>
        <v>0</v>
      </c>
    </row>
    <row r="676" spans="1:30" ht="405" x14ac:dyDescent="0.25">
      <c r="A676" s="8" t="s">
        <v>2728</v>
      </c>
      <c r="B676" s="8" t="s">
        <v>2713</v>
      </c>
      <c r="C676" s="8" t="s">
        <v>2714</v>
      </c>
      <c r="D676" s="8" t="s">
        <v>106</v>
      </c>
      <c r="E676" s="8" t="s">
        <v>107</v>
      </c>
      <c r="F676" s="8" t="s">
        <v>423</v>
      </c>
      <c r="G676" s="8"/>
      <c r="H676" s="8"/>
      <c r="I676" s="8" t="s">
        <v>2729</v>
      </c>
      <c r="J676" s="8"/>
      <c r="K676" s="8"/>
      <c r="L676" s="8"/>
      <c r="M676" s="8"/>
      <c r="N676" s="8"/>
      <c r="O676" s="8"/>
      <c r="P676" s="8"/>
      <c r="Q676" s="8" t="s">
        <v>9</v>
      </c>
      <c r="R676" s="8" t="s">
        <v>367</v>
      </c>
      <c r="S676" s="8" t="s">
        <v>29</v>
      </c>
      <c r="T676" s="8" t="s">
        <v>569</v>
      </c>
      <c r="U676" s="8" t="s">
        <v>666</v>
      </c>
      <c r="V676" s="11" t="s">
        <v>2719</v>
      </c>
      <c r="W676" s="11" t="s">
        <v>2720</v>
      </c>
      <c r="X676" s="11" t="s">
        <v>2346</v>
      </c>
      <c r="Y676" s="5" t="str">
        <f>VLOOKUP(Q676,Lizenzen!$A$2:$B$17,2)</f>
        <v>Verordnung zur Festlegung der Nutzungsbestimmungen für die Bereitstellung von Geodaten des Bundes (GeoNutzV)</v>
      </c>
      <c r="Z676" s="5" t="str">
        <f>VLOOKUP(Q676,Lizenzen!$A$2:$D$17,4)</f>
        <v>http://www.gesetze-im-internet.de/geonutzv/index.html</v>
      </c>
      <c r="AA676" s="5" t="str">
        <f>IF(ISERROR(LEFT(D676,FIND(",",D676)-1)),VLOOKUP(D676,'Abk. Datenhaltende Stellen'!$A$2:$E$99,2),CONCATENATE(VLOOKUP(LEFT(D676,FIND(",",D676)-1),'Abk. Datenhaltende Stellen'!$A$2:$E$92,2),",",VLOOKUP(MID(D676,FIND(",",D676)+1,LEN(D676)-FIND(",",D676)),'Abk. Datenhaltende Stellen'!$A$2:$E$92,2)))</f>
        <v>Deutscher Wetterdienst (DWD)</v>
      </c>
      <c r="AB676" s="8" t="str">
        <f>IF(ISERROR(LEFT(D676,FIND(",",D676)-1)),VLOOKUP(D676,'Abk. Datenhaltende Stellen'!$A$2:$E$99,4),VLOOKUP(LEFT(D676,FIND(",",D676)-1),'Abk. Datenhaltende Stellen'!$A$2:$E$92,4))</f>
        <v>nein</v>
      </c>
      <c r="AC676" s="8" t="str">
        <f>IF(ISERROR(FIND(",",D676)),"",VLOOKUP(MID(D676,FIND(",",D676)+1,LEN(D676)-FIND(",",D676)),'Abk. Datenhaltende Stellen'!$A$2:$E$92,4))</f>
        <v/>
      </c>
      <c r="AD676" s="21">
        <f t="shared" si="10"/>
        <v>0</v>
      </c>
    </row>
    <row r="677" spans="1:30" ht="405" x14ac:dyDescent="0.25">
      <c r="A677" s="8" t="s">
        <v>2730</v>
      </c>
      <c r="B677" s="8" t="s">
        <v>2713</v>
      </c>
      <c r="C677" s="8" t="s">
        <v>2714</v>
      </c>
      <c r="D677" s="8" t="s">
        <v>106</v>
      </c>
      <c r="E677" s="8" t="s">
        <v>107</v>
      </c>
      <c r="F677" s="8" t="s">
        <v>423</v>
      </c>
      <c r="G677" s="8"/>
      <c r="H677" s="8"/>
      <c r="I677" s="8" t="s">
        <v>2731</v>
      </c>
      <c r="J677" s="8"/>
      <c r="K677" s="8"/>
      <c r="L677" s="8"/>
      <c r="M677" s="8"/>
      <c r="N677" s="8"/>
      <c r="O677" s="8"/>
      <c r="P677" s="8"/>
      <c r="Q677" s="8" t="s">
        <v>9</v>
      </c>
      <c r="R677" s="8" t="s">
        <v>367</v>
      </c>
      <c r="S677" s="8" t="s">
        <v>29</v>
      </c>
      <c r="T677" s="8" t="s">
        <v>569</v>
      </c>
      <c r="U677" s="8" t="s">
        <v>666</v>
      </c>
      <c r="V677" s="11" t="s">
        <v>2722</v>
      </c>
      <c r="W677" s="11" t="s">
        <v>2720</v>
      </c>
      <c r="X677" s="11" t="s">
        <v>2346</v>
      </c>
      <c r="Y677" s="5" t="str">
        <f>VLOOKUP(Q677,Lizenzen!$A$2:$B$17,2)</f>
        <v>Verordnung zur Festlegung der Nutzungsbestimmungen für die Bereitstellung von Geodaten des Bundes (GeoNutzV)</v>
      </c>
      <c r="Z677" s="5" t="str">
        <f>VLOOKUP(Q677,Lizenzen!$A$2:$D$17,4)</f>
        <v>http://www.gesetze-im-internet.de/geonutzv/index.html</v>
      </c>
      <c r="AA677" s="5" t="str">
        <f>IF(ISERROR(LEFT(D677,FIND(",",D677)-1)),VLOOKUP(D677,'Abk. Datenhaltende Stellen'!$A$2:$E$99,2),CONCATENATE(VLOOKUP(LEFT(D677,FIND(",",D677)-1),'Abk. Datenhaltende Stellen'!$A$2:$E$92,2),",",VLOOKUP(MID(D677,FIND(",",D677)+1,LEN(D677)-FIND(",",D677)),'Abk. Datenhaltende Stellen'!$A$2:$E$92,2)))</f>
        <v>Deutscher Wetterdienst (DWD)</v>
      </c>
      <c r="AB677" s="8" t="str">
        <f>IF(ISERROR(LEFT(D677,FIND(",",D677)-1)),VLOOKUP(D677,'Abk. Datenhaltende Stellen'!$A$2:$E$99,4),VLOOKUP(LEFT(D677,FIND(",",D677)-1),'Abk. Datenhaltende Stellen'!$A$2:$E$92,4))</f>
        <v>nein</v>
      </c>
      <c r="AC677" s="8" t="str">
        <f>IF(ISERROR(FIND(",",D677)),"",VLOOKUP(MID(D677,FIND(",",D677)+1,LEN(D677)-FIND(",",D677)),'Abk. Datenhaltende Stellen'!$A$2:$E$92,4))</f>
        <v/>
      </c>
      <c r="AD677" s="21">
        <f t="shared" si="10"/>
        <v>0</v>
      </c>
    </row>
    <row r="678" spans="1:30" ht="255" x14ac:dyDescent="0.25">
      <c r="A678" s="8" t="s">
        <v>2736</v>
      </c>
      <c r="B678" s="8" t="s">
        <v>3343</v>
      </c>
      <c r="C678" s="5" t="s">
        <v>1914</v>
      </c>
      <c r="D678" s="8" t="s">
        <v>2389</v>
      </c>
      <c r="E678" s="13" t="s">
        <v>2138</v>
      </c>
      <c r="F678" s="8" t="s">
        <v>379</v>
      </c>
      <c r="G678" s="8" t="s">
        <v>2737</v>
      </c>
      <c r="H678" s="8"/>
      <c r="I678" s="8"/>
      <c r="J678" s="8"/>
      <c r="K678" s="8"/>
      <c r="L678" s="8"/>
      <c r="M678" s="8"/>
      <c r="N678" s="8"/>
      <c r="O678" s="8"/>
      <c r="P678" s="8"/>
      <c r="Q678" s="5" t="s">
        <v>376</v>
      </c>
      <c r="R678" s="5" t="s">
        <v>1295</v>
      </c>
      <c r="S678" s="8" t="s">
        <v>13</v>
      </c>
      <c r="T678" s="8" t="s">
        <v>569</v>
      </c>
      <c r="U678" s="8" t="s">
        <v>817</v>
      </c>
      <c r="V678" s="11" t="s">
        <v>2738</v>
      </c>
      <c r="W678" s="11" t="s">
        <v>2739</v>
      </c>
      <c r="X678" s="11" t="s">
        <v>2295</v>
      </c>
      <c r="Y678" s="5" t="str">
        <f>VLOOKUP(Q678,Lizenzen!$A$2:$B$17,2)</f>
        <v>Creative Commons Namensnennung 4.0 international</v>
      </c>
      <c r="Z678" s="5" t="str">
        <f>VLOOKUP(Q678,Lizenzen!$A$2:$D$17,4)</f>
        <v>https://creativecommons.org/licenses/by/4.0/deed.de</v>
      </c>
      <c r="AA678" s="5" t="str">
        <f>IF(ISERROR(LEFT(D678,FIND(",",D678)-1)),VLOOKUP(D678,'Abk. Datenhaltende Stellen'!$A$2:$E$99,2),CONCATENATE(VLOOKUP(LEFT(D678,FIND(",",D678)-1),'Abk. Datenhaltende Stellen'!$A$2:$E$92,2),",",VLOOKUP(MID(D678,FIND(",",D678)+1,LEN(D678)-FIND(",",D678)),'Abk. Datenhaltende Stellen'!$A$2:$E$92,2)))</f>
        <v>VBB - Verkehrsverbund Berlin-Brandenburg GmbH</v>
      </c>
      <c r="AB678" s="8" t="str">
        <f>IF(ISERROR(LEFT(D678,FIND(",",D678)-1)),VLOOKUP(D678,'Abk. Datenhaltende Stellen'!$A$2:$E$99,4),VLOOKUP(LEFT(D678,FIND(",",D678)-1),'Abk. Datenhaltende Stellen'!$A$2:$E$92,4))</f>
        <v>nein</v>
      </c>
      <c r="AC678" s="8" t="str">
        <f>IF(ISERROR(FIND(",",D678)),"",VLOOKUP(MID(D678,FIND(",",D678)+1,LEN(D678)-FIND(",",D678)),'Abk. Datenhaltende Stellen'!$A$2:$E$92,4))</f>
        <v/>
      </c>
      <c r="AD678" s="21">
        <f t="shared" si="10"/>
        <v>0</v>
      </c>
    </row>
    <row r="679" spans="1:30" ht="195" x14ac:dyDescent="0.25">
      <c r="A679" s="8" t="s">
        <v>2740</v>
      </c>
      <c r="B679" s="8" t="s">
        <v>3344</v>
      </c>
      <c r="C679" s="5" t="s">
        <v>1914</v>
      </c>
      <c r="D679" s="8" t="s">
        <v>2389</v>
      </c>
      <c r="E679" s="13" t="s">
        <v>2138</v>
      </c>
      <c r="F679" s="8" t="s">
        <v>379</v>
      </c>
      <c r="G679" s="8" t="s">
        <v>2741</v>
      </c>
      <c r="H679" s="8"/>
      <c r="I679" s="8"/>
      <c r="J679" s="8"/>
      <c r="K679" s="8"/>
      <c r="L679" s="8"/>
      <c r="M679" s="8"/>
      <c r="N679" s="8"/>
      <c r="O679" s="8"/>
      <c r="P679" s="8"/>
      <c r="Q679" s="5" t="s">
        <v>376</v>
      </c>
      <c r="R679" s="5" t="s">
        <v>1295</v>
      </c>
      <c r="S679" s="8" t="s">
        <v>13</v>
      </c>
      <c r="T679" s="8" t="s">
        <v>569</v>
      </c>
      <c r="U679" s="8" t="s">
        <v>817</v>
      </c>
      <c r="V679" s="11" t="s">
        <v>2742</v>
      </c>
      <c r="W679" s="11" t="s">
        <v>2743</v>
      </c>
      <c r="X679" s="11" t="s">
        <v>2295</v>
      </c>
      <c r="Y679" s="5" t="str">
        <f>VLOOKUP(Q679,Lizenzen!$A$2:$B$17,2)</f>
        <v>Creative Commons Namensnennung 4.0 international</v>
      </c>
      <c r="Z679" s="5" t="str">
        <f>VLOOKUP(Q679,Lizenzen!$A$2:$D$17,4)</f>
        <v>https://creativecommons.org/licenses/by/4.0/deed.de</v>
      </c>
      <c r="AA679" s="5" t="str">
        <f>IF(ISERROR(LEFT(D679,FIND(",",D679)-1)),VLOOKUP(D679,'Abk. Datenhaltende Stellen'!$A$2:$E$99,2),CONCATENATE(VLOOKUP(LEFT(D679,FIND(",",D679)-1),'Abk. Datenhaltende Stellen'!$A$2:$E$92,2),",",VLOOKUP(MID(D679,FIND(",",D679)+1,LEN(D679)-FIND(",",D679)),'Abk. Datenhaltende Stellen'!$A$2:$E$92,2)))</f>
        <v>VBB - Verkehrsverbund Berlin-Brandenburg GmbH</v>
      </c>
      <c r="AB679" s="8" t="str">
        <f>IF(ISERROR(LEFT(D679,FIND(",",D679)-1)),VLOOKUP(D679,'Abk. Datenhaltende Stellen'!$A$2:$E$99,4),VLOOKUP(LEFT(D679,FIND(",",D679)-1),'Abk. Datenhaltende Stellen'!$A$2:$E$92,4))</f>
        <v>nein</v>
      </c>
      <c r="AC679" s="8" t="str">
        <f>IF(ISERROR(FIND(",",D679)),"",VLOOKUP(MID(D679,FIND(",",D679)+1,LEN(D679)-FIND(",",D679)),'Abk. Datenhaltende Stellen'!$A$2:$E$92,4))</f>
        <v/>
      </c>
      <c r="AD679" s="21">
        <f t="shared" si="10"/>
        <v>0</v>
      </c>
    </row>
    <row r="680" spans="1:30" ht="105" x14ac:dyDescent="0.25">
      <c r="A680" s="8" t="s">
        <v>2872</v>
      </c>
      <c r="B680" s="8" t="s">
        <v>2773</v>
      </c>
      <c r="C680" s="8"/>
      <c r="D680" s="8" t="s">
        <v>2556</v>
      </c>
      <c r="E680" s="13" t="s">
        <v>705</v>
      </c>
      <c r="F680" s="8" t="s">
        <v>552</v>
      </c>
      <c r="G680" s="8"/>
      <c r="H680" s="8" t="s">
        <v>2774</v>
      </c>
      <c r="I680" s="8"/>
      <c r="J680" s="8"/>
      <c r="K680" s="8"/>
      <c r="L680" s="8"/>
      <c r="M680" s="8" t="s">
        <v>2887</v>
      </c>
      <c r="N680" s="8"/>
      <c r="O680" s="8"/>
      <c r="P680" s="8"/>
      <c r="Q680" s="8" t="s">
        <v>2560</v>
      </c>
      <c r="R680" s="8" t="s">
        <v>2752</v>
      </c>
      <c r="S680" s="8" t="s">
        <v>15</v>
      </c>
      <c r="T680" s="8" t="s">
        <v>571</v>
      </c>
      <c r="U680" s="8"/>
      <c r="V680" s="11" t="s">
        <v>2753</v>
      </c>
      <c r="W680" s="11" t="s">
        <v>2753</v>
      </c>
      <c r="X680" s="11" t="s">
        <v>2295</v>
      </c>
      <c r="Y680" s="5" t="str">
        <f>VLOOKUP(Q680,Lizenzen!$A$2:$B$17,2)</f>
        <v>Verordnung zur Festlegung der Nutzungsbestimmungen für die Bereitstellung von Geodaten des Bundes (GeoNutzV) für Berlin</v>
      </c>
      <c r="Z680" s="5" t="str">
        <f>VLOOKUP(Q680,Lizenzen!$A$2:$D$17,4)</f>
        <v>http://www.stadtentwicklung.berlin.de/geoinformation/download/nutzIII.pdf</v>
      </c>
      <c r="AA680" s="5" t="str">
        <f>IF(ISERROR(LEFT(D680,FIND(",",D680)-1)),VLOOKUP(D680,'Abk. Datenhaltende Stellen'!$A$2:$E$99,2),CONCATENATE(VLOOKUP(LEFT(D680,FIND(",",D680)-1),'Abk. Datenhaltende Stellen'!$A$2:$E$92,2),",",VLOOKUP(MID(D680,FIND(",",D680)+1,LEN(D680)-FIND(",",D680)),'Abk. Datenhaltende Stellen'!$A$2:$E$92,2)))</f>
        <v>Berlin: Senatsverwaltung für Stadtentwicklung und Umwelt</v>
      </c>
      <c r="AB680" s="8" t="str">
        <f>IF(ISERROR(LEFT(D680,FIND(",",D680)-1)),VLOOKUP(D680,'Abk. Datenhaltende Stellen'!$A$2:$E$99,4),VLOOKUP(LEFT(D680,FIND(",",D680)-1),'Abk. Datenhaltende Stellen'!$A$2:$E$92,4))</f>
        <v>nein</v>
      </c>
      <c r="AC680" s="8" t="str">
        <f>IF(ISERROR(FIND(",",D680)),"",VLOOKUP(MID(D680,FIND(",",D680)+1,LEN(D680)-FIND(",",D680)),'Abk. Datenhaltende Stellen'!$A$2:$E$92,4))</f>
        <v/>
      </c>
      <c r="AD680" s="21">
        <f t="shared" si="10"/>
        <v>0</v>
      </c>
    </row>
    <row r="681" spans="1:30" ht="120" x14ac:dyDescent="0.25">
      <c r="A681" s="8" t="s">
        <v>2857</v>
      </c>
      <c r="B681" s="8" t="s">
        <v>2858</v>
      </c>
      <c r="C681" s="8"/>
      <c r="D681" s="8" t="s">
        <v>2556</v>
      </c>
      <c r="E681" s="13" t="s">
        <v>2139</v>
      </c>
      <c r="F681" s="8" t="s">
        <v>2572</v>
      </c>
      <c r="G681" s="8"/>
      <c r="H681" s="8"/>
      <c r="I681" s="8"/>
      <c r="J681" s="8"/>
      <c r="K681" s="8"/>
      <c r="L681" s="8"/>
      <c r="M681" s="8" t="s">
        <v>2918</v>
      </c>
      <c r="N681" s="8"/>
      <c r="O681" s="8"/>
      <c r="P681" s="8"/>
      <c r="Q681" s="8" t="s">
        <v>2560</v>
      </c>
      <c r="R681" s="8" t="s">
        <v>2752</v>
      </c>
      <c r="S681" s="8" t="s">
        <v>15</v>
      </c>
      <c r="T681" s="8" t="s">
        <v>2012</v>
      </c>
      <c r="U681" s="8" t="s">
        <v>833</v>
      </c>
      <c r="V681" s="11" t="s">
        <v>2753</v>
      </c>
      <c r="W681" s="11" t="s">
        <v>2753</v>
      </c>
      <c r="X681" s="11" t="s">
        <v>2295</v>
      </c>
      <c r="Y681" s="5" t="str">
        <f>VLOOKUP(Q681,Lizenzen!$A$2:$B$17,2)</f>
        <v>Verordnung zur Festlegung der Nutzungsbestimmungen für die Bereitstellung von Geodaten des Bundes (GeoNutzV) für Berlin</v>
      </c>
      <c r="Z681" s="5" t="str">
        <f>VLOOKUP(Q681,Lizenzen!$A$2:$D$17,4)</f>
        <v>http://www.stadtentwicklung.berlin.de/geoinformation/download/nutzIII.pdf</v>
      </c>
      <c r="AA681" s="5" t="str">
        <f>IF(ISERROR(LEFT(D681,FIND(",",D681)-1)),VLOOKUP(D681,'Abk. Datenhaltende Stellen'!$A$2:$E$99,2),CONCATENATE(VLOOKUP(LEFT(D681,FIND(",",D681)-1),'Abk. Datenhaltende Stellen'!$A$2:$E$92,2),",",VLOOKUP(MID(D681,FIND(",",D681)+1,LEN(D681)-FIND(",",D681)),'Abk. Datenhaltende Stellen'!$A$2:$E$92,2)))</f>
        <v>Berlin: Senatsverwaltung für Stadtentwicklung und Umwelt</v>
      </c>
      <c r="AB681" s="8" t="str">
        <f>IF(ISERROR(LEFT(D681,FIND(",",D681)-1)),VLOOKUP(D681,'Abk. Datenhaltende Stellen'!$A$2:$E$99,4),VLOOKUP(LEFT(D681,FIND(",",D681)-1),'Abk. Datenhaltende Stellen'!$A$2:$E$92,4))</f>
        <v>nein</v>
      </c>
      <c r="AC681" s="8" t="str">
        <f>IF(ISERROR(FIND(",",D681)),"",VLOOKUP(MID(D681,FIND(",",D681)+1,LEN(D681)-FIND(",",D681)),'Abk. Datenhaltende Stellen'!$A$2:$E$92,4))</f>
        <v/>
      </c>
      <c r="AD681" s="21">
        <f t="shared" si="10"/>
        <v>0</v>
      </c>
    </row>
    <row r="682" spans="1:30" ht="105" x14ac:dyDescent="0.25">
      <c r="A682" s="8" t="s">
        <v>2911</v>
      </c>
      <c r="B682" s="8" t="s">
        <v>2912</v>
      </c>
      <c r="C682" s="8"/>
      <c r="D682" s="8" t="s">
        <v>2556</v>
      </c>
      <c r="E682" s="13" t="s">
        <v>2139</v>
      </c>
      <c r="F682" s="8" t="s">
        <v>2572</v>
      </c>
      <c r="G682" s="8"/>
      <c r="H682" s="8"/>
      <c r="I682" s="8"/>
      <c r="J682" s="8"/>
      <c r="K682" s="8"/>
      <c r="L682" s="8"/>
      <c r="M682" s="8" t="s">
        <v>2913</v>
      </c>
      <c r="N682" s="8"/>
      <c r="O682" s="8"/>
      <c r="P682" s="8"/>
      <c r="Q682" s="8" t="s">
        <v>2560</v>
      </c>
      <c r="R682" s="8" t="s">
        <v>2752</v>
      </c>
      <c r="S682" s="8" t="s">
        <v>15</v>
      </c>
      <c r="T682" s="8" t="s">
        <v>2012</v>
      </c>
      <c r="U682" s="8" t="s">
        <v>833</v>
      </c>
      <c r="V682" s="11" t="s">
        <v>2753</v>
      </c>
      <c r="W682" s="11" t="s">
        <v>2753</v>
      </c>
      <c r="X682" s="11" t="s">
        <v>2295</v>
      </c>
      <c r="Y682" s="5" t="str">
        <f>VLOOKUP(Q682,Lizenzen!$A$2:$B$17,2)</f>
        <v>Verordnung zur Festlegung der Nutzungsbestimmungen für die Bereitstellung von Geodaten des Bundes (GeoNutzV) für Berlin</v>
      </c>
      <c r="Z682" s="5" t="str">
        <f>VLOOKUP(Q682,Lizenzen!$A$2:$D$17,4)</f>
        <v>http://www.stadtentwicklung.berlin.de/geoinformation/download/nutzIII.pdf</v>
      </c>
      <c r="AA682" s="5" t="str">
        <f>IF(ISERROR(LEFT(D682,FIND(",",D682)-1)),VLOOKUP(D682,'Abk. Datenhaltende Stellen'!$A$2:$E$99,2),CONCATENATE(VLOOKUP(LEFT(D682,FIND(",",D682)-1),'Abk. Datenhaltende Stellen'!$A$2:$E$92,2),",",VLOOKUP(MID(D682,FIND(",",D682)+1,LEN(D682)-FIND(",",D682)),'Abk. Datenhaltende Stellen'!$A$2:$E$92,2)))</f>
        <v>Berlin: Senatsverwaltung für Stadtentwicklung und Umwelt</v>
      </c>
      <c r="AB682" s="8" t="str">
        <f>IF(ISERROR(LEFT(D682,FIND(",",D682)-1)),VLOOKUP(D682,'Abk. Datenhaltende Stellen'!$A$2:$E$99,4),VLOOKUP(LEFT(D682,FIND(",",D682)-1),'Abk. Datenhaltende Stellen'!$A$2:$E$92,4))</f>
        <v>nein</v>
      </c>
      <c r="AC682" s="8" t="str">
        <f>IF(ISERROR(FIND(",",D682)),"",VLOOKUP(MID(D682,FIND(",",D682)+1,LEN(D682)-FIND(",",D682)),'Abk. Datenhaltende Stellen'!$A$2:$E$92,4))</f>
        <v/>
      </c>
      <c r="AD682" s="21">
        <f t="shared" si="10"/>
        <v>0</v>
      </c>
    </row>
    <row r="683" spans="1:30" ht="105" x14ac:dyDescent="0.25">
      <c r="A683" s="8" t="s">
        <v>2826</v>
      </c>
      <c r="B683" s="8" t="s">
        <v>2827</v>
      </c>
      <c r="C683" s="8"/>
      <c r="D683" s="8" t="s">
        <v>2556</v>
      </c>
      <c r="E683" s="13" t="s">
        <v>2139</v>
      </c>
      <c r="F683" s="8" t="s">
        <v>2572</v>
      </c>
      <c r="G683" s="8"/>
      <c r="H683" s="8"/>
      <c r="I683" s="8"/>
      <c r="J683" s="8"/>
      <c r="K683" s="8"/>
      <c r="L683" s="8"/>
      <c r="M683" s="8" t="s">
        <v>2828</v>
      </c>
      <c r="N683" s="8"/>
      <c r="O683" s="8"/>
      <c r="P683" s="8"/>
      <c r="Q683" s="8" t="s">
        <v>2560</v>
      </c>
      <c r="R683" s="8" t="s">
        <v>2752</v>
      </c>
      <c r="S683" s="8" t="s">
        <v>15</v>
      </c>
      <c r="T683" s="8" t="s">
        <v>2012</v>
      </c>
      <c r="U683" s="8" t="s">
        <v>833</v>
      </c>
      <c r="V683" s="11" t="s">
        <v>2753</v>
      </c>
      <c r="W683" s="11" t="s">
        <v>2753</v>
      </c>
      <c r="X683" s="11" t="s">
        <v>2295</v>
      </c>
      <c r="Y683" s="5" t="str">
        <f>VLOOKUP(Q683,Lizenzen!$A$2:$B$17,2)</f>
        <v>Verordnung zur Festlegung der Nutzungsbestimmungen für die Bereitstellung von Geodaten des Bundes (GeoNutzV) für Berlin</v>
      </c>
      <c r="Z683" s="5" t="str">
        <f>VLOOKUP(Q683,Lizenzen!$A$2:$D$17,4)</f>
        <v>http://www.stadtentwicklung.berlin.de/geoinformation/download/nutzIII.pdf</v>
      </c>
      <c r="AA683" s="5" t="str">
        <f>IF(ISERROR(LEFT(D683,FIND(",",D683)-1)),VLOOKUP(D683,'Abk. Datenhaltende Stellen'!$A$2:$E$99,2),CONCATENATE(VLOOKUP(LEFT(D683,FIND(",",D683)-1),'Abk. Datenhaltende Stellen'!$A$2:$E$92,2),",",VLOOKUP(MID(D683,FIND(",",D683)+1,LEN(D683)-FIND(",",D683)),'Abk. Datenhaltende Stellen'!$A$2:$E$92,2)))</f>
        <v>Berlin: Senatsverwaltung für Stadtentwicklung und Umwelt</v>
      </c>
      <c r="AB683" s="8" t="str">
        <f>IF(ISERROR(LEFT(D683,FIND(",",D683)-1)),VLOOKUP(D683,'Abk. Datenhaltende Stellen'!$A$2:$E$99,4),VLOOKUP(LEFT(D683,FIND(",",D683)-1),'Abk. Datenhaltende Stellen'!$A$2:$E$92,4))</f>
        <v>nein</v>
      </c>
      <c r="AC683" s="8" t="str">
        <f>IF(ISERROR(FIND(",",D683)),"",VLOOKUP(MID(D683,FIND(",",D683)+1,LEN(D683)-FIND(",",D683)),'Abk. Datenhaltende Stellen'!$A$2:$E$92,4))</f>
        <v/>
      </c>
      <c r="AD683" s="21">
        <f t="shared" si="10"/>
        <v>0</v>
      </c>
    </row>
    <row r="684" spans="1:30" ht="105" x14ac:dyDescent="0.25">
      <c r="A684" s="8" t="s">
        <v>2757</v>
      </c>
      <c r="B684" s="8" t="s">
        <v>2758</v>
      </c>
      <c r="C684" s="8"/>
      <c r="D684" s="8" t="s">
        <v>2556</v>
      </c>
      <c r="E684" s="13" t="s">
        <v>705</v>
      </c>
      <c r="F684" s="8" t="s">
        <v>407</v>
      </c>
      <c r="G684" s="8"/>
      <c r="H684" s="8" t="s">
        <v>2759</v>
      </c>
      <c r="I684" s="8"/>
      <c r="J684" s="8"/>
      <c r="K684" s="8" t="s">
        <v>2760</v>
      </c>
      <c r="L684" s="8"/>
      <c r="M684" s="8"/>
      <c r="N684" s="8"/>
      <c r="O684" s="8"/>
      <c r="P684" s="8"/>
      <c r="Q684" s="8" t="s">
        <v>2560</v>
      </c>
      <c r="R684" s="8" t="s">
        <v>2752</v>
      </c>
      <c r="S684" s="8" t="s">
        <v>15</v>
      </c>
      <c r="T684" s="8" t="s">
        <v>51</v>
      </c>
      <c r="U684" s="8"/>
      <c r="V684" s="11" t="s">
        <v>2770</v>
      </c>
      <c r="W684" s="11" t="s">
        <v>2753</v>
      </c>
      <c r="X684" s="11" t="s">
        <v>2295</v>
      </c>
      <c r="Y684" s="5" t="str">
        <f>VLOOKUP(Q684,Lizenzen!$A$2:$B$17,2)</f>
        <v>Verordnung zur Festlegung der Nutzungsbestimmungen für die Bereitstellung von Geodaten des Bundes (GeoNutzV) für Berlin</v>
      </c>
      <c r="Z684" s="5" t="str">
        <f>VLOOKUP(Q684,Lizenzen!$A$2:$D$17,4)</f>
        <v>http://www.stadtentwicklung.berlin.de/geoinformation/download/nutzIII.pdf</v>
      </c>
      <c r="AA684" s="5" t="str">
        <f>IF(ISERROR(LEFT(D684,FIND(",",D684)-1)),VLOOKUP(D684,'Abk. Datenhaltende Stellen'!$A$2:$E$99,2),CONCATENATE(VLOOKUP(LEFT(D684,FIND(",",D684)-1),'Abk. Datenhaltende Stellen'!$A$2:$E$92,2),",",VLOOKUP(MID(D684,FIND(",",D684)+1,LEN(D684)-FIND(",",D684)),'Abk. Datenhaltende Stellen'!$A$2:$E$92,2)))</f>
        <v>Berlin: Senatsverwaltung für Stadtentwicklung und Umwelt</v>
      </c>
      <c r="AB684" s="8" t="str">
        <f>IF(ISERROR(LEFT(D684,FIND(",",D684)-1)),VLOOKUP(D684,'Abk. Datenhaltende Stellen'!$A$2:$E$99,4),VLOOKUP(LEFT(D684,FIND(",",D684)-1),'Abk. Datenhaltende Stellen'!$A$2:$E$92,4))</f>
        <v>nein</v>
      </c>
      <c r="AC684" s="8" t="str">
        <f>IF(ISERROR(FIND(",",D684)),"",VLOOKUP(MID(D684,FIND(",",D684)+1,LEN(D684)-FIND(",",D684)),'Abk. Datenhaltende Stellen'!$A$2:$E$92,4))</f>
        <v/>
      </c>
      <c r="AD684" s="21">
        <f t="shared" si="10"/>
        <v>0</v>
      </c>
    </row>
    <row r="685" spans="1:30" ht="105" x14ac:dyDescent="0.25">
      <c r="A685" s="8" t="s">
        <v>2840</v>
      </c>
      <c r="B685" s="8" t="s">
        <v>2841</v>
      </c>
      <c r="C685" s="8"/>
      <c r="D685" s="8" t="s">
        <v>2556</v>
      </c>
      <c r="E685" s="13" t="s">
        <v>705</v>
      </c>
      <c r="F685" s="8" t="s">
        <v>407</v>
      </c>
      <c r="G685" s="8"/>
      <c r="H685" s="8" t="s">
        <v>2842</v>
      </c>
      <c r="I685" s="8"/>
      <c r="J685" s="8"/>
      <c r="K685" s="8" t="s">
        <v>2843</v>
      </c>
      <c r="L685" s="8"/>
      <c r="M685" s="8"/>
      <c r="N685" s="8"/>
      <c r="O685" s="8"/>
      <c r="P685" s="8"/>
      <c r="Q685" s="8" t="s">
        <v>2560</v>
      </c>
      <c r="R685" s="8" t="s">
        <v>2752</v>
      </c>
      <c r="S685" s="8" t="s">
        <v>15</v>
      </c>
      <c r="T685" s="8" t="s">
        <v>51</v>
      </c>
      <c r="U685" s="8"/>
      <c r="V685" s="11" t="s">
        <v>777</v>
      </c>
      <c r="W685" s="11" t="s">
        <v>2753</v>
      </c>
      <c r="X685" s="11" t="s">
        <v>2295</v>
      </c>
      <c r="Y685" s="5" t="str">
        <f>VLOOKUP(Q685,Lizenzen!$A$2:$B$17,2)</f>
        <v>Verordnung zur Festlegung der Nutzungsbestimmungen für die Bereitstellung von Geodaten des Bundes (GeoNutzV) für Berlin</v>
      </c>
      <c r="Z685" s="5" t="str">
        <f>VLOOKUP(Q685,Lizenzen!$A$2:$D$17,4)</f>
        <v>http://www.stadtentwicklung.berlin.de/geoinformation/download/nutzIII.pdf</v>
      </c>
      <c r="AA685" s="5" t="str">
        <f>IF(ISERROR(LEFT(D685,FIND(",",D685)-1)),VLOOKUP(D685,'Abk. Datenhaltende Stellen'!$A$2:$E$99,2),CONCATENATE(VLOOKUP(LEFT(D685,FIND(",",D685)-1),'Abk. Datenhaltende Stellen'!$A$2:$E$92,2),",",VLOOKUP(MID(D685,FIND(",",D685)+1,LEN(D685)-FIND(",",D685)),'Abk. Datenhaltende Stellen'!$A$2:$E$92,2)))</f>
        <v>Berlin: Senatsverwaltung für Stadtentwicklung und Umwelt</v>
      </c>
      <c r="AB685" s="8" t="str">
        <f>IF(ISERROR(LEFT(D685,FIND(",",D685)-1)),VLOOKUP(D685,'Abk. Datenhaltende Stellen'!$A$2:$E$99,4),VLOOKUP(LEFT(D685,FIND(",",D685)-1),'Abk. Datenhaltende Stellen'!$A$2:$E$92,4))</f>
        <v>nein</v>
      </c>
      <c r="AC685" s="8" t="str">
        <f>IF(ISERROR(FIND(",",D685)),"",VLOOKUP(MID(D685,FIND(",",D685)+1,LEN(D685)-FIND(",",D685)),'Abk. Datenhaltende Stellen'!$A$2:$E$92,4))</f>
        <v/>
      </c>
      <c r="AD685" s="21">
        <f t="shared" si="10"/>
        <v>0</v>
      </c>
    </row>
    <row r="686" spans="1:30" ht="105" x14ac:dyDescent="0.25">
      <c r="A686" s="8" t="s">
        <v>2762</v>
      </c>
      <c r="B686" s="8" t="s">
        <v>2763</v>
      </c>
      <c r="C686" s="8"/>
      <c r="D686" s="8" t="s">
        <v>2556</v>
      </c>
      <c r="E686" s="13" t="s">
        <v>705</v>
      </c>
      <c r="F686" s="8" t="s">
        <v>407</v>
      </c>
      <c r="G686" s="8"/>
      <c r="H686" s="8" t="s">
        <v>2764</v>
      </c>
      <c r="I686" s="8"/>
      <c r="J686" s="8"/>
      <c r="K686" s="8" t="s">
        <v>2765</v>
      </c>
      <c r="L686" s="8"/>
      <c r="M686" s="8"/>
      <c r="N686" s="8"/>
      <c r="O686" s="8"/>
      <c r="P686" s="8"/>
      <c r="Q686" s="8" t="s">
        <v>2560</v>
      </c>
      <c r="R686" s="8" t="s">
        <v>2752</v>
      </c>
      <c r="S686" s="8" t="s">
        <v>15</v>
      </c>
      <c r="T686" s="8" t="s">
        <v>51</v>
      </c>
      <c r="U686" s="8"/>
      <c r="V686" s="11" t="s">
        <v>717</v>
      </c>
      <c r="W686" s="11" t="s">
        <v>2753</v>
      </c>
      <c r="X686" s="11" t="s">
        <v>2295</v>
      </c>
      <c r="Y686" s="5" t="str">
        <f>VLOOKUP(Q686,Lizenzen!$A$2:$B$17,2)</f>
        <v>Verordnung zur Festlegung der Nutzungsbestimmungen für die Bereitstellung von Geodaten des Bundes (GeoNutzV) für Berlin</v>
      </c>
      <c r="Z686" s="5" t="str">
        <f>VLOOKUP(Q686,Lizenzen!$A$2:$D$17,4)</f>
        <v>http://www.stadtentwicklung.berlin.de/geoinformation/download/nutzIII.pdf</v>
      </c>
      <c r="AA686" s="5" t="str">
        <f>IF(ISERROR(LEFT(D686,FIND(",",D686)-1)),VLOOKUP(D686,'Abk. Datenhaltende Stellen'!$A$2:$E$99,2),CONCATENATE(VLOOKUP(LEFT(D686,FIND(",",D686)-1),'Abk. Datenhaltende Stellen'!$A$2:$E$92,2),",",VLOOKUP(MID(D686,FIND(",",D686)+1,LEN(D686)-FIND(",",D686)),'Abk. Datenhaltende Stellen'!$A$2:$E$92,2)))</f>
        <v>Berlin: Senatsverwaltung für Stadtentwicklung und Umwelt</v>
      </c>
      <c r="AB686" s="8" t="str">
        <f>IF(ISERROR(LEFT(D686,FIND(",",D686)-1)),VLOOKUP(D686,'Abk. Datenhaltende Stellen'!$A$2:$E$99,4),VLOOKUP(LEFT(D686,FIND(",",D686)-1),'Abk. Datenhaltende Stellen'!$A$2:$E$92,4))</f>
        <v>nein</v>
      </c>
      <c r="AC686" s="8" t="str">
        <f>IF(ISERROR(FIND(",",D686)),"",VLOOKUP(MID(D686,FIND(",",D686)+1,LEN(D686)-FIND(",",D686)),'Abk. Datenhaltende Stellen'!$A$2:$E$92,4))</f>
        <v/>
      </c>
      <c r="AD686" s="21">
        <f t="shared" si="10"/>
        <v>0</v>
      </c>
    </row>
    <row r="687" spans="1:30" ht="105" x14ac:dyDescent="0.25">
      <c r="A687" s="8" t="s">
        <v>2849</v>
      </c>
      <c r="B687" s="8" t="s">
        <v>2850</v>
      </c>
      <c r="C687" s="8"/>
      <c r="D687" s="8" t="s">
        <v>2556</v>
      </c>
      <c r="E687" s="13" t="s">
        <v>705</v>
      </c>
      <c r="F687" s="8" t="s">
        <v>407</v>
      </c>
      <c r="G687" s="8"/>
      <c r="H687" s="8" t="s">
        <v>2851</v>
      </c>
      <c r="I687" s="8"/>
      <c r="J687" s="8"/>
      <c r="K687" s="8" t="s">
        <v>2852</v>
      </c>
      <c r="L687" s="8"/>
      <c r="M687" s="8"/>
      <c r="N687" s="8"/>
      <c r="O687" s="8"/>
      <c r="P687" s="8"/>
      <c r="Q687" s="8" t="s">
        <v>2560</v>
      </c>
      <c r="R687" s="8" t="s">
        <v>2752</v>
      </c>
      <c r="S687" s="8" t="s">
        <v>15</v>
      </c>
      <c r="T687" s="8" t="s">
        <v>51</v>
      </c>
      <c r="U687" s="8"/>
      <c r="V687" s="11" t="s">
        <v>717</v>
      </c>
      <c r="W687" s="11" t="s">
        <v>2753</v>
      </c>
      <c r="X687" s="11" t="s">
        <v>2295</v>
      </c>
      <c r="Y687" s="5" t="str">
        <f>VLOOKUP(Q687,Lizenzen!$A$2:$B$17,2)</f>
        <v>Verordnung zur Festlegung der Nutzungsbestimmungen für die Bereitstellung von Geodaten des Bundes (GeoNutzV) für Berlin</v>
      </c>
      <c r="Z687" s="5" t="str">
        <f>VLOOKUP(Q687,Lizenzen!$A$2:$D$17,4)</f>
        <v>http://www.stadtentwicklung.berlin.de/geoinformation/download/nutzIII.pdf</v>
      </c>
      <c r="AA687" s="5" t="str">
        <f>IF(ISERROR(LEFT(D687,FIND(",",D687)-1)),VLOOKUP(D687,'Abk. Datenhaltende Stellen'!$A$2:$E$99,2),CONCATENATE(VLOOKUP(LEFT(D687,FIND(",",D687)-1),'Abk. Datenhaltende Stellen'!$A$2:$E$92,2),",",VLOOKUP(MID(D687,FIND(",",D687)+1,LEN(D687)-FIND(",",D687)),'Abk. Datenhaltende Stellen'!$A$2:$E$92,2)))</f>
        <v>Berlin: Senatsverwaltung für Stadtentwicklung und Umwelt</v>
      </c>
      <c r="AB687" s="8" t="str">
        <f>IF(ISERROR(LEFT(D687,FIND(",",D687)-1)),VLOOKUP(D687,'Abk. Datenhaltende Stellen'!$A$2:$E$99,4),VLOOKUP(LEFT(D687,FIND(",",D687)-1),'Abk. Datenhaltende Stellen'!$A$2:$E$92,4))</f>
        <v>nein</v>
      </c>
      <c r="AC687" s="8" t="str">
        <f>IF(ISERROR(FIND(",",D687)),"",VLOOKUP(MID(D687,FIND(",",D687)+1,LEN(D687)-FIND(",",D687)),'Abk. Datenhaltende Stellen'!$A$2:$E$92,4))</f>
        <v/>
      </c>
      <c r="AD687" s="21">
        <f t="shared" si="10"/>
        <v>0</v>
      </c>
    </row>
    <row r="688" spans="1:30" ht="105" x14ac:dyDescent="0.25">
      <c r="A688" s="8" t="s">
        <v>2880</v>
      </c>
      <c r="B688" s="8" t="s">
        <v>2885</v>
      </c>
      <c r="C688" s="8"/>
      <c r="D688" s="8" t="s">
        <v>2556</v>
      </c>
      <c r="E688" s="13" t="s">
        <v>705</v>
      </c>
      <c r="F688" s="8" t="s">
        <v>407</v>
      </c>
      <c r="G688" s="8"/>
      <c r="H688" s="8" t="s">
        <v>2881</v>
      </c>
      <c r="I688" s="8"/>
      <c r="J688" s="8"/>
      <c r="K688" s="8" t="s">
        <v>2882</v>
      </c>
      <c r="L688" s="8"/>
      <c r="M688" s="8"/>
      <c r="N688" s="8"/>
      <c r="O688" s="8"/>
      <c r="P688" s="8"/>
      <c r="Q688" s="8" t="s">
        <v>2560</v>
      </c>
      <c r="R688" s="8" t="s">
        <v>2752</v>
      </c>
      <c r="S688" s="8" t="s">
        <v>15</v>
      </c>
      <c r="T688" s="8" t="s">
        <v>51</v>
      </c>
      <c r="U688" s="8"/>
      <c r="V688" s="11" t="s">
        <v>2883</v>
      </c>
      <c r="W688" s="11" t="s">
        <v>2753</v>
      </c>
      <c r="X688" s="11" t="s">
        <v>2295</v>
      </c>
      <c r="Y688" s="5" t="str">
        <f>VLOOKUP(Q688,Lizenzen!$A$2:$B$17,2)</f>
        <v>Verordnung zur Festlegung der Nutzungsbestimmungen für die Bereitstellung von Geodaten des Bundes (GeoNutzV) für Berlin</v>
      </c>
      <c r="Z688" s="5" t="str">
        <f>VLOOKUP(Q688,Lizenzen!$A$2:$D$17,4)</f>
        <v>http://www.stadtentwicklung.berlin.de/geoinformation/download/nutzIII.pdf</v>
      </c>
      <c r="AA688" s="5" t="str">
        <f>IF(ISERROR(LEFT(D688,FIND(",",D688)-1)),VLOOKUP(D688,'Abk. Datenhaltende Stellen'!$A$2:$E$99,2),CONCATENATE(VLOOKUP(LEFT(D688,FIND(",",D688)-1),'Abk. Datenhaltende Stellen'!$A$2:$E$92,2),",",VLOOKUP(MID(D688,FIND(",",D688)+1,LEN(D688)-FIND(",",D688)),'Abk. Datenhaltende Stellen'!$A$2:$E$92,2)))</f>
        <v>Berlin: Senatsverwaltung für Stadtentwicklung und Umwelt</v>
      </c>
      <c r="AB688" s="8" t="str">
        <f>IF(ISERROR(LEFT(D688,FIND(",",D688)-1)),VLOOKUP(D688,'Abk. Datenhaltende Stellen'!$A$2:$E$99,4),VLOOKUP(LEFT(D688,FIND(",",D688)-1),'Abk. Datenhaltende Stellen'!$A$2:$E$92,4))</f>
        <v>nein</v>
      </c>
      <c r="AC688" s="8" t="str">
        <f>IF(ISERROR(FIND(",",D688)),"",VLOOKUP(MID(D688,FIND(",",D688)+1,LEN(D688)-FIND(",",D688)),'Abk. Datenhaltende Stellen'!$A$2:$E$92,4))</f>
        <v/>
      </c>
      <c r="AD688" s="21">
        <f t="shared" si="10"/>
        <v>0</v>
      </c>
    </row>
    <row r="689" spans="1:30" ht="105" x14ac:dyDescent="0.25">
      <c r="A689" s="8" t="s">
        <v>2809</v>
      </c>
      <c r="B689" s="8" t="s">
        <v>2791</v>
      </c>
      <c r="C689" s="8"/>
      <c r="D689" s="8" t="s">
        <v>2556</v>
      </c>
      <c r="E689" s="13" t="s">
        <v>705</v>
      </c>
      <c r="F689" s="8" t="s">
        <v>407</v>
      </c>
      <c r="G689" s="8"/>
      <c r="H689" s="8" t="s">
        <v>2810</v>
      </c>
      <c r="I689" s="8"/>
      <c r="J689" s="8"/>
      <c r="K689" s="8" t="s">
        <v>2811</v>
      </c>
      <c r="L689" s="8"/>
      <c r="M689" s="8"/>
      <c r="N689" s="8"/>
      <c r="O689" s="8"/>
      <c r="P689" s="8"/>
      <c r="Q689" s="8" t="s">
        <v>2560</v>
      </c>
      <c r="R689" s="8" t="s">
        <v>2752</v>
      </c>
      <c r="S689" s="8" t="s">
        <v>15</v>
      </c>
      <c r="T689" s="8" t="s">
        <v>51</v>
      </c>
      <c r="U689" s="8"/>
      <c r="V689" s="11" t="s">
        <v>2770</v>
      </c>
      <c r="W689" s="11" t="s">
        <v>2753</v>
      </c>
      <c r="X689" s="11" t="s">
        <v>2295</v>
      </c>
      <c r="Y689" s="5" t="str">
        <f>VLOOKUP(Q689,Lizenzen!$A$2:$B$17,2)</f>
        <v>Verordnung zur Festlegung der Nutzungsbestimmungen für die Bereitstellung von Geodaten des Bundes (GeoNutzV) für Berlin</v>
      </c>
      <c r="Z689" s="5" t="str">
        <f>VLOOKUP(Q689,Lizenzen!$A$2:$D$17,4)</f>
        <v>http://www.stadtentwicklung.berlin.de/geoinformation/download/nutzIII.pdf</v>
      </c>
      <c r="AA689" s="5" t="str">
        <f>IF(ISERROR(LEFT(D689,FIND(",",D689)-1)),VLOOKUP(D689,'Abk. Datenhaltende Stellen'!$A$2:$E$99,2),CONCATENATE(VLOOKUP(LEFT(D689,FIND(",",D689)-1),'Abk. Datenhaltende Stellen'!$A$2:$E$92,2),",",VLOOKUP(MID(D689,FIND(",",D689)+1,LEN(D689)-FIND(",",D689)),'Abk. Datenhaltende Stellen'!$A$2:$E$92,2)))</f>
        <v>Berlin: Senatsverwaltung für Stadtentwicklung und Umwelt</v>
      </c>
      <c r="AB689" s="8" t="str">
        <f>IF(ISERROR(LEFT(D689,FIND(",",D689)-1)),VLOOKUP(D689,'Abk. Datenhaltende Stellen'!$A$2:$E$99,4),VLOOKUP(LEFT(D689,FIND(",",D689)-1),'Abk. Datenhaltende Stellen'!$A$2:$E$92,4))</f>
        <v>nein</v>
      </c>
      <c r="AC689" s="8" t="str">
        <f>IF(ISERROR(FIND(",",D689)),"",VLOOKUP(MID(D689,FIND(",",D689)+1,LEN(D689)-FIND(",",D689)),'Abk. Datenhaltende Stellen'!$A$2:$E$92,4))</f>
        <v/>
      </c>
      <c r="AD689" s="21">
        <f t="shared" si="10"/>
        <v>0</v>
      </c>
    </row>
    <row r="690" spans="1:30" ht="105" x14ac:dyDescent="0.25">
      <c r="A690" s="8" t="s">
        <v>2899</v>
      </c>
      <c r="B690" s="8" t="s">
        <v>2900</v>
      </c>
      <c r="C690" s="8"/>
      <c r="D690" s="8" t="s">
        <v>2556</v>
      </c>
      <c r="E690" s="13" t="s">
        <v>705</v>
      </c>
      <c r="F690" s="8" t="s">
        <v>407</v>
      </c>
      <c r="G690" s="8"/>
      <c r="H690" s="8" t="s">
        <v>2901</v>
      </c>
      <c r="I690" s="8"/>
      <c r="J690" s="8"/>
      <c r="K690" s="8" t="s">
        <v>2902</v>
      </c>
      <c r="L690" s="8"/>
      <c r="M690" s="8"/>
      <c r="N690" s="8"/>
      <c r="O690" s="8"/>
      <c r="P690" s="8"/>
      <c r="Q690" s="8" t="s">
        <v>2560</v>
      </c>
      <c r="R690" s="8" t="s">
        <v>2752</v>
      </c>
      <c r="S690" s="8" t="s">
        <v>15</v>
      </c>
      <c r="T690" s="8" t="s">
        <v>51</v>
      </c>
      <c r="U690" s="8"/>
      <c r="V690" s="11" t="s">
        <v>777</v>
      </c>
      <c r="W690" s="11" t="s">
        <v>2753</v>
      </c>
      <c r="X690" s="11" t="s">
        <v>2295</v>
      </c>
      <c r="Y690" s="5" t="str">
        <f>VLOOKUP(Q690,Lizenzen!$A$2:$B$17,2)</f>
        <v>Verordnung zur Festlegung der Nutzungsbestimmungen für die Bereitstellung von Geodaten des Bundes (GeoNutzV) für Berlin</v>
      </c>
      <c r="Z690" s="5" t="str">
        <f>VLOOKUP(Q690,Lizenzen!$A$2:$D$17,4)</f>
        <v>http://www.stadtentwicklung.berlin.de/geoinformation/download/nutzIII.pdf</v>
      </c>
      <c r="AA690" s="5" t="str">
        <f>IF(ISERROR(LEFT(D690,FIND(",",D690)-1)),VLOOKUP(D690,'Abk. Datenhaltende Stellen'!$A$2:$E$99,2),CONCATENATE(VLOOKUP(LEFT(D690,FIND(",",D690)-1),'Abk. Datenhaltende Stellen'!$A$2:$E$92,2),",",VLOOKUP(MID(D690,FIND(",",D690)+1,LEN(D690)-FIND(",",D690)),'Abk. Datenhaltende Stellen'!$A$2:$E$92,2)))</f>
        <v>Berlin: Senatsverwaltung für Stadtentwicklung und Umwelt</v>
      </c>
      <c r="AB690" s="8" t="str">
        <f>IF(ISERROR(LEFT(D690,FIND(",",D690)-1)),VLOOKUP(D690,'Abk. Datenhaltende Stellen'!$A$2:$E$99,4),VLOOKUP(LEFT(D690,FIND(",",D690)-1),'Abk. Datenhaltende Stellen'!$A$2:$E$92,4))</f>
        <v>nein</v>
      </c>
      <c r="AC690" s="8" t="str">
        <f>IF(ISERROR(FIND(",",D690)),"",VLOOKUP(MID(D690,FIND(",",D690)+1,LEN(D690)-FIND(",",D690)),'Abk. Datenhaltende Stellen'!$A$2:$E$92,4))</f>
        <v/>
      </c>
      <c r="AD690" s="21">
        <f t="shared" si="10"/>
        <v>0</v>
      </c>
    </row>
    <row r="691" spans="1:30" ht="105" x14ac:dyDescent="0.25">
      <c r="A691" s="8" t="s">
        <v>2868</v>
      </c>
      <c r="B691" s="8" t="s">
        <v>2869</v>
      </c>
      <c r="C691" s="8"/>
      <c r="D691" s="8" t="s">
        <v>2556</v>
      </c>
      <c r="E691" s="13" t="s">
        <v>705</v>
      </c>
      <c r="F691" s="8" t="s">
        <v>407</v>
      </c>
      <c r="G691" s="8"/>
      <c r="H691" s="8" t="s">
        <v>2870</v>
      </c>
      <c r="I691" s="8"/>
      <c r="J691" s="8"/>
      <c r="K691" s="8" t="s">
        <v>2871</v>
      </c>
      <c r="L691" s="8"/>
      <c r="M691" s="8"/>
      <c r="N691" s="8"/>
      <c r="O691" s="8"/>
      <c r="P691" s="8"/>
      <c r="Q691" s="8" t="s">
        <v>2560</v>
      </c>
      <c r="R691" s="8" t="s">
        <v>2752</v>
      </c>
      <c r="S691" s="8" t="s">
        <v>15</v>
      </c>
      <c r="T691" s="8" t="s">
        <v>51</v>
      </c>
      <c r="U691" s="8"/>
      <c r="V691" s="11" t="s">
        <v>2867</v>
      </c>
      <c r="W691" s="11" t="s">
        <v>2753</v>
      </c>
      <c r="X691" s="11" t="s">
        <v>2295</v>
      </c>
      <c r="Y691" s="5" t="str">
        <f>VLOOKUP(Q691,Lizenzen!$A$2:$B$17,2)</f>
        <v>Verordnung zur Festlegung der Nutzungsbestimmungen für die Bereitstellung von Geodaten des Bundes (GeoNutzV) für Berlin</v>
      </c>
      <c r="Z691" s="5" t="str">
        <f>VLOOKUP(Q691,Lizenzen!$A$2:$D$17,4)</f>
        <v>http://www.stadtentwicklung.berlin.de/geoinformation/download/nutzIII.pdf</v>
      </c>
      <c r="AA691" s="5" t="str">
        <f>IF(ISERROR(LEFT(D691,FIND(",",D691)-1)),VLOOKUP(D691,'Abk. Datenhaltende Stellen'!$A$2:$E$99,2),CONCATENATE(VLOOKUP(LEFT(D691,FIND(",",D691)-1),'Abk. Datenhaltende Stellen'!$A$2:$E$92,2),",",VLOOKUP(MID(D691,FIND(",",D691)+1,LEN(D691)-FIND(",",D691)),'Abk. Datenhaltende Stellen'!$A$2:$E$92,2)))</f>
        <v>Berlin: Senatsverwaltung für Stadtentwicklung und Umwelt</v>
      </c>
      <c r="AB691" s="8" t="str">
        <f>IF(ISERROR(LEFT(D691,FIND(",",D691)-1)),VLOOKUP(D691,'Abk. Datenhaltende Stellen'!$A$2:$E$99,4),VLOOKUP(LEFT(D691,FIND(",",D691)-1),'Abk. Datenhaltende Stellen'!$A$2:$E$92,4))</f>
        <v>nein</v>
      </c>
      <c r="AC691" s="8" t="str">
        <f>IF(ISERROR(FIND(",",D691)),"",VLOOKUP(MID(D691,FIND(",",D691)+1,LEN(D691)-FIND(",",D691)),'Abk. Datenhaltende Stellen'!$A$2:$E$92,4))</f>
        <v/>
      </c>
      <c r="AD691" s="21">
        <f t="shared" si="10"/>
        <v>0</v>
      </c>
    </row>
    <row r="692" spans="1:30" ht="105" x14ac:dyDescent="0.25">
      <c r="A692" s="8" t="s">
        <v>2776</v>
      </c>
      <c r="B692" s="8" t="s">
        <v>2777</v>
      </c>
      <c r="C692" s="8"/>
      <c r="D692" s="8" t="s">
        <v>2556</v>
      </c>
      <c r="E692" s="13" t="s">
        <v>705</v>
      </c>
      <c r="F692" s="8" t="s">
        <v>407</v>
      </c>
      <c r="G692" s="8"/>
      <c r="H692" s="8" t="s">
        <v>2778</v>
      </c>
      <c r="I692" s="8"/>
      <c r="J692" s="8"/>
      <c r="K692" s="8" t="s">
        <v>2779</v>
      </c>
      <c r="L692" s="8"/>
      <c r="M692" s="8"/>
      <c r="N692" s="8"/>
      <c r="O692" s="8"/>
      <c r="P692" s="8"/>
      <c r="Q692" s="8" t="s">
        <v>2560</v>
      </c>
      <c r="R692" s="8" t="s">
        <v>2752</v>
      </c>
      <c r="S692" s="8" t="s">
        <v>15</v>
      </c>
      <c r="T692" s="8" t="s">
        <v>51</v>
      </c>
      <c r="U692" s="8"/>
      <c r="V692" s="11" t="s">
        <v>717</v>
      </c>
      <c r="W692" s="11" t="s">
        <v>2753</v>
      </c>
      <c r="X692" s="11" t="s">
        <v>2295</v>
      </c>
      <c r="Y692" s="5" t="str">
        <f>VLOOKUP(Q692,Lizenzen!$A$2:$B$17,2)</f>
        <v>Verordnung zur Festlegung der Nutzungsbestimmungen für die Bereitstellung von Geodaten des Bundes (GeoNutzV) für Berlin</v>
      </c>
      <c r="Z692" s="5" t="str">
        <f>VLOOKUP(Q692,Lizenzen!$A$2:$D$17,4)</f>
        <v>http://www.stadtentwicklung.berlin.de/geoinformation/download/nutzIII.pdf</v>
      </c>
      <c r="AA692" s="5" t="str">
        <f>IF(ISERROR(LEFT(D692,FIND(",",D692)-1)),VLOOKUP(D692,'Abk. Datenhaltende Stellen'!$A$2:$E$99,2),CONCATENATE(VLOOKUP(LEFT(D692,FIND(",",D692)-1),'Abk. Datenhaltende Stellen'!$A$2:$E$92,2),",",VLOOKUP(MID(D692,FIND(",",D692)+1,LEN(D692)-FIND(",",D692)),'Abk. Datenhaltende Stellen'!$A$2:$E$92,2)))</f>
        <v>Berlin: Senatsverwaltung für Stadtentwicklung und Umwelt</v>
      </c>
      <c r="AB692" s="8" t="str">
        <f>IF(ISERROR(LEFT(D692,FIND(",",D692)-1)),VLOOKUP(D692,'Abk. Datenhaltende Stellen'!$A$2:$E$99,4),VLOOKUP(LEFT(D692,FIND(",",D692)-1),'Abk. Datenhaltende Stellen'!$A$2:$E$92,4))</f>
        <v>nein</v>
      </c>
      <c r="AC692" s="8" t="str">
        <f>IF(ISERROR(FIND(",",D692)),"",VLOOKUP(MID(D692,FIND(",",D692)+1,LEN(D692)-FIND(",",D692)),'Abk. Datenhaltende Stellen'!$A$2:$E$92,4))</f>
        <v/>
      </c>
      <c r="AD692" s="21">
        <f t="shared" si="10"/>
        <v>0</v>
      </c>
    </row>
    <row r="693" spans="1:30" ht="105" x14ac:dyDescent="0.25">
      <c r="A693" s="8" t="s">
        <v>2805</v>
      </c>
      <c r="B693" s="8" t="s">
        <v>2806</v>
      </c>
      <c r="C693" s="8"/>
      <c r="D693" s="8" t="s">
        <v>2556</v>
      </c>
      <c r="E693" s="13" t="s">
        <v>705</v>
      </c>
      <c r="F693" s="8" t="s">
        <v>407</v>
      </c>
      <c r="G693" s="8"/>
      <c r="H693" s="8" t="s">
        <v>2807</v>
      </c>
      <c r="I693" s="8"/>
      <c r="J693" s="8"/>
      <c r="K693" s="8" t="s">
        <v>2808</v>
      </c>
      <c r="L693" s="8"/>
      <c r="M693" s="8"/>
      <c r="N693" s="8"/>
      <c r="O693" s="8"/>
      <c r="P693" s="8"/>
      <c r="Q693" s="8" t="s">
        <v>2560</v>
      </c>
      <c r="R693" s="8" t="s">
        <v>2752</v>
      </c>
      <c r="S693" s="8" t="s">
        <v>15</v>
      </c>
      <c r="T693" s="8" t="s">
        <v>51</v>
      </c>
      <c r="U693" s="8"/>
      <c r="V693" s="11" t="s">
        <v>717</v>
      </c>
      <c r="W693" s="11" t="s">
        <v>2753</v>
      </c>
      <c r="X693" s="11" t="s">
        <v>2295</v>
      </c>
      <c r="Y693" s="5" t="str">
        <f>VLOOKUP(Q693,Lizenzen!$A$2:$B$17,2)</f>
        <v>Verordnung zur Festlegung der Nutzungsbestimmungen für die Bereitstellung von Geodaten des Bundes (GeoNutzV) für Berlin</v>
      </c>
      <c r="Z693" s="5" t="str">
        <f>VLOOKUP(Q693,Lizenzen!$A$2:$D$17,4)</f>
        <v>http://www.stadtentwicklung.berlin.de/geoinformation/download/nutzIII.pdf</v>
      </c>
      <c r="AA693" s="5" t="str">
        <f>IF(ISERROR(LEFT(D693,FIND(",",D693)-1)),VLOOKUP(D693,'Abk. Datenhaltende Stellen'!$A$2:$E$99,2),CONCATENATE(VLOOKUP(LEFT(D693,FIND(",",D693)-1),'Abk. Datenhaltende Stellen'!$A$2:$E$92,2),",",VLOOKUP(MID(D693,FIND(",",D693)+1,LEN(D693)-FIND(",",D693)),'Abk. Datenhaltende Stellen'!$A$2:$E$92,2)))</f>
        <v>Berlin: Senatsverwaltung für Stadtentwicklung und Umwelt</v>
      </c>
      <c r="AB693" s="8" t="str">
        <f>IF(ISERROR(LEFT(D693,FIND(",",D693)-1)),VLOOKUP(D693,'Abk. Datenhaltende Stellen'!$A$2:$E$99,4),VLOOKUP(LEFT(D693,FIND(",",D693)-1),'Abk. Datenhaltende Stellen'!$A$2:$E$92,4))</f>
        <v>nein</v>
      </c>
      <c r="AC693" s="8" t="str">
        <f>IF(ISERROR(FIND(",",D693)),"",VLOOKUP(MID(D693,FIND(",",D693)+1,LEN(D693)-FIND(",",D693)),'Abk. Datenhaltende Stellen'!$A$2:$E$92,4))</f>
        <v/>
      </c>
      <c r="AD693" s="21">
        <f t="shared" si="10"/>
        <v>0</v>
      </c>
    </row>
    <row r="694" spans="1:30" ht="105" x14ac:dyDescent="0.25">
      <c r="A694" s="8" t="s">
        <v>2903</v>
      </c>
      <c r="B694" s="8" t="s">
        <v>2904</v>
      </c>
      <c r="C694" s="8"/>
      <c r="D694" s="8" t="s">
        <v>2556</v>
      </c>
      <c r="E694" s="13" t="s">
        <v>705</v>
      </c>
      <c r="F694" s="8" t="s">
        <v>407</v>
      </c>
      <c r="G694" s="8"/>
      <c r="H694" s="8" t="s">
        <v>2905</v>
      </c>
      <c r="I694" s="8"/>
      <c r="J694" s="8"/>
      <c r="K694" s="8" t="s">
        <v>2906</v>
      </c>
      <c r="L694" s="8"/>
      <c r="M694" s="8"/>
      <c r="N694" s="8"/>
      <c r="O694" s="8"/>
      <c r="P694" s="8"/>
      <c r="Q694" s="8" t="s">
        <v>2560</v>
      </c>
      <c r="R694" s="8" t="s">
        <v>2752</v>
      </c>
      <c r="S694" s="8" t="s">
        <v>15</v>
      </c>
      <c r="T694" s="8" t="s">
        <v>51</v>
      </c>
      <c r="U694" s="8"/>
      <c r="V694" s="11" t="s">
        <v>717</v>
      </c>
      <c r="W694" s="11" t="s">
        <v>2753</v>
      </c>
      <c r="X694" s="11" t="s">
        <v>2295</v>
      </c>
      <c r="Y694" s="5" t="str">
        <f>VLOOKUP(Q694,Lizenzen!$A$2:$B$17,2)</f>
        <v>Verordnung zur Festlegung der Nutzungsbestimmungen für die Bereitstellung von Geodaten des Bundes (GeoNutzV) für Berlin</v>
      </c>
      <c r="Z694" s="5" t="str">
        <f>VLOOKUP(Q694,Lizenzen!$A$2:$D$17,4)</f>
        <v>http://www.stadtentwicklung.berlin.de/geoinformation/download/nutzIII.pdf</v>
      </c>
      <c r="AA694" s="5" t="str">
        <f>IF(ISERROR(LEFT(D694,FIND(",",D694)-1)),VLOOKUP(D694,'Abk. Datenhaltende Stellen'!$A$2:$E$99,2),CONCATENATE(VLOOKUP(LEFT(D694,FIND(",",D694)-1),'Abk. Datenhaltende Stellen'!$A$2:$E$92,2),",",VLOOKUP(MID(D694,FIND(",",D694)+1,LEN(D694)-FIND(",",D694)),'Abk. Datenhaltende Stellen'!$A$2:$E$92,2)))</f>
        <v>Berlin: Senatsverwaltung für Stadtentwicklung und Umwelt</v>
      </c>
      <c r="AB694" s="8" t="str">
        <f>IF(ISERROR(LEFT(D694,FIND(",",D694)-1)),VLOOKUP(D694,'Abk. Datenhaltende Stellen'!$A$2:$E$99,4),VLOOKUP(LEFT(D694,FIND(",",D694)-1),'Abk. Datenhaltende Stellen'!$A$2:$E$92,4))</f>
        <v>nein</v>
      </c>
      <c r="AC694" s="8" t="str">
        <f>IF(ISERROR(FIND(",",D694)),"",VLOOKUP(MID(D694,FIND(",",D694)+1,LEN(D694)-FIND(",",D694)),'Abk. Datenhaltende Stellen'!$A$2:$E$92,4))</f>
        <v/>
      </c>
      <c r="AD694" s="21">
        <f t="shared" si="10"/>
        <v>0</v>
      </c>
    </row>
    <row r="695" spans="1:30" ht="105" x14ac:dyDescent="0.25">
      <c r="A695" s="8" t="s">
        <v>2845</v>
      </c>
      <c r="B695" s="8" t="s">
        <v>2846</v>
      </c>
      <c r="C695" s="8"/>
      <c r="D695" s="8" t="s">
        <v>2556</v>
      </c>
      <c r="E695" s="13" t="s">
        <v>705</v>
      </c>
      <c r="F695" s="8" t="s">
        <v>407</v>
      </c>
      <c r="G695" s="8"/>
      <c r="H695" s="8" t="s">
        <v>2847</v>
      </c>
      <c r="I695" s="8"/>
      <c r="J695" s="8"/>
      <c r="K695" s="8" t="s">
        <v>2848</v>
      </c>
      <c r="L695" s="8"/>
      <c r="M695" s="8"/>
      <c r="N695" s="8"/>
      <c r="O695" s="8"/>
      <c r="P695" s="8"/>
      <c r="Q695" s="8" t="s">
        <v>2560</v>
      </c>
      <c r="R695" s="8" t="s">
        <v>2752</v>
      </c>
      <c r="S695" s="8" t="s">
        <v>15</v>
      </c>
      <c r="T695" s="8" t="s">
        <v>51</v>
      </c>
      <c r="U695" s="8"/>
      <c r="V695" s="11" t="s">
        <v>717</v>
      </c>
      <c r="W695" s="11" t="s">
        <v>2753</v>
      </c>
      <c r="X695" s="11" t="s">
        <v>2295</v>
      </c>
      <c r="Y695" s="5" t="str">
        <f>VLOOKUP(Q695,Lizenzen!$A$2:$B$17,2)</f>
        <v>Verordnung zur Festlegung der Nutzungsbestimmungen für die Bereitstellung von Geodaten des Bundes (GeoNutzV) für Berlin</v>
      </c>
      <c r="Z695" s="5" t="str">
        <f>VLOOKUP(Q695,Lizenzen!$A$2:$D$17,4)</f>
        <v>http://www.stadtentwicklung.berlin.de/geoinformation/download/nutzIII.pdf</v>
      </c>
      <c r="AA695" s="5" t="str">
        <f>IF(ISERROR(LEFT(D695,FIND(",",D695)-1)),VLOOKUP(D695,'Abk. Datenhaltende Stellen'!$A$2:$E$99,2),CONCATENATE(VLOOKUP(LEFT(D695,FIND(",",D695)-1),'Abk. Datenhaltende Stellen'!$A$2:$E$92,2),",",VLOOKUP(MID(D695,FIND(",",D695)+1,LEN(D695)-FIND(",",D695)),'Abk. Datenhaltende Stellen'!$A$2:$E$92,2)))</f>
        <v>Berlin: Senatsverwaltung für Stadtentwicklung und Umwelt</v>
      </c>
      <c r="AB695" s="8" t="str">
        <f>IF(ISERROR(LEFT(D695,FIND(",",D695)-1)),VLOOKUP(D695,'Abk. Datenhaltende Stellen'!$A$2:$E$99,4),VLOOKUP(LEFT(D695,FIND(",",D695)-1),'Abk. Datenhaltende Stellen'!$A$2:$E$92,4))</f>
        <v>nein</v>
      </c>
      <c r="AC695" s="8" t="str">
        <f>IF(ISERROR(FIND(",",D695)),"",VLOOKUP(MID(D695,FIND(",",D695)+1,LEN(D695)-FIND(",",D695)),'Abk. Datenhaltende Stellen'!$A$2:$E$92,4))</f>
        <v/>
      </c>
      <c r="AD695" s="21">
        <f t="shared" si="10"/>
        <v>0</v>
      </c>
    </row>
    <row r="696" spans="1:30" ht="105" x14ac:dyDescent="0.25">
      <c r="A696" s="8" t="s">
        <v>2797</v>
      </c>
      <c r="B696" s="8" t="s">
        <v>2798</v>
      </c>
      <c r="C696" s="8"/>
      <c r="D696" s="8" t="s">
        <v>2556</v>
      </c>
      <c r="E696" s="13" t="s">
        <v>705</v>
      </c>
      <c r="F696" s="8" t="s">
        <v>407</v>
      </c>
      <c r="G696" s="8"/>
      <c r="H696" s="8" t="s">
        <v>2799</v>
      </c>
      <c r="I696" s="8"/>
      <c r="J696" s="8"/>
      <c r="K696" s="8" t="s">
        <v>2800</v>
      </c>
      <c r="L696" s="8"/>
      <c r="M696" s="8"/>
      <c r="N696" s="8"/>
      <c r="O696" s="8"/>
      <c r="P696" s="8"/>
      <c r="Q696" s="8" t="s">
        <v>2560</v>
      </c>
      <c r="R696" s="8" t="s">
        <v>2752</v>
      </c>
      <c r="S696" s="8" t="s">
        <v>15</v>
      </c>
      <c r="T696" s="8" t="s">
        <v>51</v>
      </c>
      <c r="U696" s="8"/>
      <c r="V696" s="11" t="s">
        <v>717</v>
      </c>
      <c r="W696" s="11" t="s">
        <v>2753</v>
      </c>
      <c r="X696" s="11" t="s">
        <v>2295</v>
      </c>
      <c r="Y696" s="5" t="str">
        <f>VLOOKUP(Q696,Lizenzen!$A$2:$B$17,2)</f>
        <v>Verordnung zur Festlegung der Nutzungsbestimmungen für die Bereitstellung von Geodaten des Bundes (GeoNutzV) für Berlin</v>
      </c>
      <c r="Z696" s="5" t="str">
        <f>VLOOKUP(Q696,Lizenzen!$A$2:$D$17,4)</f>
        <v>http://www.stadtentwicklung.berlin.de/geoinformation/download/nutzIII.pdf</v>
      </c>
      <c r="AA696" s="5" t="str">
        <f>IF(ISERROR(LEFT(D696,FIND(",",D696)-1)),VLOOKUP(D696,'Abk. Datenhaltende Stellen'!$A$2:$E$99,2),CONCATENATE(VLOOKUP(LEFT(D696,FIND(",",D696)-1),'Abk. Datenhaltende Stellen'!$A$2:$E$92,2),",",VLOOKUP(MID(D696,FIND(",",D696)+1,LEN(D696)-FIND(",",D696)),'Abk. Datenhaltende Stellen'!$A$2:$E$92,2)))</f>
        <v>Berlin: Senatsverwaltung für Stadtentwicklung und Umwelt</v>
      </c>
      <c r="AB696" s="8" t="str">
        <f>IF(ISERROR(LEFT(D696,FIND(",",D696)-1)),VLOOKUP(D696,'Abk. Datenhaltende Stellen'!$A$2:$E$99,4),VLOOKUP(LEFT(D696,FIND(",",D696)-1),'Abk. Datenhaltende Stellen'!$A$2:$E$92,4))</f>
        <v>nein</v>
      </c>
      <c r="AC696" s="8" t="str">
        <f>IF(ISERROR(FIND(",",D696)),"",VLOOKUP(MID(D696,FIND(",",D696)+1,LEN(D696)-FIND(",",D696)),'Abk. Datenhaltende Stellen'!$A$2:$E$92,4))</f>
        <v/>
      </c>
      <c r="AD696" s="21">
        <f t="shared" si="10"/>
        <v>0</v>
      </c>
    </row>
    <row r="697" spans="1:30" ht="105" x14ac:dyDescent="0.25">
      <c r="A697" s="8" t="s">
        <v>2832</v>
      </c>
      <c r="B697" s="8" t="s">
        <v>2833</v>
      </c>
      <c r="C697" s="8"/>
      <c r="D697" s="8" t="s">
        <v>2556</v>
      </c>
      <c r="E697" s="13" t="s">
        <v>705</v>
      </c>
      <c r="F697" s="8" t="s">
        <v>407</v>
      </c>
      <c r="G697" s="8"/>
      <c r="H697" s="8" t="s">
        <v>2834</v>
      </c>
      <c r="I697" s="8"/>
      <c r="J697" s="8"/>
      <c r="K697" s="8" t="s">
        <v>2835</v>
      </c>
      <c r="L697" s="8"/>
      <c r="M697" s="8"/>
      <c r="N697" s="8"/>
      <c r="O697" s="8"/>
      <c r="P697" s="8"/>
      <c r="Q697" s="8" t="s">
        <v>2560</v>
      </c>
      <c r="R697" s="8" t="s">
        <v>2752</v>
      </c>
      <c r="S697" s="8" t="s">
        <v>15</v>
      </c>
      <c r="T697" s="8" t="s">
        <v>51</v>
      </c>
      <c r="U697" s="8"/>
      <c r="V697" s="11" t="s">
        <v>717</v>
      </c>
      <c r="W697" s="11" t="s">
        <v>2753</v>
      </c>
      <c r="X697" s="11" t="s">
        <v>2295</v>
      </c>
      <c r="Y697" s="5" t="str">
        <f>VLOOKUP(Q697,Lizenzen!$A$2:$B$17,2)</f>
        <v>Verordnung zur Festlegung der Nutzungsbestimmungen für die Bereitstellung von Geodaten des Bundes (GeoNutzV) für Berlin</v>
      </c>
      <c r="Z697" s="5" t="str">
        <f>VLOOKUP(Q697,Lizenzen!$A$2:$D$17,4)</f>
        <v>http://www.stadtentwicklung.berlin.de/geoinformation/download/nutzIII.pdf</v>
      </c>
      <c r="AA697" s="5" t="str">
        <f>IF(ISERROR(LEFT(D697,FIND(",",D697)-1)),VLOOKUP(D697,'Abk. Datenhaltende Stellen'!$A$2:$E$99,2),CONCATENATE(VLOOKUP(LEFT(D697,FIND(",",D697)-1),'Abk. Datenhaltende Stellen'!$A$2:$E$92,2),",",VLOOKUP(MID(D697,FIND(",",D697)+1,LEN(D697)-FIND(",",D697)),'Abk. Datenhaltende Stellen'!$A$2:$E$92,2)))</f>
        <v>Berlin: Senatsverwaltung für Stadtentwicklung und Umwelt</v>
      </c>
      <c r="AB697" s="8" t="str">
        <f>IF(ISERROR(LEFT(D697,FIND(",",D697)-1)),VLOOKUP(D697,'Abk. Datenhaltende Stellen'!$A$2:$E$99,4),VLOOKUP(LEFT(D697,FIND(",",D697)-1),'Abk. Datenhaltende Stellen'!$A$2:$E$92,4))</f>
        <v>nein</v>
      </c>
      <c r="AC697" s="8" t="str">
        <f>IF(ISERROR(FIND(",",D697)),"",VLOOKUP(MID(D697,FIND(",",D697)+1,LEN(D697)-FIND(",",D697)),'Abk. Datenhaltende Stellen'!$A$2:$E$92,4))</f>
        <v/>
      </c>
      <c r="AD697" s="21">
        <f t="shared" si="10"/>
        <v>0</v>
      </c>
    </row>
    <row r="698" spans="1:30" ht="105" x14ac:dyDescent="0.25">
      <c r="A698" s="8" t="s">
        <v>2907</v>
      </c>
      <c r="B698" s="8" t="s">
        <v>2908</v>
      </c>
      <c r="C698" s="8"/>
      <c r="D698" s="8" t="s">
        <v>2556</v>
      </c>
      <c r="E698" s="13" t="s">
        <v>705</v>
      </c>
      <c r="F698" s="8" t="s">
        <v>407</v>
      </c>
      <c r="G698" s="8"/>
      <c r="H698" s="8" t="s">
        <v>2909</v>
      </c>
      <c r="I698" s="8"/>
      <c r="J698" s="8"/>
      <c r="K698" s="8" t="s">
        <v>2910</v>
      </c>
      <c r="L698" s="8"/>
      <c r="M698" s="8"/>
      <c r="N698" s="8"/>
      <c r="O698" s="8"/>
      <c r="P698" s="8"/>
      <c r="Q698" s="8" t="s">
        <v>2560</v>
      </c>
      <c r="R698" s="8" t="s">
        <v>2752</v>
      </c>
      <c r="S698" s="8" t="s">
        <v>15</v>
      </c>
      <c r="T698" s="8" t="s">
        <v>51</v>
      </c>
      <c r="U698" s="8"/>
      <c r="V698" s="11" t="s">
        <v>717</v>
      </c>
      <c r="W698" s="11" t="s">
        <v>2753</v>
      </c>
      <c r="X698" s="11" t="s">
        <v>2295</v>
      </c>
      <c r="Y698" s="5" t="str">
        <f>VLOOKUP(Q698,Lizenzen!$A$2:$B$17,2)</f>
        <v>Verordnung zur Festlegung der Nutzungsbestimmungen für die Bereitstellung von Geodaten des Bundes (GeoNutzV) für Berlin</v>
      </c>
      <c r="Z698" s="5" t="str">
        <f>VLOOKUP(Q698,Lizenzen!$A$2:$D$17,4)</f>
        <v>http://www.stadtentwicklung.berlin.de/geoinformation/download/nutzIII.pdf</v>
      </c>
      <c r="AA698" s="5" t="str">
        <f>IF(ISERROR(LEFT(D698,FIND(",",D698)-1)),VLOOKUP(D698,'Abk. Datenhaltende Stellen'!$A$2:$E$99,2),CONCATENATE(VLOOKUP(LEFT(D698,FIND(",",D698)-1),'Abk. Datenhaltende Stellen'!$A$2:$E$92,2),",",VLOOKUP(MID(D698,FIND(",",D698)+1,LEN(D698)-FIND(",",D698)),'Abk. Datenhaltende Stellen'!$A$2:$E$92,2)))</f>
        <v>Berlin: Senatsverwaltung für Stadtentwicklung und Umwelt</v>
      </c>
      <c r="AB698" s="8" t="str">
        <f>IF(ISERROR(LEFT(D698,FIND(",",D698)-1)),VLOOKUP(D698,'Abk. Datenhaltende Stellen'!$A$2:$E$99,4),VLOOKUP(LEFT(D698,FIND(",",D698)-1),'Abk. Datenhaltende Stellen'!$A$2:$E$92,4))</f>
        <v>nein</v>
      </c>
      <c r="AC698" s="8" t="str">
        <f>IF(ISERROR(FIND(",",D698)),"",VLOOKUP(MID(D698,FIND(",",D698)+1,LEN(D698)-FIND(",",D698)),'Abk. Datenhaltende Stellen'!$A$2:$E$92,4))</f>
        <v/>
      </c>
      <c r="AD698" s="21">
        <f t="shared" si="10"/>
        <v>0</v>
      </c>
    </row>
    <row r="699" spans="1:30" ht="105" x14ac:dyDescent="0.25">
      <c r="A699" s="8" t="s">
        <v>2923</v>
      </c>
      <c r="B699" s="8" t="s">
        <v>2924</v>
      </c>
      <c r="C699" s="8"/>
      <c r="D699" s="8" t="s">
        <v>2556</v>
      </c>
      <c r="E699" s="13" t="s">
        <v>705</v>
      </c>
      <c r="F699" s="8" t="s">
        <v>407</v>
      </c>
      <c r="G699" s="8"/>
      <c r="H699" s="8" t="s">
        <v>2925</v>
      </c>
      <c r="I699" s="8"/>
      <c r="J699" s="8"/>
      <c r="K699" s="8" t="s">
        <v>2926</v>
      </c>
      <c r="L699" s="8"/>
      <c r="M699" s="8"/>
      <c r="N699" s="8"/>
      <c r="O699" s="8"/>
      <c r="P699" s="8"/>
      <c r="Q699" s="8" t="s">
        <v>2560</v>
      </c>
      <c r="R699" s="8" t="s">
        <v>2752</v>
      </c>
      <c r="S699" s="8" t="s">
        <v>15</v>
      </c>
      <c r="T699" s="8" t="s">
        <v>51</v>
      </c>
      <c r="U699" s="8"/>
      <c r="V699" s="11" t="s">
        <v>2883</v>
      </c>
      <c r="W699" s="11" t="s">
        <v>2753</v>
      </c>
      <c r="X699" s="11" t="s">
        <v>2295</v>
      </c>
      <c r="Y699" s="5" t="str">
        <f>VLOOKUP(Q699,Lizenzen!$A$2:$B$17,2)</f>
        <v>Verordnung zur Festlegung der Nutzungsbestimmungen für die Bereitstellung von Geodaten des Bundes (GeoNutzV) für Berlin</v>
      </c>
      <c r="Z699" s="5" t="str">
        <f>VLOOKUP(Q699,Lizenzen!$A$2:$D$17,4)</f>
        <v>http://www.stadtentwicklung.berlin.de/geoinformation/download/nutzIII.pdf</v>
      </c>
      <c r="AA699" s="5" t="str">
        <f>IF(ISERROR(LEFT(D699,FIND(",",D699)-1)),VLOOKUP(D699,'Abk. Datenhaltende Stellen'!$A$2:$E$99,2),CONCATENATE(VLOOKUP(LEFT(D699,FIND(",",D699)-1),'Abk. Datenhaltende Stellen'!$A$2:$E$92,2),",",VLOOKUP(MID(D699,FIND(",",D699)+1,LEN(D699)-FIND(",",D699)),'Abk. Datenhaltende Stellen'!$A$2:$E$92,2)))</f>
        <v>Berlin: Senatsverwaltung für Stadtentwicklung und Umwelt</v>
      </c>
      <c r="AB699" s="8" t="str">
        <f>IF(ISERROR(LEFT(D699,FIND(",",D699)-1)),VLOOKUP(D699,'Abk. Datenhaltende Stellen'!$A$2:$E$99,4),VLOOKUP(LEFT(D699,FIND(",",D699)-1),'Abk. Datenhaltende Stellen'!$A$2:$E$92,4))</f>
        <v>nein</v>
      </c>
      <c r="AC699" s="8" t="str">
        <f>IF(ISERROR(FIND(",",D699)),"",VLOOKUP(MID(D699,FIND(",",D699)+1,LEN(D699)-FIND(",",D699)),'Abk. Datenhaltende Stellen'!$A$2:$E$92,4))</f>
        <v/>
      </c>
      <c r="AD699" s="21">
        <f t="shared" si="10"/>
        <v>0</v>
      </c>
    </row>
    <row r="700" spans="1:30" ht="105" x14ac:dyDescent="0.25">
      <c r="A700" s="8" t="s">
        <v>2863</v>
      </c>
      <c r="B700" s="8" t="s">
        <v>2864</v>
      </c>
      <c r="C700" s="8"/>
      <c r="D700" s="8" t="s">
        <v>2556</v>
      </c>
      <c r="E700" s="13" t="s">
        <v>705</v>
      </c>
      <c r="F700" s="8" t="s">
        <v>407</v>
      </c>
      <c r="G700" s="8"/>
      <c r="H700" s="8" t="s">
        <v>2865</v>
      </c>
      <c r="I700" s="8"/>
      <c r="J700" s="8"/>
      <c r="K700" s="8" t="s">
        <v>2866</v>
      </c>
      <c r="L700" s="8"/>
      <c r="M700" s="8"/>
      <c r="N700" s="8"/>
      <c r="O700" s="8"/>
      <c r="P700" s="8"/>
      <c r="Q700" s="8" t="s">
        <v>2560</v>
      </c>
      <c r="R700" s="8" t="s">
        <v>2752</v>
      </c>
      <c r="S700" s="8" t="s">
        <v>15</v>
      </c>
      <c r="T700" s="8" t="s">
        <v>51</v>
      </c>
      <c r="U700" s="8"/>
      <c r="V700" s="11" t="s">
        <v>2867</v>
      </c>
      <c r="W700" s="11" t="s">
        <v>2753</v>
      </c>
      <c r="X700" s="11" t="s">
        <v>2295</v>
      </c>
      <c r="Y700" s="5" t="str">
        <f>VLOOKUP(Q700,Lizenzen!$A$2:$B$17,2)</f>
        <v>Verordnung zur Festlegung der Nutzungsbestimmungen für die Bereitstellung von Geodaten des Bundes (GeoNutzV) für Berlin</v>
      </c>
      <c r="Z700" s="5" t="str">
        <f>VLOOKUP(Q700,Lizenzen!$A$2:$D$17,4)</f>
        <v>http://www.stadtentwicklung.berlin.de/geoinformation/download/nutzIII.pdf</v>
      </c>
      <c r="AA700" s="5" t="str">
        <f>IF(ISERROR(LEFT(D700,FIND(",",D700)-1)),VLOOKUP(D700,'Abk. Datenhaltende Stellen'!$A$2:$E$99,2),CONCATENATE(VLOOKUP(LEFT(D700,FIND(",",D700)-1),'Abk. Datenhaltende Stellen'!$A$2:$E$92,2),",",VLOOKUP(MID(D700,FIND(",",D700)+1,LEN(D700)-FIND(",",D700)),'Abk. Datenhaltende Stellen'!$A$2:$E$92,2)))</f>
        <v>Berlin: Senatsverwaltung für Stadtentwicklung und Umwelt</v>
      </c>
      <c r="AB700" s="8" t="str">
        <f>IF(ISERROR(LEFT(D700,FIND(",",D700)-1)),VLOOKUP(D700,'Abk. Datenhaltende Stellen'!$A$2:$E$99,4),VLOOKUP(LEFT(D700,FIND(",",D700)-1),'Abk. Datenhaltende Stellen'!$A$2:$E$92,4))</f>
        <v>nein</v>
      </c>
      <c r="AC700" s="8" t="str">
        <f>IF(ISERROR(FIND(",",D700)),"",VLOOKUP(MID(D700,FIND(",",D700)+1,LEN(D700)-FIND(",",D700)),'Abk. Datenhaltende Stellen'!$A$2:$E$92,4))</f>
        <v/>
      </c>
      <c r="AD700" s="21">
        <f t="shared" si="10"/>
        <v>0</v>
      </c>
    </row>
    <row r="701" spans="1:30" ht="105" x14ac:dyDescent="0.25">
      <c r="A701" s="8" t="s">
        <v>2790</v>
      </c>
      <c r="B701" s="8" t="s">
        <v>2791</v>
      </c>
      <c r="C701" s="8"/>
      <c r="D701" s="8" t="s">
        <v>2556</v>
      </c>
      <c r="E701" s="13" t="s">
        <v>705</v>
      </c>
      <c r="F701" s="8" t="s">
        <v>407</v>
      </c>
      <c r="G701" s="8"/>
      <c r="H701" s="8" t="s">
        <v>2792</v>
      </c>
      <c r="I701" s="8"/>
      <c r="J701" s="8"/>
      <c r="K701" s="8" t="s">
        <v>2793</v>
      </c>
      <c r="L701" s="8"/>
      <c r="M701" s="8"/>
      <c r="N701" s="8"/>
      <c r="O701" s="8"/>
      <c r="P701" s="8"/>
      <c r="Q701" s="8" t="s">
        <v>2560</v>
      </c>
      <c r="R701" s="8" t="s">
        <v>2752</v>
      </c>
      <c r="S701" s="8" t="s">
        <v>15</v>
      </c>
      <c r="T701" s="8" t="s">
        <v>51</v>
      </c>
      <c r="U701" s="8"/>
      <c r="V701" s="11" t="s">
        <v>2770</v>
      </c>
      <c r="W701" s="11" t="s">
        <v>2753</v>
      </c>
      <c r="X701" s="11" t="s">
        <v>2295</v>
      </c>
      <c r="Y701" s="5" t="str">
        <f>VLOOKUP(Q701,Lizenzen!$A$2:$B$17,2)</f>
        <v>Verordnung zur Festlegung der Nutzungsbestimmungen für die Bereitstellung von Geodaten des Bundes (GeoNutzV) für Berlin</v>
      </c>
      <c r="Z701" s="5" t="str">
        <f>VLOOKUP(Q701,Lizenzen!$A$2:$D$17,4)</f>
        <v>http://www.stadtentwicklung.berlin.de/geoinformation/download/nutzIII.pdf</v>
      </c>
      <c r="AA701" s="5" t="str">
        <f>IF(ISERROR(LEFT(D701,FIND(",",D701)-1)),VLOOKUP(D701,'Abk. Datenhaltende Stellen'!$A$2:$E$99,2),CONCATENATE(VLOOKUP(LEFT(D701,FIND(",",D701)-1),'Abk. Datenhaltende Stellen'!$A$2:$E$92,2),",",VLOOKUP(MID(D701,FIND(",",D701)+1,LEN(D701)-FIND(",",D701)),'Abk. Datenhaltende Stellen'!$A$2:$E$92,2)))</f>
        <v>Berlin: Senatsverwaltung für Stadtentwicklung und Umwelt</v>
      </c>
      <c r="AB701" s="8" t="str">
        <f>IF(ISERROR(LEFT(D701,FIND(",",D701)-1)),VLOOKUP(D701,'Abk. Datenhaltende Stellen'!$A$2:$E$99,4),VLOOKUP(LEFT(D701,FIND(",",D701)-1),'Abk. Datenhaltende Stellen'!$A$2:$E$92,4))</f>
        <v>nein</v>
      </c>
      <c r="AC701" s="8" t="str">
        <f>IF(ISERROR(FIND(",",D701)),"",VLOOKUP(MID(D701,FIND(",",D701)+1,LEN(D701)-FIND(",",D701)),'Abk. Datenhaltende Stellen'!$A$2:$E$92,4))</f>
        <v/>
      </c>
      <c r="AD701" s="21">
        <f t="shared" si="10"/>
        <v>0</v>
      </c>
    </row>
    <row r="702" spans="1:30" ht="105" x14ac:dyDescent="0.25">
      <c r="A702" s="8" t="s">
        <v>2744</v>
      </c>
      <c r="B702" s="8" t="s">
        <v>2745</v>
      </c>
      <c r="C702" s="8"/>
      <c r="D702" s="8" t="s">
        <v>2556</v>
      </c>
      <c r="E702" s="13" t="s">
        <v>2134</v>
      </c>
      <c r="F702" s="8" t="s">
        <v>552</v>
      </c>
      <c r="G702" s="8"/>
      <c r="H702" s="8" t="s">
        <v>2751</v>
      </c>
      <c r="I702" s="8"/>
      <c r="J702" s="8"/>
      <c r="K702" s="8"/>
      <c r="L702" s="8"/>
      <c r="M702" s="8" t="s">
        <v>2844</v>
      </c>
      <c r="N702" s="8"/>
      <c r="O702" s="8"/>
      <c r="P702" s="8"/>
      <c r="Q702" s="8" t="s">
        <v>2560</v>
      </c>
      <c r="R702" s="8" t="s">
        <v>2752</v>
      </c>
      <c r="S702" s="8" t="s">
        <v>15</v>
      </c>
      <c r="T702" s="8" t="s">
        <v>571</v>
      </c>
      <c r="U702" s="8" t="s">
        <v>833</v>
      </c>
      <c r="V702" s="11" t="s">
        <v>2772</v>
      </c>
      <c r="W702" s="11" t="s">
        <v>2753</v>
      </c>
      <c r="X702" s="11" t="s">
        <v>2295</v>
      </c>
      <c r="Y702" s="5" t="str">
        <f>VLOOKUP(Q702,Lizenzen!$A$2:$B$17,2)</f>
        <v>Verordnung zur Festlegung der Nutzungsbestimmungen für die Bereitstellung von Geodaten des Bundes (GeoNutzV) für Berlin</v>
      </c>
      <c r="Z702" s="5" t="str">
        <f>VLOOKUP(Q702,Lizenzen!$A$2:$D$17,4)</f>
        <v>http://www.stadtentwicklung.berlin.de/geoinformation/download/nutzIII.pdf</v>
      </c>
      <c r="AA702" s="5" t="str">
        <f>IF(ISERROR(LEFT(D702,FIND(",",D702)-1)),VLOOKUP(D702,'Abk. Datenhaltende Stellen'!$A$2:$E$99,2),CONCATENATE(VLOOKUP(LEFT(D702,FIND(",",D702)-1),'Abk. Datenhaltende Stellen'!$A$2:$E$92,2),",",VLOOKUP(MID(D702,FIND(",",D702)+1,LEN(D702)-FIND(",",D702)),'Abk. Datenhaltende Stellen'!$A$2:$E$92,2)))</f>
        <v>Berlin: Senatsverwaltung für Stadtentwicklung und Umwelt</v>
      </c>
      <c r="AB702" s="8" t="str">
        <f>IF(ISERROR(LEFT(D702,FIND(",",D702)-1)),VLOOKUP(D702,'Abk. Datenhaltende Stellen'!$A$2:$E$99,4),VLOOKUP(LEFT(D702,FIND(",",D702)-1),'Abk. Datenhaltende Stellen'!$A$2:$E$92,4))</f>
        <v>nein</v>
      </c>
      <c r="AC702" s="8" t="str">
        <f>IF(ISERROR(FIND(",",D702)),"",VLOOKUP(MID(D702,FIND(",",D702)+1,LEN(D702)-FIND(",",D702)),'Abk. Datenhaltende Stellen'!$A$2:$E$92,4))</f>
        <v/>
      </c>
      <c r="AD702" s="21">
        <f t="shared" si="10"/>
        <v>0</v>
      </c>
    </row>
    <row r="703" spans="1:30" ht="105" x14ac:dyDescent="0.25">
      <c r="A703" s="8" t="s">
        <v>2754</v>
      </c>
      <c r="B703" s="8" t="s">
        <v>2755</v>
      </c>
      <c r="C703" s="8"/>
      <c r="D703" s="8" t="s">
        <v>2556</v>
      </c>
      <c r="E703" s="13" t="s">
        <v>705</v>
      </c>
      <c r="F703" s="8" t="s">
        <v>553</v>
      </c>
      <c r="G703" s="8"/>
      <c r="H703" s="8" t="s">
        <v>2756</v>
      </c>
      <c r="I703" s="8"/>
      <c r="J703" s="8"/>
      <c r="K703" s="8"/>
      <c r="L703" s="8"/>
      <c r="M703" s="8"/>
      <c r="N703" s="8"/>
      <c r="O703" s="8"/>
      <c r="P703" s="8"/>
      <c r="Q703" s="8" t="s">
        <v>2560</v>
      </c>
      <c r="R703" s="8" t="s">
        <v>2752</v>
      </c>
      <c r="S703" s="8" t="s">
        <v>15</v>
      </c>
      <c r="T703" s="8" t="s">
        <v>51</v>
      </c>
      <c r="U703" s="8"/>
      <c r="V703" s="11" t="s">
        <v>2771</v>
      </c>
      <c r="W703" s="11" t="s">
        <v>2753</v>
      </c>
      <c r="X703" s="11" t="s">
        <v>2295</v>
      </c>
      <c r="Y703" s="5" t="str">
        <f>VLOOKUP(Q703,Lizenzen!$A$2:$B$17,2)</f>
        <v>Verordnung zur Festlegung der Nutzungsbestimmungen für die Bereitstellung von Geodaten des Bundes (GeoNutzV) für Berlin</v>
      </c>
      <c r="Z703" s="5" t="str">
        <f>VLOOKUP(Q703,Lizenzen!$A$2:$D$17,4)</f>
        <v>http://www.stadtentwicklung.berlin.de/geoinformation/download/nutzIII.pdf</v>
      </c>
      <c r="AA703" s="5" t="str">
        <f>IF(ISERROR(LEFT(D703,FIND(",",D703)-1)),VLOOKUP(D703,'Abk. Datenhaltende Stellen'!$A$2:$E$99,2),CONCATENATE(VLOOKUP(LEFT(D703,FIND(",",D703)-1),'Abk. Datenhaltende Stellen'!$A$2:$E$92,2),",",VLOOKUP(MID(D703,FIND(",",D703)+1,LEN(D703)-FIND(",",D703)),'Abk. Datenhaltende Stellen'!$A$2:$E$92,2)))</f>
        <v>Berlin: Senatsverwaltung für Stadtentwicklung und Umwelt</v>
      </c>
      <c r="AB703" s="8" t="str">
        <f>IF(ISERROR(LEFT(D703,FIND(",",D703)-1)),VLOOKUP(D703,'Abk. Datenhaltende Stellen'!$A$2:$E$99,4),VLOOKUP(LEFT(D703,FIND(",",D703)-1),'Abk. Datenhaltende Stellen'!$A$2:$E$92,4))</f>
        <v>nein</v>
      </c>
      <c r="AC703" s="8" t="str">
        <f>IF(ISERROR(FIND(",",D703)),"",VLOOKUP(MID(D703,FIND(",",D703)+1,LEN(D703)-FIND(",",D703)),'Abk. Datenhaltende Stellen'!$A$2:$E$92,4))</f>
        <v/>
      </c>
      <c r="AD703" s="21">
        <f t="shared" si="10"/>
        <v>0</v>
      </c>
    </row>
    <row r="704" spans="1:30" ht="105" x14ac:dyDescent="0.25">
      <c r="A704" s="8" t="s">
        <v>2876</v>
      </c>
      <c r="B704" s="8" t="s">
        <v>2877</v>
      </c>
      <c r="C704" s="8"/>
      <c r="D704" s="8" t="s">
        <v>2556</v>
      </c>
      <c r="E704" s="13" t="s">
        <v>2139</v>
      </c>
      <c r="F704" s="8" t="s">
        <v>553</v>
      </c>
      <c r="G704" s="8"/>
      <c r="H704" s="8" t="s">
        <v>2878</v>
      </c>
      <c r="I704" s="8"/>
      <c r="J704" s="8"/>
      <c r="K704" s="8"/>
      <c r="L704" s="8"/>
      <c r="M704" s="8"/>
      <c r="N704" s="8"/>
      <c r="O704" s="8"/>
      <c r="P704" s="8"/>
      <c r="Q704" s="8" t="s">
        <v>2560</v>
      </c>
      <c r="R704" s="8" t="s">
        <v>2752</v>
      </c>
      <c r="S704" s="8" t="s">
        <v>15</v>
      </c>
      <c r="T704" s="8" t="s">
        <v>51</v>
      </c>
      <c r="U704" s="8"/>
      <c r="V704" s="11" t="s">
        <v>2753</v>
      </c>
      <c r="W704" s="11" t="s">
        <v>2753</v>
      </c>
      <c r="X704" s="11" t="s">
        <v>2295</v>
      </c>
      <c r="Y704" s="5" t="str">
        <f>VLOOKUP(Q704,Lizenzen!$A$2:$B$17,2)</f>
        <v>Verordnung zur Festlegung der Nutzungsbestimmungen für die Bereitstellung von Geodaten des Bundes (GeoNutzV) für Berlin</v>
      </c>
      <c r="Z704" s="5" t="str">
        <f>VLOOKUP(Q704,Lizenzen!$A$2:$D$17,4)</f>
        <v>http://www.stadtentwicklung.berlin.de/geoinformation/download/nutzIII.pdf</v>
      </c>
      <c r="AA704" s="5" t="str">
        <f>IF(ISERROR(LEFT(D704,FIND(",",D704)-1)),VLOOKUP(D704,'Abk. Datenhaltende Stellen'!$A$2:$E$99,2),CONCATENATE(VLOOKUP(LEFT(D704,FIND(",",D704)-1),'Abk. Datenhaltende Stellen'!$A$2:$E$92,2),",",VLOOKUP(MID(D704,FIND(",",D704)+1,LEN(D704)-FIND(",",D704)),'Abk. Datenhaltende Stellen'!$A$2:$E$92,2)))</f>
        <v>Berlin: Senatsverwaltung für Stadtentwicklung und Umwelt</v>
      </c>
      <c r="AB704" s="8" t="str">
        <f>IF(ISERROR(LEFT(D704,FIND(",",D704)-1)),VLOOKUP(D704,'Abk. Datenhaltende Stellen'!$A$2:$E$99,4),VLOOKUP(LEFT(D704,FIND(",",D704)-1),'Abk. Datenhaltende Stellen'!$A$2:$E$92,4))</f>
        <v>nein</v>
      </c>
      <c r="AC704" s="8" t="str">
        <f>IF(ISERROR(FIND(",",D704)),"",VLOOKUP(MID(D704,FIND(",",D704)+1,LEN(D704)-FIND(",",D704)),'Abk. Datenhaltende Stellen'!$A$2:$E$92,4))</f>
        <v/>
      </c>
      <c r="AD704" s="21">
        <f t="shared" si="10"/>
        <v>0</v>
      </c>
    </row>
    <row r="705" spans="1:30" ht="105" x14ac:dyDescent="0.25">
      <c r="A705" s="8" t="s">
        <v>2836</v>
      </c>
      <c r="B705" s="8" t="s">
        <v>2837</v>
      </c>
      <c r="C705" s="8"/>
      <c r="D705" s="8" t="s">
        <v>2556</v>
      </c>
      <c r="E705" s="13" t="s">
        <v>2617</v>
      </c>
      <c r="F705" s="8" t="s">
        <v>407</v>
      </c>
      <c r="G705" s="8"/>
      <c r="H705" s="8" t="s">
        <v>2838</v>
      </c>
      <c r="I705" s="8"/>
      <c r="J705" s="8"/>
      <c r="K705" s="8" t="s">
        <v>2839</v>
      </c>
      <c r="L705" s="8"/>
      <c r="M705" s="8"/>
      <c r="N705" s="8"/>
      <c r="O705" s="8"/>
      <c r="P705" s="8"/>
      <c r="Q705" s="8" t="s">
        <v>2560</v>
      </c>
      <c r="R705" s="8" t="s">
        <v>2752</v>
      </c>
      <c r="S705" s="8" t="s">
        <v>15</v>
      </c>
      <c r="T705" s="8" t="s">
        <v>51</v>
      </c>
      <c r="U705" s="8"/>
      <c r="V705" s="11" t="s">
        <v>2315</v>
      </c>
      <c r="W705" s="11" t="s">
        <v>2753</v>
      </c>
      <c r="X705" s="11" t="s">
        <v>2295</v>
      </c>
      <c r="Y705" s="5" t="str">
        <f>VLOOKUP(Q705,Lizenzen!$A$2:$B$17,2)</f>
        <v>Verordnung zur Festlegung der Nutzungsbestimmungen für die Bereitstellung von Geodaten des Bundes (GeoNutzV) für Berlin</v>
      </c>
      <c r="Z705" s="5" t="str">
        <f>VLOOKUP(Q705,Lizenzen!$A$2:$D$17,4)</f>
        <v>http://www.stadtentwicklung.berlin.de/geoinformation/download/nutzIII.pdf</v>
      </c>
      <c r="AA705" s="5" t="str">
        <f>IF(ISERROR(LEFT(D705,FIND(",",D705)-1)),VLOOKUP(D705,'Abk. Datenhaltende Stellen'!$A$2:$E$99,2),CONCATENATE(VLOOKUP(LEFT(D705,FIND(",",D705)-1),'Abk. Datenhaltende Stellen'!$A$2:$E$92,2),",",VLOOKUP(MID(D705,FIND(",",D705)+1,LEN(D705)-FIND(",",D705)),'Abk. Datenhaltende Stellen'!$A$2:$E$92,2)))</f>
        <v>Berlin: Senatsverwaltung für Stadtentwicklung und Umwelt</v>
      </c>
      <c r="AB705" s="8" t="str">
        <f>IF(ISERROR(LEFT(D705,FIND(",",D705)-1)),VLOOKUP(D705,'Abk. Datenhaltende Stellen'!$A$2:$E$99,4),VLOOKUP(LEFT(D705,FIND(",",D705)-1),'Abk. Datenhaltende Stellen'!$A$2:$E$92,4))</f>
        <v>nein</v>
      </c>
      <c r="AC705" s="8" t="str">
        <f>IF(ISERROR(FIND(",",D705)),"",VLOOKUP(MID(D705,FIND(",",D705)+1,LEN(D705)-FIND(",",D705)),'Abk. Datenhaltende Stellen'!$A$2:$E$92,4))</f>
        <v/>
      </c>
      <c r="AD705" s="21">
        <f t="shared" si="10"/>
        <v>0</v>
      </c>
    </row>
    <row r="706" spans="1:30" ht="105" x14ac:dyDescent="0.25">
      <c r="A706" s="8" t="s">
        <v>2766</v>
      </c>
      <c r="B706" s="8" t="s">
        <v>2761</v>
      </c>
      <c r="C706" s="8"/>
      <c r="D706" s="8" t="s">
        <v>2556</v>
      </c>
      <c r="E706" s="13" t="s">
        <v>2617</v>
      </c>
      <c r="F706" s="8" t="s">
        <v>407</v>
      </c>
      <c r="G706" s="8"/>
      <c r="H706" s="8" t="s">
        <v>2767</v>
      </c>
      <c r="I706" s="8"/>
      <c r="J706" s="8"/>
      <c r="K706" s="8" t="s">
        <v>2768</v>
      </c>
      <c r="L706" s="8"/>
      <c r="M706" s="8"/>
      <c r="N706" s="8"/>
      <c r="O706" s="8"/>
      <c r="P706" s="8"/>
      <c r="Q706" s="8" t="s">
        <v>2560</v>
      </c>
      <c r="R706" s="8" t="s">
        <v>2752</v>
      </c>
      <c r="S706" s="8" t="s">
        <v>15</v>
      </c>
      <c r="T706" s="8" t="s">
        <v>51</v>
      </c>
      <c r="U706" s="8"/>
      <c r="V706" s="11" t="s">
        <v>2769</v>
      </c>
      <c r="W706" s="11" t="s">
        <v>2753</v>
      </c>
      <c r="X706" s="11" t="s">
        <v>2295</v>
      </c>
      <c r="Y706" s="5" t="str">
        <f>VLOOKUP(Q706,Lizenzen!$A$2:$B$17,2)</f>
        <v>Verordnung zur Festlegung der Nutzungsbestimmungen für die Bereitstellung von Geodaten des Bundes (GeoNutzV) für Berlin</v>
      </c>
      <c r="Z706" s="5" t="str">
        <f>VLOOKUP(Q706,Lizenzen!$A$2:$D$17,4)</f>
        <v>http://www.stadtentwicklung.berlin.de/geoinformation/download/nutzIII.pdf</v>
      </c>
      <c r="AA706" s="5" t="str">
        <f>IF(ISERROR(LEFT(D706,FIND(",",D706)-1)),VLOOKUP(D706,'Abk. Datenhaltende Stellen'!$A$2:$E$99,2),CONCATENATE(VLOOKUP(LEFT(D706,FIND(",",D706)-1),'Abk. Datenhaltende Stellen'!$A$2:$E$92,2),",",VLOOKUP(MID(D706,FIND(",",D706)+1,LEN(D706)-FIND(",",D706)),'Abk. Datenhaltende Stellen'!$A$2:$E$92,2)))</f>
        <v>Berlin: Senatsverwaltung für Stadtentwicklung und Umwelt</v>
      </c>
      <c r="AB706" s="8" t="str">
        <f>IF(ISERROR(LEFT(D706,FIND(",",D706)-1)),VLOOKUP(D706,'Abk. Datenhaltende Stellen'!$A$2:$E$99,4),VLOOKUP(LEFT(D706,FIND(",",D706)-1),'Abk. Datenhaltende Stellen'!$A$2:$E$92,4))</f>
        <v>nein</v>
      </c>
      <c r="AC706" s="8" t="str">
        <f>IF(ISERROR(FIND(",",D706)),"",VLOOKUP(MID(D706,FIND(",",D706)+1,LEN(D706)-FIND(",",D706)),'Abk. Datenhaltende Stellen'!$A$2:$E$92,4))</f>
        <v/>
      </c>
      <c r="AD706" s="21">
        <f t="shared" si="10"/>
        <v>0</v>
      </c>
    </row>
    <row r="707" spans="1:30" ht="105" x14ac:dyDescent="0.25">
      <c r="A707" s="8" t="s">
        <v>2819</v>
      </c>
      <c r="B707" s="8" t="s">
        <v>2761</v>
      </c>
      <c r="C707" s="8"/>
      <c r="D707" s="8" t="s">
        <v>2556</v>
      </c>
      <c r="E707" s="13" t="s">
        <v>2617</v>
      </c>
      <c r="F707" s="8" t="s">
        <v>407</v>
      </c>
      <c r="G707" s="8"/>
      <c r="H707" s="8" t="s">
        <v>2820</v>
      </c>
      <c r="I707" s="8"/>
      <c r="J707" s="8"/>
      <c r="K707" s="8" t="s">
        <v>2821</v>
      </c>
      <c r="L707" s="8"/>
      <c r="M707" s="8"/>
      <c r="N707" s="8"/>
      <c r="O707" s="8"/>
      <c r="P707" s="8"/>
      <c r="Q707" s="8" t="s">
        <v>2560</v>
      </c>
      <c r="R707" s="8" t="s">
        <v>2752</v>
      </c>
      <c r="S707" s="8" t="s">
        <v>18</v>
      </c>
      <c r="T707" s="8" t="s">
        <v>51</v>
      </c>
      <c r="U707" s="8"/>
      <c r="V707" s="11" t="s">
        <v>2769</v>
      </c>
      <c r="W707" s="11" t="s">
        <v>2753</v>
      </c>
      <c r="X707" s="11" t="s">
        <v>2295</v>
      </c>
      <c r="Y707" s="5" t="str">
        <f>VLOOKUP(Q707,Lizenzen!$A$2:$B$17,2)</f>
        <v>Verordnung zur Festlegung der Nutzungsbestimmungen für die Bereitstellung von Geodaten des Bundes (GeoNutzV) für Berlin</v>
      </c>
      <c r="Z707" s="5" t="str">
        <f>VLOOKUP(Q707,Lizenzen!$A$2:$D$17,4)</f>
        <v>http://www.stadtentwicklung.berlin.de/geoinformation/download/nutzIII.pdf</v>
      </c>
      <c r="AA707" s="5" t="str">
        <f>IF(ISERROR(LEFT(D707,FIND(",",D707)-1)),VLOOKUP(D707,'Abk. Datenhaltende Stellen'!$A$2:$E$99,2),CONCATENATE(VLOOKUP(LEFT(D707,FIND(",",D707)-1),'Abk. Datenhaltende Stellen'!$A$2:$E$92,2),",",VLOOKUP(MID(D707,FIND(",",D707)+1,LEN(D707)-FIND(",",D707)),'Abk. Datenhaltende Stellen'!$A$2:$E$92,2)))</f>
        <v>Berlin: Senatsverwaltung für Stadtentwicklung und Umwelt</v>
      </c>
      <c r="AB707" s="8" t="str">
        <f>IF(ISERROR(LEFT(D707,FIND(",",D707)-1)),VLOOKUP(D707,'Abk. Datenhaltende Stellen'!$A$2:$E$99,4),VLOOKUP(LEFT(D707,FIND(",",D707)-1),'Abk. Datenhaltende Stellen'!$A$2:$E$92,4))</f>
        <v>nein</v>
      </c>
      <c r="AC707" s="8" t="str">
        <f>IF(ISERROR(FIND(",",D707)),"",VLOOKUP(MID(D707,FIND(",",D707)+1,LEN(D707)-FIND(",",D707)),'Abk. Datenhaltende Stellen'!$A$2:$E$92,4))</f>
        <v/>
      </c>
      <c r="AD707" s="21">
        <f t="shared" ref="AD707:AD770" si="11">IF(ISERROR(FIND("FKZ",B707)),0,MID(B707,FIND("FKZ",B707)+3,7))</f>
        <v>0</v>
      </c>
    </row>
    <row r="708" spans="1:30" ht="105" x14ac:dyDescent="0.25">
      <c r="A708" s="8" t="s">
        <v>2812</v>
      </c>
      <c r="B708" s="8" t="s">
        <v>2761</v>
      </c>
      <c r="C708" s="8"/>
      <c r="D708" s="8" t="s">
        <v>2556</v>
      </c>
      <c r="E708" s="13" t="s">
        <v>705</v>
      </c>
      <c r="F708" s="8" t="s">
        <v>407</v>
      </c>
      <c r="G708" s="8"/>
      <c r="H708" s="8" t="s">
        <v>2813</v>
      </c>
      <c r="I708" s="8"/>
      <c r="J708" s="8"/>
      <c r="K708" s="8" t="s">
        <v>2814</v>
      </c>
      <c r="L708" s="8"/>
      <c r="M708" s="8"/>
      <c r="N708" s="8"/>
      <c r="O708" s="8"/>
      <c r="P708" s="8"/>
      <c r="Q708" s="8" t="s">
        <v>2560</v>
      </c>
      <c r="R708" s="8" t="s">
        <v>2752</v>
      </c>
      <c r="S708" s="8" t="s">
        <v>18</v>
      </c>
      <c r="T708" s="8" t="s">
        <v>51</v>
      </c>
      <c r="U708" s="8"/>
      <c r="V708" s="11" t="s">
        <v>2769</v>
      </c>
      <c r="W708" s="11" t="s">
        <v>2753</v>
      </c>
      <c r="X708" s="11" t="s">
        <v>2295</v>
      </c>
      <c r="Y708" s="5" t="str">
        <f>VLOOKUP(Q708,Lizenzen!$A$2:$B$17,2)</f>
        <v>Verordnung zur Festlegung der Nutzungsbestimmungen für die Bereitstellung von Geodaten des Bundes (GeoNutzV) für Berlin</v>
      </c>
      <c r="Z708" s="5" t="str">
        <f>VLOOKUP(Q708,Lizenzen!$A$2:$D$17,4)</f>
        <v>http://www.stadtentwicklung.berlin.de/geoinformation/download/nutzIII.pdf</v>
      </c>
      <c r="AA708" s="5" t="str">
        <f>IF(ISERROR(LEFT(D708,FIND(",",D708)-1)),VLOOKUP(D708,'Abk. Datenhaltende Stellen'!$A$2:$E$99,2),CONCATENATE(VLOOKUP(LEFT(D708,FIND(",",D708)-1),'Abk. Datenhaltende Stellen'!$A$2:$E$92,2),",",VLOOKUP(MID(D708,FIND(",",D708)+1,LEN(D708)-FIND(",",D708)),'Abk. Datenhaltende Stellen'!$A$2:$E$92,2)))</f>
        <v>Berlin: Senatsverwaltung für Stadtentwicklung und Umwelt</v>
      </c>
      <c r="AB708" s="8" t="str">
        <f>IF(ISERROR(LEFT(D708,FIND(",",D708)-1)),VLOOKUP(D708,'Abk. Datenhaltende Stellen'!$A$2:$E$99,4),VLOOKUP(LEFT(D708,FIND(",",D708)-1),'Abk. Datenhaltende Stellen'!$A$2:$E$92,4))</f>
        <v>nein</v>
      </c>
      <c r="AC708" s="8" t="str">
        <f>IF(ISERROR(FIND(",",D708)),"",VLOOKUP(MID(D708,FIND(",",D708)+1,LEN(D708)-FIND(",",D708)),'Abk. Datenhaltende Stellen'!$A$2:$E$92,4))</f>
        <v/>
      </c>
      <c r="AD708" s="21">
        <f t="shared" si="11"/>
        <v>0</v>
      </c>
    </row>
    <row r="709" spans="1:30" ht="105" x14ac:dyDescent="0.25">
      <c r="A709" s="8" t="s">
        <v>2895</v>
      </c>
      <c r="B709" s="8" t="s">
        <v>2889</v>
      </c>
      <c r="C709" s="8"/>
      <c r="D709" s="8" t="s">
        <v>2556</v>
      </c>
      <c r="E709" s="13" t="s">
        <v>2134</v>
      </c>
      <c r="F709" s="8" t="s">
        <v>407</v>
      </c>
      <c r="G709" s="8"/>
      <c r="H709" s="8" t="s">
        <v>2896</v>
      </c>
      <c r="I709" s="8"/>
      <c r="J709" s="8"/>
      <c r="K709" s="8" t="s">
        <v>2897</v>
      </c>
      <c r="L709" s="8"/>
      <c r="M709" s="8"/>
      <c r="N709" s="8"/>
      <c r="O709" s="8"/>
      <c r="P709" s="8"/>
      <c r="Q709" s="8" t="s">
        <v>2560</v>
      </c>
      <c r="R709" s="8" t="s">
        <v>2752</v>
      </c>
      <c r="S709" s="8" t="s">
        <v>15</v>
      </c>
      <c r="T709" s="8" t="s">
        <v>51</v>
      </c>
      <c r="U709" s="8"/>
      <c r="V709" s="11" t="s">
        <v>2769</v>
      </c>
      <c r="W709" s="11" t="s">
        <v>2753</v>
      </c>
      <c r="X709" s="11" t="s">
        <v>2295</v>
      </c>
      <c r="Y709" s="5" t="str">
        <f>VLOOKUP(Q709,Lizenzen!$A$2:$B$17,2)</f>
        <v>Verordnung zur Festlegung der Nutzungsbestimmungen für die Bereitstellung von Geodaten des Bundes (GeoNutzV) für Berlin</v>
      </c>
      <c r="Z709" s="5" t="str">
        <f>VLOOKUP(Q709,Lizenzen!$A$2:$D$17,4)</f>
        <v>http://www.stadtentwicklung.berlin.de/geoinformation/download/nutzIII.pdf</v>
      </c>
      <c r="AA709" s="5" t="str">
        <f>IF(ISERROR(LEFT(D709,FIND(",",D709)-1)),VLOOKUP(D709,'Abk. Datenhaltende Stellen'!$A$2:$E$99,2),CONCATENATE(VLOOKUP(LEFT(D709,FIND(",",D709)-1),'Abk. Datenhaltende Stellen'!$A$2:$E$92,2),",",VLOOKUP(MID(D709,FIND(",",D709)+1,LEN(D709)-FIND(",",D709)),'Abk. Datenhaltende Stellen'!$A$2:$E$92,2)))</f>
        <v>Berlin: Senatsverwaltung für Stadtentwicklung und Umwelt</v>
      </c>
      <c r="AB709" s="8" t="str">
        <f>IF(ISERROR(LEFT(D709,FIND(",",D709)-1)),VLOOKUP(D709,'Abk. Datenhaltende Stellen'!$A$2:$E$99,4),VLOOKUP(LEFT(D709,FIND(",",D709)-1),'Abk. Datenhaltende Stellen'!$A$2:$E$92,4))</f>
        <v>nein</v>
      </c>
      <c r="AC709" s="8" t="str">
        <f>IF(ISERROR(FIND(",",D709)),"",VLOOKUP(MID(D709,FIND(",",D709)+1,LEN(D709)-FIND(",",D709)),'Abk. Datenhaltende Stellen'!$A$2:$E$92,4))</f>
        <v/>
      </c>
      <c r="AD709" s="21">
        <f t="shared" si="11"/>
        <v>0</v>
      </c>
    </row>
    <row r="710" spans="1:30" ht="105" x14ac:dyDescent="0.25">
      <c r="A710" s="8" t="s">
        <v>2914</v>
      </c>
      <c r="B710" s="8" t="s">
        <v>2915</v>
      </c>
      <c r="C710" s="8"/>
      <c r="D710" s="8" t="s">
        <v>2556</v>
      </c>
      <c r="E710" s="13" t="s">
        <v>2134</v>
      </c>
      <c r="F710" s="8" t="s">
        <v>407</v>
      </c>
      <c r="G710" s="8"/>
      <c r="H710" s="8" t="s">
        <v>2916</v>
      </c>
      <c r="I710" s="8"/>
      <c r="J710" s="8"/>
      <c r="K710" s="8" t="s">
        <v>2917</v>
      </c>
      <c r="L710" s="8"/>
      <c r="M710" s="8"/>
      <c r="N710" s="8"/>
      <c r="O710" s="8"/>
      <c r="P710" s="8"/>
      <c r="Q710" s="8" t="s">
        <v>2560</v>
      </c>
      <c r="R710" s="8" t="s">
        <v>2752</v>
      </c>
      <c r="S710" s="8" t="s">
        <v>15</v>
      </c>
      <c r="T710" s="8" t="s">
        <v>51</v>
      </c>
      <c r="U710" s="8"/>
      <c r="V710" s="11" t="s">
        <v>2315</v>
      </c>
      <c r="W710" s="11" t="s">
        <v>2753</v>
      </c>
      <c r="X710" s="11" t="s">
        <v>2295</v>
      </c>
      <c r="Y710" s="5" t="str">
        <f>VLOOKUP(Q710,Lizenzen!$A$2:$B$17,2)</f>
        <v>Verordnung zur Festlegung der Nutzungsbestimmungen für die Bereitstellung von Geodaten des Bundes (GeoNutzV) für Berlin</v>
      </c>
      <c r="Z710" s="5" t="str">
        <f>VLOOKUP(Q710,Lizenzen!$A$2:$D$17,4)</f>
        <v>http://www.stadtentwicklung.berlin.de/geoinformation/download/nutzIII.pdf</v>
      </c>
      <c r="AA710" s="5" t="str">
        <f>IF(ISERROR(LEFT(D710,FIND(",",D710)-1)),VLOOKUP(D710,'Abk. Datenhaltende Stellen'!$A$2:$E$99,2),CONCATENATE(VLOOKUP(LEFT(D710,FIND(",",D710)-1),'Abk. Datenhaltende Stellen'!$A$2:$E$92,2),",",VLOOKUP(MID(D710,FIND(",",D710)+1,LEN(D710)-FIND(",",D710)),'Abk. Datenhaltende Stellen'!$A$2:$E$92,2)))</f>
        <v>Berlin: Senatsverwaltung für Stadtentwicklung und Umwelt</v>
      </c>
      <c r="AB710" s="8" t="str">
        <f>IF(ISERROR(LEFT(D710,FIND(",",D710)-1)),VLOOKUP(D710,'Abk. Datenhaltende Stellen'!$A$2:$E$99,4),VLOOKUP(LEFT(D710,FIND(",",D710)-1),'Abk. Datenhaltende Stellen'!$A$2:$E$92,4))</f>
        <v>nein</v>
      </c>
      <c r="AC710" s="8" t="str">
        <f>IF(ISERROR(FIND(",",D710)),"",VLOOKUP(MID(D710,FIND(",",D710)+1,LEN(D710)-FIND(",",D710)),'Abk. Datenhaltende Stellen'!$A$2:$E$92,4))</f>
        <v/>
      </c>
      <c r="AD710" s="21">
        <f t="shared" si="11"/>
        <v>0</v>
      </c>
    </row>
    <row r="711" spans="1:30" ht="105" x14ac:dyDescent="0.25">
      <c r="A711" s="8" t="s">
        <v>2801</v>
      </c>
      <c r="B711" s="8" t="s">
        <v>2802</v>
      </c>
      <c r="C711" s="8"/>
      <c r="D711" s="8" t="s">
        <v>2556</v>
      </c>
      <c r="E711" s="13" t="s">
        <v>2134</v>
      </c>
      <c r="F711" s="8" t="s">
        <v>407</v>
      </c>
      <c r="G711" s="8"/>
      <c r="H711" s="8" t="s">
        <v>2803</v>
      </c>
      <c r="I711" s="8"/>
      <c r="J711" s="8"/>
      <c r="K711" s="8" t="s">
        <v>2804</v>
      </c>
      <c r="L711" s="8"/>
      <c r="M711" s="8"/>
      <c r="N711" s="8"/>
      <c r="O711" s="8"/>
      <c r="P711" s="8"/>
      <c r="Q711" s="8" t="s">
        <v>2560</v>
      </c>
      <c r="R711" s="8" t="s">
        <v>2752</v>
      </c>
      <c r="S711" s="8" t="s">
        <v>15</v>
      </c>
      <c r="T711" s="8" t="s">
        <v>51</v>
      </c>
      <c r="U711" s="8"/>
      <c r="V711" s="11" t="s">
        <v>2771</v>
      </c>
      <c r="W711" s="11" t="s">
        <v>2753</v>
      </c>
      <c r="X711" s="11" t="s">
        <v>2295</v>
      </c>
      <c r="Y711" s="5" t="str">
        <f>VLOOKUP(Q711,Lizenzen!$A$2:$B$17,2)</f>
        <v>Verordnung zur Festlegung der Nutzungsbestimmungen für die Bereitstellung von Geodaten des Bundes (GeoNutzV) für Berlin</v>
      </c>
      <c r="Z711" s="5" t="str">
        <f>VLOOKUP(Q711,Lizenzen!$A$2:$D$17,4)</f>
        <v>http://www.stadtentwicklung.berlin.de/geoinformation/download/nutzIII.pdf</v>
      </c>
      <c r="AA711" s="5" t="str">
        <f>IF(ISERROR(LEFT(D711,FIND(",",D711)-1)),VLOOKUP(D711,'Abk. Datenhaltende Stellen'!$A$2:$E$99,2),CONCATENATE(VLOOKUP(LEFT(D711,FIND(",",D711)-1),'Abk. Datenhaltende Stellen'!$A$2:$E$92,2),",",VLOOKUP(MID(D711,FIND(",",D711)+1,LEN(D711)-FIND(",",D711)),'Abk. Datenhaltende Stellen'!$A$2:$E$92,2)))</f>
        <v>Berlin: Senatsverwaltung für Stadtentwicklung und Umwelt</v>
      </c>
      <c r="AB711" s="8" t="str">
        <f>IF(ISERROR(LEFT(D711,FIND(",",D711)-1)),VLOOKUP(D711,'Abk. Datenhaltende Stellen'!$A$2:$E$99,4),VLOOKUP(LEFT(D711,FIND(",",D711)-1),'Abk. Datenhaltende Stellen'!$A$2:$E$92,4))</f>
        <v>nein</v>
      </c>
      <c r="AC711" s="8" t="str">
        <f>IF(ISERROR(FIND(",",D711)),"",VLOOKUP(MID(D711,FIND(",",D711)+1,LEN(D711)-FIND(",",D711)),'Abk. Datenhaltende Stellen'!$A$2:$E$92,4))</f>
        <v/>
      </c>
      <c r="AD711" s="21">
        <f t="shared" si="11"/>
        <v>0</v>
      </c>
    </row>
    <row r="712" spans="1:30" ht="105" x14ac:dyDescent="0.25">
      <c r="A712" s="8" t="s">
        <v>2892</v>
      </c>
      <c r="B712" s="8" t="s">
        <v>2889</v>
      </c>
      <c r="C712" s="8"/>
      <c r="D712" s="8" t="s">
        <v>2556</v>
      </c>
      <c r="E712" s="13" t="s">
        <v>705</v>
      </c>
      <c r="F712" s="8" t="s">
        <v>407</v>
      </c>
      <c r="G712" s="8"/>
      <c r="H712" s="8" t="s">
        <v>2893</v>
      </c>
      <c r="I712" s="8"/>
      <c r="J712" s="8"/>
      <c r="K712" s="8" t="s">
        <v>2894</v>
      </c>
      <c r="L712" s="8"/>
      <c r="M712" s="8"/>
      <c r="N712" s="8"/>
      <c r="O712" s="8"/>
      <c r="P712" s="8"/>
      <c r="Q712" s="8" t="s">
        <v>2560</v>
      </c>
      <c r="R712" s="8" t="s">
        <v>2752</v>
      </c>
      <c r="S712" s="8" t="s">
        <v>15</v>
      </c>
      <c r="T712" s="8" t="s">
        <v>51</v>
      </c>
      <c r="U712" s="8"/>
      <c r="V712" s="11" t="s">
        <v>2769</v>
      </c>
      <c r="W712" s="11" t="s">
        <v>2753</v>
      </c>
      <c r="X712" s="11" t="s">
        <v>2295</v>
      </c>
      <c r="Y712" s="5" t="str">
        <f>VLOOKUP(Q712,Lizenzen!$A$2:$B$17,2)</f>
        <v>Verordnung zur Festlegung der Nutzungsbestimmungen für die Bereitstellung von Geodaten des Bundes (GeoNutzV) für Berlin</v>
      </c>
      <c r="Z712" s="5" t="str">
        <f>VLOOKUP(Q712,Lizenzen!$A$2:$D$17,4)</f>
        <v>http://www.stadtentwicklung.berlin.de/geoinformation/download/nutzIII.pdf</v>
      </c>
      <c r="AA712" s="5" t="str">
        <f>IF(ISERROR(LEFT(D712,FIND(",",D712)-1)),VLOOKUP(D712,'Abk. Datenhaltende Stellen'!$A$2:$E$99,2),CONCATENATE(VLOOKUP(LEFT(D712,FIND(",",D712)-1),'Abk. Datenhaltende Stellen'!$A$2:$E$92,2),",",VLOOKUP(MID(D712,FIND(",",D712)+1,LEN(D712)-FIND(",",D712)),'Abk. Datenhaltende Stellen'!$A$2:$E$92,2)))</f>
        <v>Berlin: Senatsverwaltung für Stadtentwicklung und Umwelt</v>
      </c>
      <c r="AB712" s="8" t="str">
        <f>IF(ISERROR(LEFT(D712,FIND(",",D712)-1)),VLOOKUP(D712,'Abk. Datenhaltende Stellen'!$A$2:$E$99,4),VLOOKUP(LEFT(D712,FIND(",",D712)-1),'Abk. Datenhaltende Stellen'!$A$2:$E$92,4))</f>
        <v>nein</v>
      </c>
      <c r="AC712" s="8" t="str">
        <f>IF(ISERROR(FIND(",",D712)),"",VLOOKUP(MID(D712,FIND(",",D712)+1,LEN(D712)-FIND(",",D712)),'Abk. Datenhaltende Stellen'!$A$2:$E$92,4))</f>
        <v/>
      </c>
      <c r="AD712" s="21">
        <f t="shared" si="11"/>
        <v>0</v>
      </c>
    </row>
    <row r="713" spans="1:30" ht="105" x14ac:dyDescent="0.25">
      <c r="A713" s="8" t="s">
        <v>2794</v>
      </c>
      <c r="B713" s="8" t="s">
        <v>2775</v>
      </c>
      <c r="C713" s="8"/>
      <c r="D713" s="8" t="s">
        <v>2556</v>
      </c>
      <c r="E713" s="13" t="s">
        <v>705</v>
      </c>
      <c r="F713" s="8" t="s">
        <v>407</v>
      </c>
      <c r="G713" s="8"/>
      <c r="H713" s="8" t="s">
        <v>2795</v>
      </c>
      <c r="I713" s="8"/>
      <c r="J713" s="8"/>
      <c r="K713" s="8" t="s">
        <v>2796</v>
      </c>
      <c r="L713" s="8"/>
      <c r="M713" s="8"/>
      <c r="N713" s="8"/>
      <c r="O713" s="8"/>
      <c r="P713" s="8"/>
      <c r="Q713" s="8" t="s">
        <v>2560</v>
      </c>
      <c r="R713" s="8" t="s">
        <v>2752</v>
      </c>
      <c r="S713" s="8" t="s">
        <v>15</v>
      </c>
      <c r="T713" s="8" t="s">
        <v>51</v>
      </c>
      <c r="U713" s="8"/>
      <c r="V713" s="11" t="s">
        <v>2315</v>
      </c>
      <c r="W713" s="11" t="s">
        <v>2753</v>
      </c>
      <c r="X713" s="11" t="s">
        <v>2295</v>
      </c>
      <c r="Y713" s="5" t="str">
        <f>VLOOKUP(Q713,Lizenzen!$A$2:$B$17,2)</f>
        <v>Verordnung zur Festlegung der Nutzungsbestimmungen für die Bereitstellung von Geodaten des Bundes (GeoNutzV) für Berlin</v>
      </c>
      <c r="Z713" s="5" t="str">
        <f>VLOOKUP(Q713,Lizenzen!$A$2:$D$17,4)</f>
        <v>http://www.stadtentwicklung.berlin.de/geoinformation/download/nutzIII.pdf</v>
      </c>
      <c r="AA713" s="5" t="str">
        <f>IF(ISERROR(LEFT(D713,FIND(",",D713)-1)),VLOOKUP(D713,'Abk. Datenhaltende Stellen'!$A$2:$E$99,2),CONCATENATE(VLOOKUP(LEFT(D713,FIND(",",D713)-1),'Abk. Datenhaltende Stellen'!$A$2:$E$92,2),",",VLOOKUP(MID(D713,FIND(",",D713)+1,LEN(D713)-FIND(",",D713)),'Abk. Datenhaltende Stellen'!$A$2:$E$92,2)))</f>
        <v>Berlin: Senatsverwaltung für Stadtentwicklung und Umwelt</v>
      </c>
      <c r="AB713" s="8" t="str">
        <f>IF(ISERROR(LEFT(D713,FIND(",",D713)-1)),VLOOKUP(D713,'Abk. Datenhaltende Stellen'!$A$2:$E$99,4),VLOOKUP(LEFT(D713,FIND(",",D713)-1),'Abk. Datenhaltende Stellen'!$A$2:$E$92,4))</f>
        <v>nein</v>
      </c>
      <c r="AC713" s="8" t="str">
        <f>IF(ISERROR(FIND(",",D713)),"",VLOOKUP(MID(D713,FIND(",",D713)+1,LEN(D713)-FIND(",",D713)),'Abk. Datenhaltende Stellen'!$A$2:$E$92,4))</f>
        <v/>
      </c>
      <c r="AD713" s="21">
        <f t="shared" si="11"/>
        <v>0</v>
      </c>
    </row>
    <row r="714" spans="1:30" ht="105" x14ac:dyDescent="0.25">
      <c r="A714" s="8" t="s">
        <v>2829</v>
      </c>
      <c r="B714" s="8" t="s">
        <v>2781</v>
      </c>
      <c r="C714" s="8"/>
      <c r="D714" s="8" t="s">
        <v>2556</v>
      </c>
      <c r="E714" s="13" t="s">
        <v>2134</v>
      </c>
      <c r="F714" s="8" t="s">
        <v>407</v>
      </c>
      <c r="G714" s="8"/>
      <c r="H714" s="8" t="s">
        <v>2830</v>
      </c>
      <c r="I714" s="8"/>
      <c r="J714" s="8"/>
      <c r="K714" s="8" t="s">
        <v>2831</v>
      </c>
      <c r="L714" s="8"/>
      <c r="M714" s="8"/>
      <c r="N714" s="8"/>
      <c r="O714" s="8"/>
      <c r="P714" s="8"/>
      <c r="Q714" s="8" t="s">
        <v>2560</v>
      </c>
      <c r="R714" s="8" t="s">
        <v>2752</v>
      </c>
      <c r="S714" s="8" t="s">
        <v>15</v>
      </c>
      <c r="T714" s="8" t="s">
        <v>51</v>
      </c>
      <c r="U714" s="8"/>
      <c r="V714" s="11" t="s">
        <v>2769</v>
      </c>
      <c r="W714" s="11" t="s">
        <v>2753</v>
      </c>
      <c r="X714" s="11" t="s">
        <v>2295</v>
      </c>
      <c r="Y714" s="5" t="str">
        <f>VLOOKUP(Q714,Lizenzen!$A$2:$B$17,2)</f>
        <v>Verordnung zur Festlegung der Nutzungsbestimmungen für die Bereitstellung von Geodaten des Bundes (GeoNutzV) für Berlin</v>
      </c>
      <c r="Z714" s="5" t="str">
        <f>VLOOKUP(Q714,Lizenzen!$A$2:$D$17,4)</f>
        <v>http://www.stadtentwicklung.berlin.de/geoinformation/download/nutzIII.pdf</v>
      </c>
      <c r="AA714" s="5" t="str">
        <f>IF(ISERROR(LEFT(D714,FIND(",",D714)-1)),VLOOKUP(D714,'Abk. Datenhaltende Stellen'!$A$2:$E$99,2),CONCATENATE(VLOOKUP(LEFT(D714,FIND(",",D714)-1),'Abk. Datenhaltende Stellen'!$A$2:$E$92,2),",",VLOOKUP(MID(D714,FIND(",",D714)+1,LEN(D714)-FIND(",",D714)),'Abk. Datenhaltende Stellen'!$A$2:$E$92,2)))</f>
        <v>Berlin: Senatsverwaltung für Stadtentwicklung und Umwelt</v>
      </c>
      <c r="AB714" s="8" t="str">
        <f>IF(ISERROR(LEFT(D714,FIND(",",D714)-1)),VLOOKUP(D714,'Abk. Datenhaltende Stellen'!$A$2:$E$99,4),VLOOKUP(LEFT(D714,FIND(",",D714)-1),'Abk. Datenhaltende Stellen'!$A$2:$E$92,4))</f>
        <v>nein</v>
      </c>
      <c r="AC714" s="8" t="str">
        <f>IF(ISERROR(FIND(",",D714)),"",VLOOKUP(MID(D714,FIND(",",D714)+1,LEN(D714)-FIND(",",D714)),'Abk. Datenhaltende Stellen'!$A$2:$E$92,4))</f>
        <v/>
      </c>
      <c r="AD714" s="21">
        <f t="shared" si="11"/>
        <v>0</v>
      </c>
    </row>
    <row r="715" spans="1:30" ht="105" x14ac:dyDescent="0.25">
      <c r="A715" s="8" t="s">
        <v>2780</v>
      </c>
      <c r="B715" s="8" t="s">
        <v>2781</v>
      </c>
      <c r="C715" s="8"/>
      <c r="D715" s="8" t="s">
        <v>2556</v>
      </c>
      <c r="E715" s="13" t="s">
        <v>2134</v>
      </c>
      <c r="F715" s="8" t="s">
        <v>407</v>
      </c>
      <c r="G715" s="8"/>
      <c r="H715" s="8" t="s">
        <v>2782</v>
      </c>
      <c r="I715" s="8"/>
      <c r="J715" s="8"/>
      <c r="K715" s="8" t="s">
        <v>2783</v>
      </c>
      <c r="L715" s="8"/>
      <c r="M715" s="8"/>
      <c r="N715" s="8"/>
      <c r="O715" s="8"/>
      <c r="P715" s="8"/>
      <c r="Q715" s="8" t="s">
        <v>2560</v>
      </c>
      <c r="R715" s="8" t="s">
        <v>2752</v>
      </c>
      <c r="S715" s="8" t="s">
        <v>15</v>
      </c>
      <c r="T715" s="8" t="s">
        <v>51</v>
      </c>
      <c r="U715" s="8"/>
      <c r="V715" s="11" t="s">
        <v>2771</v>
      </c>
      <c r="W715" s="11" t="s">
        <v>2753</v>
      </c>
      <c r="X715" s="11" t="s">
        <v>2295</v>
      </c>
      <c r="Y715" s="5" t="str">
        <f>VLOOKUP(Q715,Lizenzen!$A$2:$B$17,2)</f>
        <v>Verordnung zur Festlegung der Nutzungsbestimmungen für die Bereitstellung von Geodaten des Bundes (GeoNutzV) für Berlin</v>
      </c>
      <c r="Z715" s="5" t="str">
        <f>VLOOKUP(Q715,Lizenzen!$A$2:$D$17,4)</f>
        <v>http://www.stadtentwicklung.berlin.de/geoinformation/download/nutzIII.pdf</v>
      </c>
      <c r="AA715" s="5" t="str">
        <f>IF(ISERROR(LEFT(D715,FIND(",",D715)-1)),VLOOKUP(D715,'Abk. Datenhaltende Stellen'!$A$2:$E$99,2),CONCATENATE(VLOOKUP(LEFT(D715,FIND(",",D715)-1),'Abk. Datenhaltende Stellen'!$A$2:$E$92,2),",",VLOOKUP(MID(D715,FIND(",",D715)+1,LEN(D715)-FIND(",",D715)),'Abk. Datenhaltende Stellen'!$A$2:$E$92,2)))</f>
        <v>Berlin: Senatsverwaltung für Stadtentwicklung und Umwelt</v>
      </c>
      <c r="AB715" s="8" t="str">
        <f>IF(ISERROR(LEFT(D715,FIND(",",D715)-1)),VLOOKUP(D715,'Abk. Datenhaltende Stellen'!$A$2:$E$99,4),VLOOKUP(LEFT(D715,FIND(",",D715)-1),'Abk. Datenhaltende Stellen'!$A$2:$E$92,4))</f>
        <v>nein</v>
      </c>
      <c r="AC715" s="8" t="str">
        <f>IF(ISERROR(FIND(",",D715)),"",VLOOKUP(MID(D715,FIND(",",D715)+1,LEN(D715)-FIND(",",D715)),'Abk. Datenhaltende Stellen'!$A$2:$E$92,4))</f>
        <v/>
      </c>
      <c r="AD715" s="21">
        <f t="shared" si="11"/>
        <v>0</v>
      </c>
    </row>
    <row r="716" spans="1:30" ht="105" x14ac:dyDescent="0.25">
      <c r="A716" s="8" t="s">
        <v>2787</v>
      </c>
      <c r="B716" s="8" t="s">
        <v>2781</v>
      </c>
      <c r="C716" s="8"/>
      <c r="D716" s="8" t="s">
        <v>2556</v>
      </c>
      <c r="E716" s="13" t="s">
        <v>2138</v>
      </c>
      <c r="F716" s="8" t="s">
        <v>407</v>
      </c>
      <c r="G716" s="8"/>
      <c r="H716" s="8" t="s">
        <v>2788</v>
      </c>
      <c r="I716" s="8"/>
      <c r="J716" s="8"/>
      <c r="K716" s="8" t="s">
        <v>2789</v>
      </c>
      <c r="L716" s="8"/>
      <c r="M716" s="8"/>
      <c r="N716" s="8"/>
      <c r="O716" s="8"/>
      <c r="P716" s="8"/>
      <c r="Q716" s="8" t="s">
        <v>2560</v>
      </c>
      <c r="R716" s="8" t="s">
        <v>2752</v>
      </c>
      <c r="S716" s="8" t="s">
        <v>15</v>
      </c>
      <c r="T716" s="8" t="s">
        <v>51</v>
      </c>
      <c r="U716" s="8"/>
      <c r="V716" s="11" t="s">
        <v>2769</v>
      </c>
      <c r="W716" s="11" t="s">
        <v>2753</v>
      </c>
      <c r="X716" s="11" t="s">
        <v>2295</v>
      </c>
      <c r="Y716" s="5" t="str">
        <f>VLOOKUP(Q716,Lizenzen!$A$2:$B$17,2)</f>
        <v>Verordnung zur Festlegung der Nutzungsbestimmungen für die Bereitstellung von Geodaten des Bundes (GeoNutzV) für Berlin</v>
      </c>
      <c r="Z716" s="5" t="str">
        <f>VLOOKUP(Q716,Lizenzen!$A$2:$D$17,4)</f>
        <v>http://www.stadtentwicklung.berlin.de/geoinformation/download/nutzIII.pdf</v>
      </c>
      <c r="AA716" s="5" t="str">
        <f>IF(ISERROR(LEFT(D716,FIND(",",D716)-1)),VLOOKUP(D716,'Abk. Datenhaltende Stellen'!$A$2:$E$99,2),CONCATENATE(VLOOKUP(LEFT(D716,FIND(",",D716)-1),'Abk. Datenhaltende Stellen'!$A$2:$E$92,2),",",VLOOKUP(MID(D716,FIND(",",D716)+1,LEN(D716)-FIND(",",D716)),'Abk. Datenhaltende Stellen'!$A$2:$E$92,2)))</f>
        <v>Berlin: Senatsverwaltung für Stadtentwicklung und Umwelt</v>
      </c>
      <c r="AB716" s="8" t="str">
        <f>IF(ISERROR(LEFT(D716,FIND(",",D716)-1)),VLOOKUP(D716,'Abk. Datenhaltende Stellen'!$A$2:$E$99,4),VLOOKUP(LEFT(D716,FIND(",",D716)-1),'Abk. Datenhaltende Stellen'!$A$2:$E$92,4))</f>
        <v>nein</v>
      </c>
      <c r="AC716" s="8" t="str">
        <f>IF(ISERROR(FIND(",",D716)),"",VLOOKUP(MID(D716,FIND(",",D716)+1,LEN(D716)-FIND(",",D716)),'Abk. Datenhaltende Stellen'!$A$2:$E$92,4))</f>
        <v/>
      </c>
      <c r="AD716" s="21">
        <f t="shared" si="11"/>
        <v>0</v>
      </c>
    </row>
    <row r="717" spans="1:30" ht="105" x14ac:dyDescent="0.25">
      <c r="A717" s="8" t="s">
        <v>2873</v>
      </c>
      <c r="B717" s="8" t="s">
        <v>2775</v>
      </c>
      <c r="C717" s="8"/>
      <c r="D717" s="8" t="s">
        <v>2556</v>
      </c>
      <c r="E717" s="13" t="s">
        <v>705</v>
      </c>
      <c r="F717" s="8" t="s">
        <v>407</v>
      </c>
      <c r="G717" s="8"/>
      <c r="H717" s="8" t="s">
        <v>2874</v>
      </c>
      <c r="I717" s="8"/>
      <c r="J717" s="8"/>
      <c r="K717" s="8" t="s">
        <v>2875</v>
      </c>
      <c r="L717" s="8"/>
      <c r="M717" s="8"/>
      <c r="N717" s="8"/>
      <c r="O717" s="8"/>
      <c r="P717" s="8"/>
      <c r="Q717" s="8" t="s">
        <v>2560</v>
      </c>
      <c r="R717" s="8" t="s">
        <v>2752</v>
      </c>
      <c r="S717" s="8" t="s">
        <v>15</v>
      </c>
      <c r="T717" s="8" t="s">
        <v>51</v>
      </c>
      <c r="U717" s="8"/>
      <c r="V717" s="11" t="s">
        <v>2315</v>
      </c>
      <c r="W717" s="11" t="s">
        <v>2753</v>
      </c>
      <c r="X717" s="11" t="s">
        <v>2295</v>
      </c>
      <c r="Y717" s="5" t="str">
        <f>VLOOKUP(Q717,Lizenzen!$A$2:$B$17,2)</f>
        <v>Verordnung zur Festlegung der Nutzungsbestimmungen für die Bereitstellung von Geodaten des Bundes (GeoNutzV) für Berlin</v>
      </c>
      <c r="Z717" s="5" t="str">
        <f>VLOOKUP(Q717,Lizenzen!$A$2:$D$17,4)</f>
        <v>http://www.stadtentwicklung.berlin.de/geoinformation/download/nutzIII.pdf</v>
      </c>
      <c r="AA717" s="5" t="str">
        <f>IF(ISERROR(LEFT(D717,FIND(",",D717)-1)),VLOOKUP(D717,'Abk. Datenhaltende Stellen'!$A$2:$E$99,2),CONCATENATE(VLOOKUP(LEFT(D717,FIND(",",D717)-1),'Abk. Datenhaltende Stellen'!$A$2:$E$92,2),",",VLOOKUP(MID(D717,FIND(",",D717)+1,LEN(D717)-FIND(",",D717)),'Abk. Datenhaltende Stellen'!$A$2:$E$92,2)))</f>
        <v>Berlin: Senatsverwaltung für Stadtentwicklung und Umwelt</v>
      </c>
      <c r="AB717" s="8" t="str">
        <f>IF(ISERROR(LEFT(D717,FIND(",",D717)-1)),VLOOKUP(D717,'Abk. Datenhaltende Stellen'!$A$2:$E$99,4),VLOOKUP(LEFT(D717,FIND(",",D717)-1),'Abk. Datenhaltende Stellen'!$A$2:$E$92,4))</f>
        <v>nein</v>
      </c>
      <c r="AC717" s="8" t="str">
        <f>IF(ISERROR(FIND(",",D717)),"",VLOOKUP(MID(D717,FIND(",",D717)+1,LEN(D717)-FIND(",",D717)),'Abk. Datenhaltende Stellen'!$A$2:$E$92,4))</f>
        <v/>
      </c>
      <c r="AD717" s="21">
        <f t="shared" si="11"/>
        <v>0</v>
      </c>
    </row>
    <row r="718" spans="1:30" ht="105" x14ac:dyDescent="0.25">
      <c r="A718" s="8" t="s">
        <v>2888</v>
      </c>
      <c r="B718" s="8" t="s">
        <v>2889</v>
      </c>
      <c r="C718" s="8"/>
      <c r="D718" s="8" t="s">
        <v>2556</v>
      </c>
      <c r="E718" s="13" t="s">
        <v>705</v>
      </c>
      <c r="F718" s="8" t="s">
        <v>407</v>
      </c>
      <c r="G718" s="8"/>
      <c r="H718" s="8" t="s">
        <v>2890</v>
      </c>
      <c r="I718" s="8"/>
      <c r="J718" s="8"/>
      <c r="K718" s="8" t="s">
        <v>2891</v>
      </c>
      <c r="L718" s="8"/>
      <c r="M718" s="8"/>
      <c r="N718" s="8"/>
      <c r="O718" s="8"/>
      <c r="P718" s="8"/>
      <c r="Q718" s="8" t="s">
        <v>2560</v>
      </c>
      <c r="R718" s="8" t="s">
        <v>2752</v>
      </c>
      <c r="S718" s="8" t="s">
        <v>15</v>
      </c>
      <c r="T718" s="8" t="s">
        <v>51</v>
      </c>
      <c r="U718" s="8"/>
      <c r="V718" s="11" t="s">
        <v>2769</v>
      </c>
      <c r="W718" s="11" t="s">
        <v>2753</v>
      </c>
      <c r="X718" s="11" t="s">
        <v>2295</v>
      </c>
      <c r="Y718" s="5" t="str">
        <f>VLOOKUP(Q718,Lizenzen!$A$2:$B$17,2)</f>
        <v>Verordnung zur Festlegung der Nutzungsbestimmungen für die Bereitstellung von Geodaten des Bundes (GeoNutzV) für Berlin</v>
      </c>
      <c r="Z718" s="5" t="str">
        <f>VLOOKUP(Q718,Lizenzen!$A$2:$D$17,4)</f>
        <v>http://www.stadtentwicklung.berlin.de/geoinformation/download/nutzIII.pdf</v>
      </c>
      <c r="AA718" s="5" t="str">
        <f>IF(ISERROR(LEFT(D718,FIND(",",D718)-1)),VLOOKUP(D718,'Abk. Datenhaltende Stellen'!$A$2:$E$99,2),CONCATENATE(VLOOKUP(LEFT(D718,FIND(",",D718)-1),'Abk. Datenhaltende Stellen'!$A$2:$E$92,2),",",VLOOKUP(MID(D718,FIND(",",D718)+1,LEN(D718)-FIND(",",D718)),'Abk. Datenhaltende Stellen'!$A$2:$E$92,2)))</f>
        <v>Berlin: Senatsverwaltung für Stadtentwicklung und Umwelt</v>
      </c>
      <c r="AB718" s="8" t="str">
        <f>IF(ISERROR(LEFT(D718,FIND(",",D718)-1)),VLOOKUP(D718,'Abk. Datenhaltende Stellen'!$A$2:$E$99,4),VLOOKUP(LEFT(D718,FIND(",",D718)-1),'Abk. Datenhaltende Stellen'!$A$2:$E$92,4))</f>
        <v>nein</v>
      </c>
      <c r="AC718" s="8" t="str">
        <f>IF(ISERROR(FIND(",",D718)),"",VLOOKUP(MID(D718,FIND(",",D718)+1,LEN(D718)-FIND(",",D718)),'Abk. Datenhaltende Stellen'!$A$2:$E$92,4))</f>
        <v/>
      </c>
      <c r="AD718" s="21">
        <f t="shared" si="11"/>
        <v>0</v>
      </c>
    </row>
    <row r="719" spans="1:30" ht="105" x14ac:dyDescent="0.25">
      <c r="A719" s="8" t="s">
        <v>2784</v>
      </c>
      <c r="B719" s="8" t="s">
        <v>2785</v>
      </c>
      <c r="C719" s="8"/>
      <c r="D719" s="8" t="s">
        <v>2556</v>
      </c>
      <c r="E719" s="13" t="s">
        <v>705</v>
      </c>
      <c r="F719" s="8" t="s">
        <v>553</v>
      </c>
      <c r="G719" s="8"/>
      <c r="H719" s="8" t="s">
        <v>2786</v>
      </c>
      <c r="I719" s="8"/>
      <c r="J719" s="8"/>
      <c r="K719" s="8"/>
      <c r="L719" s="8"/>
      <c r="M719" s="8"/>
      <c r="N719" s="8"/>
      <c r="O719" s="8"/>
      <c r="P719" s="8"/>
      <c r="Q719" s="8" t="s">
        <v>2560</v>
      </c>
      <c r="R719" s="8" t="s">
        <v>2752</v>
      </c>
      <c r="S719" s="8" t="s">
        <v>15</v>
      </c>
      <c r="T719" s="8" t="s">
        <v>51</v>
      </c>
      <c r="U719" s="8"/>
      <c r="V719" s="11" t="s">
        <v>731</v>
      </c>
      <c r="W719" s="11" t="s">
        <v>2753</v>
      </c>
      <c r="X719" s="11" t="s">
        <v>2295</v>
      </c>
      <c r="Y719" s="5" t="str">
        <f>VLOOKUP(Q719,Lizenzen!$A$2:$B$17,2)</f>
        <v>Verordnung zur Festlegung der Nutzungsbestimmungen für die Bereitstellung von Geodaten des Bundes (GeoNutzV) für Berlin</v>
      </c>
      <c r="Z719" s="5" t="str">
        <f>VLOOKUP(Q719,Lizenzen!$A$2:$D$17,4)</f>
        <v>http://www.stadtentwicklung.berlin.de/geoinformation/download/nutzIII.pdf</v>
      </c>
      <c r="AA719" s="5" t="str">
        <f>IF(ISERROR(LEFT(D719,FIND(",",D719)-1)),VLOOKUP(D719,'Abk. Datenhaltende Stellen'!$A$2:$E$99,2),CONCATENATE(VLOOKUP(LEFT(D719,FIND(",",D719)-1),'Abk. Datenhaltende Stellen'!$A$2:$E$92,2),",",VLOOKUP(MID(D719,FIND(",",D719)+1,LEN(D719)-FIND(",",D719)),'Abk. Datenhaltende Stellen'!$A$2:$E$92,2)))</f>
        <v>Berlin: Senatsverwaltung für Stadtentwicklung und Umwelt</v>
      </c>
      <c r="AB719" s="8" t="str">
        <f>IF(ISERROR(LEFT(D719,FIND(",",D719)-1)),VLOOKUP(D719,'Abk. Datenhaltende Stellen'!$A$2:$E$99,4),VLOOKUP(LEFT(D719,FIND(",",D719)-1),'Abk. Datenhaltende Stellen'!$A$2:$E$92,4))</f>
        <v>nein</v>
      </c>
      <c r="AC719" s="8" t="str">
        <f>IF(ISERROR(FIND(",",D719)),"",VLOOKUP(MID(D719,FIND(",",D719)+1,LEN(D719)-FIND(",",D719)),'Abk. Datenhaltende Stellen'!$A$2:$E$92,4))</f>
        <v/>
      </c>
      <c r="AD719" s="21">
        <f t="shared" si="11"/>
        <v>0</v>
      </c>
    </row>
    <row r="720" spans="1:30" ht="105" x14ac:dyDescent="0.25">
      <c r="A720" s="8" t="s">
        <v>2919</v>
      </c>
      <c r="B720" s="8" t="s">
        <v>2920</v>
      </c>
      <c r="C720" s="8"/>
      <c r="D720" s="8" t="s">
        <v>2556</v>
      </c>
      <c r="E720" s="13" t="s">
        <v>705</v>
      </c>
      <c r="F720" s="8" t="s">
        <v>407</v>
      </c>
      <c r="G720" s="8"/>
      <c r="H720" s="8" t="s">
        <v>2921</v>
      </c>
      <c r="I720" s="8"/>
      <c r="J720" s="8"/>
      <c r="K720" s="8" t="s">
        <v>2922</v>
      </c>
      <c r="L720" s="8"/>
      <c r="M720" s="8"/>
      <c r="N720" s="8"/>
      <c r="O720" s="8"/>
      <c r="P720" s="8"/>
      <c r="Q720" s="8" t="s">
        <v>2560</v>
      </c>
      <c r="R720" s="8" t="s">
        <v>2752</v>
      </c>
      <c r="S720" s="8" t="s">
        <v>15</v>
      </c>
      <c r="T720" s="8" t="s">
        <v>51</v>
      </c>
      <c r="U720" s="8"/>
      <c r="V720" s="11" t="s">
        <v>717</v>
      </c>
      <c r="W720" s="11" t="s">
        <v>2753</v>
      </c>
      <c r="X720" s="11" t="s">
        <v>2295</v>
      </c>
      <c r="Y720" s="5" t="str">
        <f>VLOOKUP(Q720,Lizenzen!$A$2:$B$17,2)</f>
        <v>Verordnung zur Festlegung der Nutzungsbestimmungen für die Bereitstellung von Geodaten des Bundes (GeoNutzV) für Berlin</v>
      </c>
      <c r="Z720" s="5" t="str">
        <f>VLOOKUP(Q720,Lizenzen!$A$2:$D$17,4)</f>
        <v>http://www.stadtentwicklung.berlin.de/geoinformation/download/nutzIII.pdf</v>
      </c>
      <c r="AA720" s="5" t="str">
        <f>IF(ISERROR(LEFT(D720,FIND(",",D720)-1)),VLOOKUP(D720,'Abk. Datenhaltende Stellen'!$A$2:$E$99,2),CONCATENATE(VLOOKUP(LEFT(D720,FIND(",",D720)-1),'Abk. Datenhaltende Stellen'!$A$2:$E$92,2),",",VLOOKUP(MID(D720,FIND(",",D720)+1,LEN(D720)-FIND(",",D720)),'Abk. Datenhaltende Stellen'!$A$2:$E$92,2)))</f>
        <v>Berlin: Senatsverwaltung für Stadtentwicklung und Umwelt</v>
      </c>
      <c r="AB720" s="8" t="str">
        <f>IF(ISERROR(LEFT(D720,FIND(",",D720)-1)),VLOOKUP(D720,'Abk. Datenhaltende Stellen'!$A$2:$E$99,4),VLOOKUP(LEFT(D720,FIND(",",D720)-1),'Abk. Datenhaltende Stellen'!$A$2:$E$92,4))</f>
        <v>nein</v>
      </c>
      <c r="AC720" s="8" t="str">
        <f>IF(ISERROR(FIND(",",D720)),"",VLOOKUP(MID(D720,FIND(",",D720)+1,LEN(D720)-FIND(",",D720)),'Abk. Datenhaltende Stellen'!$A$2:$E$92,4))</f>
        <v/>
      </c>
      <c r="AD720" s="21">
        <f t="shared" si="11"/>
        <v>0</v>
      </c>
    </row>
    <row r="721" spans="1:30" ht="105" x14ac:dyDescent="0.25">
      <c r="A721" s="8" t="s">
        <v>2815</v>
      </c>
      <c r="B721" s="8" t="s">
        <v>2816</v>
      </c>
      <c r="C721" s="8"/>
      <c r="D721" s="8" t="s">
        <v>2556</v>
      </c>
      <c r="E721" s="13" t="s">
        <v>705</v>
      </c>
      <c r="F721" s="8" t="s">
        <v>2861</v>
      </c>
      <c r="G721" s="8"/>
      <c r="H721" s="8" t="s">
        <v>2817</v>
      </c>
      <c r="I721" s="8"/>
      <c r="J721" s="8"/>
      <c r="K721" s="8" t="s">
        <v>2818</v>
      </c>
      <c r="L721" s="8"/>
      <c r="M721" s="8" t="s">
        <v>2879</v>
      </c>
      <c r="N721" s="8"/>
      <c r="O721" s="8"/>
      <c r="P721" s="8"/>
      <c r="Q721" s="8" t="s">
        <v>2560</v>
      </c>
      <c r="R721" s="8" t="s">
        <v>2752</v>
      </c>
      <c r="S721" s="8" t="s">
        <v>15</v>
      </c>
      <c r="T721" s="8" t="s">
        <v>571</v>
      </c>
      <c r="U721" s="8"/>
      <c r="V721" s="11" t="s">
        <v>2771</v>
      </c>
      <c r="W721" s="11" t="s">
        <v>2753</v>
      </c>
      <c r="X721" s="11" t="s">
        <v>2295</v>
      </c>
      <c r="Y721" s="5" t="str">
        <f>VLOOKUP(Q721,Lizenzen!$A$2:$B$17,2)</f>
        <v>Verordnung zur Festlegung der Nutzungsbestimmungen für die Bereitstellung von Geodaten des Bundes (GeoNutzV) für Berlin</v>
      </c>
      <c r="Z721" s="5" t="str">
        <f>VLOOKUP(Q721,Lizenzen!$A$2:$D$17,4)</f>
        <v>http://www.stadtentwicklung.berlin.de/geoinformation/download/nutzIII.pdf</v>
      </c>
      <c r="AA721" s="5" t="str">
        <f>IF(ISERROR(LEFT(D721,FIND(",",D721)-1)),VLOOKUP(D721,'Abk. Datenhaltende Stellen'!$A$2:$E$99,2),CONCATENATE(VLOOKUP(LEFT(D721,FIND(",",D721)-1),'Abk. Datenhaltende Stellen'!$A$2:$E$92,2),",",VLOOKUP(MID(D721,FIND(",",D721)+1,LEN(D721)-FIND(",",D721)),'Abk. Datenhaltende Stellen'!$A$2:$E$92,2)))</f>
        <v>Berlin: Senatsverwaltung für Stadtentwicklung und Umwelt</v>
      </c>
      <c r="AB721" s="8" t="str">
        <f>IF(ISERROR(LEFT(D721,FIND(",",D721)-1)),VLOOKUP(D721,'Abk. Datenhaltende Stellen'!$A$2:$E$99,4),VLOOKUP(LEFT(D721,FIND(",",D721)-1),'Abk. Datenhaltende Stellen'!$A$2:$E$92,4))</f>
        <v>nein</v>
      </c>
      <c r="AC721" s="8" t="str">
        <f>IF(ISERROR(FIND(",",D721)),"",VLOOKUP(MID(D721,FIND(",",D721)+1,LEN(D721)-FIND(",",D721)),'Abk. Datenhaltende Stellen'!$A$2:$E$92,4))</f>
        <v/>
      </c>
      <c r="AD721" s="21">
        <f t="shared" si="11"/>
        <v>0</v>
      </c>
    </row>
    <row r="722" spans="1:30" ht="105" x14ac:dyDescent="0.25">
      <c r="A722" s="8" t="s">
        <v>2884</v>
      </c>
      <c r="B722" s="8" t="s">
        <v>2823</v>
      </c>
      <c r="C722" s="8"/>
      <c r="D722" s="8" t="s">
        <v>2556</v>
      </c>
      <c r="E722" s="13" t="s">
        <v>705</v>
      </c>
      <c r="F722" s="8" t="s">
        <v>553</v>
      </c>
      <c r="G722" s="8"/>
      <c r="H722" s="8" t="s">
        <v>2886</v>
      </c>
      <c r="I722" s="8"/>
      <c r="J722" s="8"/>
      <c r="K722" s="8"/>
      <c r="L722" s="8"/>
      <c r="M722" s="8"/>
      <c r="N722" s="8"/>
      <c r="O722" s="8"/>
      <c r="P722" s="8"/>
      <c r="Q722" s="8" t="s">
        <v>2560</v>
      </c>
      <c r="R722" s="8" t="s">
        <v>2752</v>
      </c>
      <c r="S722" s="8" t="s">
        <v>15</v>
      </c>
      <c r="T722" s="8" t="s">
        <v>51</v>
      </c>
      <c r="U722" s="8"/>
      <c r="V722" s="11" t="s">
        <v>717</v>
      </c>
      <c r="W722" s="11" t="s">
        <v>2753</v>
      </c>
      <c r="X722" s="11" t="s">
        <v>2295</v>
      </c>
      <c r="Y722" s="5" t="str">
        <f>VLOOKUP(Q722,Lizenzen!$A$2:$B$17,2)</f>
        <v>Verordnung zur Festlegung der Nutzungsbestimmungen für die Bereitstellung von Geodaten des Bundes (GeoNutzV) für Berlin</v>
      </c>
      <c r="Z722" s="5" t="str">
        <f>VLOOKUP(Q722,Lizenzen!$A$2:$D$17,4)</f>
        <v>http://www.stadtentwicklung.berlin.de/geoinformation/download/nutzIII.pdf</v>
      </c>
      <c r="AA722" s="5" t="str">
        <f>IF(ISERROR(LEFT(D722,FIND(",",D722)-1)),VLOOKUP(D722,'Abk. Datenhaltende Stellen'!$A$2:$E$99,2),CONCATENATE(VLOOKUP(LEFT(D722,FIND(",",D722)-1),'Abk. Datenhaltende Stellen'!$A$2:$E$92,2),",",VLOOKUP(MID(D722,FIND(",",D722)+1,LEN(D722)-FIND(",",D722)),'Abk. Datenhaltende Stellen'!$A$2:$E$92,2)))</f>
        <v>Berlin: Senatsverwaltung für Stadtentwicklung und Umwelt</v>
      </c>
      <c r="AB722" s="8" t="str">
        <f>IF(ISERROR(LEFT(D722,FIND(",",D722)-1)),VLOOKUP(D722,'Abk. Datenhaltende Stellen'!$A$2:$E$99,4),VLOOKUP(LEFT(D722,FIND(",",D722)-1),'Abk. Datenhaltende Stellen'!$A$2:$E$92,4))</f>
        <v>nein</v>
      </c>
      <c r="AC722" s="8" t="str">
        <f>IF(ISERROR(FIND(",",D722)),"",VLOOKUP(MID(D722,FIND(",",D722)+1,LEN(D722)-FIND(",",D722)),'Abk. Datenhaltende Stellen'!$A$2:$E$92,4))</f>
        <v/>
      </c>
      <c r="AD722" s="21">
        <f t="shared" si="11"/>
        <v>0</v>
      </c>
    </row>
    <row r="723" spans="1:30" ht="105" x14ac:dyDescent="0.25">
      <c r="A723" s="8" t="s">
        <v>2853</v>
      </c>
      <c r="B723" s="8" t="s">
        <v>2854</v>
      </c>
      <c r="C723" s="8"/>
      <c r="D723" s="8" t="s">
        <v>2556</v>
      </c>
      <c r="E723" s="13" t="s">
        <v>705</v>
      </c>
      <c r="F723" s="8" t="s">
        <v>2861</v>
      </c>
      <c r="G723" s="8"/>
      <c r="H723" s="8" t="s">
        <v>2855</v>
      </c>
      <c r="I723" s="8"/>
      <c r="J723" s="8"/>
      <c r="K723" s="8" t="s">
        <v>2856</v>
      </c>
      <c r="L723" s="8"/>
      <c r="M723" s="8" t="s">
        <v>2898</v>
      </c>
      <c r="N723" s="8"/>
      <c r="O723" s="8"/>
      <c r="P723" s="8"/>
      <c r="Q723" s="8" t="s">
        <v>2560</v>
      </c>
      <c r="R723" s="8" t="s">
        <v>2752</v>
      </c>
      <c r="S723" s="8" t="s">
        <v>15</v>
      </c>
      <c r="T723" s="8" t="s">
        <v>571</v>
      </c>
      <c r="U723" s="8" t="s">
        <v>833</v>
      </c>
      <c r="V723" s="11" t="s">
        <v>2771</v>
      </c>
      <c r="W723" s="11" t="s">
        <v>2753</v>
      </c>
      <c r="X723" s="11" t="s">
        <v>2295</v>
      </c>
      <c r="Y723" s="5" t="str">
        <f>VLOOKUP(Q723,Lizenzen!$A$2:$B$17,2)</f>
        <v>Verordnung zur Festlegung der Nutzungsbestimmungen für die Bereitstellung von Geodaten des Bundes (GeoNutzV) für Berlin</v>
      </c>
      <c r="Z723" s="5" t="str">
        <f>VLOOKUP(Q723,Lizenzen!$A$2:$D$17,4)</f>
        <v>http://www.stadtentwicklung.berlin.de/geoinformation/download/nutzIII.pdf</v>
      </c>
      <c r="AA723" s="5" t="str">
        <f>IF(ISERROR(LEFT(D723,FIND(",",D723)-1)),VLOOKUP(D723,'Abk. Datenhaltende Stellen'!$A$2:$E$99,2),CONCATENATE(VLOOKUP(LEFT(D723,FIND(",",D723)-1),'Abk. Datenhaltende Stellen'!$A$2:$E$92,2),",",VLOOKUP(MID(D723,FIND(",",D723)+1,LEN(D723)-FIND(",",D723)),'Abk. Datenhaltende Stellen'!$A$2:$E$92,2)))</f>
        <v>Berlin: Senatsverwaltung für Stadtentwicklung und Umwelt</v>
      </c>
      <c r="AB723" s="8" t="str">
        <f>IF(ISERROR(LEFT(D723,FIND(",",D723)-1)),VLOOKUP(D723,'Abk. Datenhaltende Stellen'!$A$2:$E$99,4),VLOOKUP(LEFT(D723,FIND(",",D723)-1),'Abk. Datenhaltende Stellen'!$A$2:$E$92,4))</f>
        <v>nein</v>
      </c>
      <c r="AC723" s="8" t="str">
        <f>IF(ISERROR(FIND(",",D723)),"",VLOOKUP(MID(D723,FIND(",",D723)+1,LEN(D723)-FIND(",",D723)),'Abk. Datenhaltende Stellen'!$A$2:$E$92,4))</f>
        <v/>
      </c>
      <c r="AD723" s="21">
        <f t="shared" si="11"/>
        <v>0</v>
      </c>
    </row>
    <row r="724" spans="1:30" ht="105" x14ac:dyDescent="0.25">
      <c r="A724" s="8" t="s">
        <v>2822</v>
      </c>
      <c r="B724" s="8" t="s">
        <v>2823</v>
      </c>
      <c r="C724" s="8"/>
      <c r="D724" s="8" t="s">
        <v>2556</v>
      </c>
      <c r="E724" s="13" t="s">
        <v>705</v>
      </c>
      <c r="F724" s="8" t="s">
        <v>407</v>
      </c>
      <c r="G724" s="8"/>
      <c r="H724" s="8" t="s">
        <v>2824</v>
      </c>
      <c r="I724" s="8"/>
      <c r="J724" s="8"/>
      <c r="K724" s="8" t="s">
        <v>2825</v>
      </c>
      <c r="L724" s="8"/>
      <c r="M724" s="8"/>
      <c r="N724" s="8"/>
      <c r="O724" s="8"/>
      <c r="P724" s="8"/>
      <c r="Q724" s="8" t="s">
        <v>2560</v>
      </c>
      <c r="R724" s="8" t="s">
        <v>2752</v>
      </c>
      <c r="S724" s="8" t="s">
        <v>15</v>
      </c>
      <c r="T724" s="8" t="s">
        <v>51</v>
      </c>
      <c r="U724" s="8"/>
      <c r="V724" s="11" t="s">
        <v>2771</v>
      </c>
      <c r="W724" s="11" t="s">
        <v>2753</v>
      </c>
      <c r="X724" s="11" t="s">
        <v>2295</v>
      </c>
      <c r="Y724" s="5" t="str">
        <f>VLOOKUP(Q724,Lizenzen!$A$2:$B$17,2)</f>
        <v>Verordnung zur Festlegung der Nutzungsbestimmungen für die Bereitstellung von Geodaten des Bundes (GeoNutzV) für Berlin</v>
      </c>
      <c r="Z724" s="5" t="str">
        <f>VLOOKUP(Q724,Lizenzen!$A$2:$D$17,4)</f>
        <v>http://www.stadtentwicklung.berlin.de/geoinformation/download/nutzIII.pdf</v>
      </c>
      <c r="AA724" s="5" t="str">
        <f>IF(ISERROR(LEFT(D724,FIND(",",D724)-1)),VLOOKUP(D724,'Abk. Datenhaltende Stellen'!$A$2:$E$99,2),CONCATENATE(VLOOKUP(LEFT(D724,FIND(",",D724)-1),'Abk. Datenhaltende Stellen'!$A$2:$E$92,2),",",VLOOKUP(MID(D724,FIND(",",D724)+1,LEN(D724)-FIND(",",D724)),'Abk. Datenhaltende Stellen'!$A$2:$E$92,2)))</f>
        <v>Berlin: Senatsverwaltung für Stadtentwicklung und Umwelt</v>
      </c>
      <c r="AB724" s="8" t="str">
        <f>IF(ISERROR(LEFT(D724,FIND(",",D724)-1)),VLOOKUP(D724,'Abk. Datenhaltende Stellen'!$A$2:$E$99,4),VLOOKUP(LEFT(D724,FIND(",",D724)-1),'Abk. Datenhaltende Stellen'!$A$2:$E$92,4))</f>
        <v>nein</v>
      </c>
      <c r="AC724" s="8" t="str">
        <f>IF(ISERROR(FIND(",",D724)),"",VLOOKUP(MID(D724,FIND(",",D724)+1,LEN(D724)-FIND(",",D724)),'Abk. Datenhaltende Stellen'!$A$2:$E$92,4))</f>
        <v/>
      </c>
      <c r="AD724" s="21">
        <f t="shared" si="11"/>
        <v>0</v>
      </c>
    </row>
    <row r="725" spans="1:30" ht="135" x14ac:dyDescent="0.25">
      <c r="A725" s="8" t="s">
        <v>3198</v>
      </c>
      <c r="B725" s="8" t="s">
        <v>2927</v>
      </c>
      <c r="C725" s="8"/>
      <c r="D725" s="8" t="s">
        <v>1150</v>
      </c>
      <c r="E725" s="13" t="s">
        <v>2138</v>
      </c>
      <c r="F725" s="8" t="s">
        <v>557</v>
      </c>
      <c r="G725" s="8" t="s">
        <v>2928</v>
      </c>
      <c r="H725" s="8"/>
      <c r="I725" s="8"/>
      <c r="J725" s="8"/>
      <c r="K725" s="8" t="s">
        <v>2246</v>
      </c>
      <c r="L725" s="8"/>
      <c r="M725" s="8"/>
      <c r="N725" s="8"/>
      <c r="O725" s="8"/>
      <c r="P725" s="8"/>
      <c r="Q725" s="8" t="s">
        <v>605</v>
      </c>
      <c r="R725" s="8" t="s">
        <v>1164</v>
      </c>
      <c r="S725" s="8" t="s">
        <v>13</v>
      </c>
      <c r="T725" s="5" t="s">
        <v>569</v>
      </c>
      <c r="U725" s="8" t="s">
        <v>700</v>
      </c>
      <c r="V725" s="11" t="s">
        <v>3199</v>
      </c>
      <c r="W725" s="11" t="s">
        <v>2930</v>
      </c>
      <c r="X725" s="11" t="s">
        <v>2295</v>
      </c>
      <c r="Y725" s="5" t="str">
        <f>VLOOKUP(Q725,Lizenzen!$A$2:$B$17,2)</f>
        <v>Creative Commons kein Copyright wenn möglich (Public domain) ("no Copyright") 1.0 international</v>
      </c>
      <c r="Z725" s="5" t="str">
        <f>VLOOKUP(Q725,Lizenzen!$A$2:$D$17,4)</f>
        <v>https://creativecommons.org/publicdomain/zero/1.0/deed.de</v>
      </c>
      <c r="AA725" s="5" t="str">
        <f>IF(ISERROR(LEFT(D725,FIND(",",D725)-1)),VLOOKUP(D725,'Abk. Datenhaltende Stellen'!$A$2:$E$99,2),CONCATENATE(VLOOKUP(LEFT(D725,FIND(",",D725)-1),'Abk. Datenhaltende Stellen'!$A$2:$E$92,2),",",VLOOKUP(MID(D725,FIND(",",D725)+1,LEN(D725)-FIND(",",D725)),'Abk. Datenhaltende Stellen'!$A$2:$E$92,2)))</f>
        <v>Stadt Bonn</v>
      </c>
      <c r="AB725" s="8" t="str">
        <f>IF(ISERROR(LEFT(D725,FIND(",",D725)-1)),VLOOKUP(D725,'Abk. Datenhaltende Stellen'!$A$2:$E$99,4),VLOOKUP(LEFT(D725,FIND(",",D725)-1),'Abk. Datenhaltende Stellen'!$A$2:$E$92,4))</f>
        <v>nein</v>
      </c>
      <c r="AC725" s="8" t="str">
        <f>IF(ISERROR(FIND(",",D725)),"",VLOOKUP(MID(D725,FIND(",",D725)+1,LEN(D725)-FIND(",",D725)),'Abk. Datenhaltende Stellen'!$A$2:$E$92,4))</f>
        <v/>
      </c>
      <c r="AD725" s="21">
        <f t="shared" si="11"/>
        <v>0</v>
      </c>
    </row>
    <row r="726" spans="1:30" ht="135" x14ac:dyDescent="0.25">
      <c r="A726" s="8" t="s">
        <v>2931</v>
      </c>
      <c r="B726" s="8" t="s">
        <v>2927</v>
      </c>
      <c r="C726" s="8"/>
      <c r="D726" s="8" t="s">
        <v>1150</v>
      </c>
      <c r="E726" s="13" t="s">
        <v>2138</v>
      </c>
      <c r="F726" s="8" t="s">
        <v>557</v>
      </c>
      <c r="G726" s="8" t="s">
        <v>2932</v>
      </c>
      <c r="H726" s="8"/>
      <c r="I726" s="8"/>
      <c r="J726" s="8"/>
      <c r="K726" s="8" t="s">
        <v>2246</v>
      </c>
      <c r="L726" s="8"/>
      <c r="M726" s="8"/>
      <c r="N726" s="8"/>
      <c r="O726" s="8"/>
      <c r="P726" s="8"/>
      <c r="Q726" s="8" t="s">
        <v>605</v>
      </c>
      <c r="R726" s="8" t="s">
        <v>1164</v>
      </c>
      <c r="S726" s="8" t="s">
        <v>13</v>
      </c>
      <c r="T726" s="5" t="s">
        <v>569</v>
      </c>
      <c r="U726" s="8" t="s">
        <v>700</v>
      </c>
      <c r="V726" s="11" t="s">
        <v>2929</v>
      </c>
      <c r="W726" s="11" t="s">
        <v>2930</v>
      </c>
      <c r="X726" s="11" t="s">
        <v>2295</v>
      </c>
      <c r="Y726" s="5" t="str">
        <f>VLOOKUP(Q726,Lizenzen!$A$2:$B$17,2)</f>
        <v>Creative Commons kein Copyright wenn möglich (Public domain) ("no Copyright") 1.0 international</v>
      </c>
      <c r="Z726" s="5" t="str">
        <f>VLOOKUP(Q726,Lizenzen!$A$2:$D$17,4)</f>
        <v>https://creativecommons.org/publicdomain/zero/1.0/deed.de</v>
      </c>
      <c r="AA726" s="5" t="str">
        <f>IF(ISERROR(LEFT(D726,FIND(",",D726)-1)),VLOOKUP(D726,'Abk. Datenhaltende Stellen'!$A$2:$E$99,2),CONCATENATE(VLOOKUP(LEFT(D726,FIND(",",D726)-1),'Abk. Datenhaltende Stellen'!$A$2:$E$92,2),",",VLOOKUP(MID(D726,FIND(",",D726)+1,LEN(D726)-FIND(",",D726)),'Abk. Datenhaltende Stellen'!$A$2:$E$92,2)))</f>
        <v>Stadt Bonn</v>
      </c>
      <c r="AB726" s="8" t="str">
        <f>IF(ISERROR(LEFT(D726,FIND(",",D726)-1)),VLOOKUP(D726,'Abk. Datenhaltende Stellen'!$A$2:$E$99,4),VLOOKUP(LEFT(D726,FIND(",",D726)-1),'Abk. Datenhaltende Stellen'!$A$2:$E$92,4))</f>
        <v>nein</v>
      </c>
      <c r="AC726" s="8" t="str">
        <f>IF(ISERROR(FIND(",",D726)),"",VLOOKUP(MID(D726,FIND(",",D726)+1,LEN(D726)-FIND(",",D726)),'Abk. Datenhaltende Stellen'!$A$2:$E$92,4))</f>
        <v/>
      </c>
      <c r="AD726" s="21">
        <f t="shared" si="11"/>
        <v>0</v>
      </c>
    </row>
    <row r="727" spans="1:30" ht="105" x14ac:dyDescent="0.25">
      <c r="A727" s="8" t="s">
        <v>2933</v>
      </c>
      <c r="B727" s="8" t="s">
        <v>2934</v>
      </c>
      <c r="C727" s="8"/>
      <c r="D727" s="8" t="s">
        <v>1150</v>
      </c>
      <c r="E727" s="13" t="s">
        <v>705</v>
      </c>
      <c r="F727" s="8" t="s">
        <v>798</v>
      </c>
      <c r="G727" s="8"/>
      <c r="H727" s="8"/>
      <c r="I727" s="8"/>
      <c r="J727" s="8"/>
      <c r="K727" s="8" t="s">
        <v>2246</v>
      </c>
      <c r="L727" s="8"/>
      <c r="M727" s="8"/>
      <c r="N727" s="8"/>
      <c r="O727" s="8"/>
      <c r="P727" s="8" t="s">
        <v>2935</v>
      </c>
      <c r="Q727" s="8" t="s">
        <v>605</v>
      </c>
      <c r="R727" s="8" t="s">
        <v>1164</v>
      </c>
      <c r="S727" s="8" t="s">
        <v>15</v>
      </c>
      <c r="T727" s="8" t="s">
        <v>108</v>
      </c>
      <c r="U727" s="8" t="s">
        <v>590</v>
      </c>
      <c r="V727" s="11" t="s">
        <v>2936</v>
      </c>
      <c r="W727" s="11" t="s">
        <v>2936</v>
      </c>
      <c r="X727" s="11" t="s">
        <v>2295</v>
      </c>
      <c r="Y727" s="5" t="str">
        <f>VLOOKUP(Q727,Lizenzen!$A$2:$B$17,2)</f>
        <v>Creative Commons kein Copyright wenn möglich (Public domain) ("no Copyright") 1.0 international</v>
      </c>
      <c r="Z727" s="5" t="str">
        <f>VLOOKUP(Q727,Lizenzen!$A$2:$D$17,4)</f>
        <v>https://creativecommons.org/publicdomain/zero/1.0/deed.de</v>
      </c>
      <c r="AA727" s="5" t="str">
        <f>IF(ISERROR(LEFT(D727,FIND(",",D727)-1)),VLOOKUP(D727,'Abk. Datenhaltende Stellen'!$A$2:$E$99,2),CONCATENATE(VLOOKUP(LEFT(D727,FIND(",",D727)-1),'Abk. Datenhaltende Stellen'!$A$2:$E$92,2),",",VLOOKUP(MID(D727,FIND(",",D727)+1,LEN(D727)-FIND(",",D727)),'Abk. Datenhaltende Stellen'!$A$2:$E$92,2)))</f>
        <v>Stadt Bonn</v>
      </c>
      <c r="AB727" s="8" t="str">
        <f>IF(ISERROR(LEFT(D727,FIND(",",D727)-1)),VLOOKUP(D727,'Abk. Datenhaltende Stellen'!$A$2:$E$99,4),VLOOKUP(LEFT(D727,FIND(",",D727)-1),'Abk. Datenhaltende Stellen'!$A$2:$E$92,4))</f>
        <v>nein</v>
      </c>
      <c r="AC727" s="8" t="str">
        <f>IF(ISERROR(FIND(",",D727)),"",VLOOKUP(MID(D727,FIND(",",D727)+1,LEN(D727)-FIND(",",D727)),'Abk. Datenhaltende Stellen'!$A$2:$E$92,4))</f>
        <v/>
      </c>
      <c r="AD727" s="21">
        <f t="shared" si="11"/>
        <v>0</v>
      </c>
    </row>
    <row r="728" spans="1:30" ht="165" x14ac:dyDescent="0.25">
      <c r="A728" s="8" t="s">
        <v>2937</v>
      </c>
      <c r="B728" s="8" t="s">
        <v>3408</v>
      </c>
      <c r="C728" s="8" t="s">
        <v>2938</v>
      </c>
      <c r="D728" s="8" t="s">
        <v>2940</v>
      </c>
      <c r="E728" s="13" t="s">
        <v>705</v>
      </c>
      <c r="F728" s="8" t="s">
        <v>2010</v>
      </c>
      <c r="G728" s="8"/>
      <c r="H728" s="8"/>
      <c r="I728" s="8"/>
      <c r="J728" s="8" t="s">
        <v>2942</v>
      </c>
      <c r="K728" s="8"/>
      <c r="L728" s="8"/>
      <c r="M728" s="8"/>
      <c r="N728" s="8"/>
      <c r="O728" s="8"/>
      <c r="P728" s="8"/>
      <c r="Q728" s="5" t="s">
        <v>832</v>
      </c>
      <c r="R728" s="8" t="s">
        <v>2943</v>
      </c>
      <c r="S728" s="8" t="s">
        <v>572</v>
      </c>
      <c r="T728" s="8" t="s">
        <v>569</v>
      </c>
      <c r="U728" s="8" t="s">
        <v>1911</v>
      </c>
      <c r="V728" s="11" t="s">
        <v>2944</v>
      </c>
      <c r="W728" s="11" t="s">
        <v>2945</v>
      </c>
      <c r="X728" s="11" t="s">
        <v>2346</v>
      </c>
      <c r="Y728" s="5" t="str">
        <f>VLOOKUP(Q728,Lizenzen!$A$2:$B$17,2)</f>
        <v>Datenlizenz Deutschland – Namensnennung – Version 2.0</v>
      </c>
      <c r="Z728" s="5" t="str">
        <f>VLOOKUP(Q728,Lizenzen!$A$2:$D$17,4)</f>
        <v>https://www.govdata.de/dl-de/by-2-0</v>
      </c>
      <c r="AA728" s="5" t="str">
        <f>IF(ISERROR(LEFT(D728,FIND(",",D728)-1)),VLOOKUP(D728,'Abk. Datenhaltende Stellen'!$A$2:$E$99,2),CONCATENATE(VLOOKUP(LEFT(D728,FIND(",",D728)-1),'Abk. Datenhaltende Stellen'!$A$2:$E$92,2),",",VLOOKUP(MID(D728,FIND(",",D728)+1,LEN(D728)-FIND(",",D728)),'Abk. Datenhaltende Stellen'!$A$2:$E$92,2)))</f>
        <v>Landesamt für Natur, Umwelt und Verbraucherschutz Nordrhein-Westfalen</v>
      </c>
      <c r="AB728" s="8" t="str">
        <f>IF(ISERROR(LEFT(D728,FIND(",",D728)-1)),VLOOKUP(D728,'Abk. Datenhaltende Stellen'!$A$2:$E$99,4),VLOOKUP(LEFT(D728,FIND(",",D728)-1),'Abk. Datenhaltende Stellen'!$A$2:$E$92,4))</f>
        <v>nein</v>
      </c>
      <c r="AC728" s="8" t="str">
        <f>IF(ISERROR(FIND(",",D728)),"",VLOOKUP(MID(D728,FIND(",",D728)+1,LEN(D728)-FIND(",",D728)),'Abk. Datenhaltende Stellen'!$A$2:$E$92,4))</f>
        <v/>
      </c>
      <c r="AD728" s="21">
        <f t="shared" si="11"/>
        <v>0</v>
      </c>
    </row>
    <row r="729" spans="1:30" ht="150" x14ac:dyDescent="0.25">
      <c r="A729" s="8" t="s">
        <v>2946</v>
      </c>
      <c r="B729" s="8" t="s">
        <v>3409</v>
      </c>
      <c r="C729" s="8" t="s">
        <v>2938</v>
      </c>
      <c r="D729" s="8" t="s">
        <v>2940</v>
      </c>
      <c r="E729" s="13" t="s">
        <v>705</v>
      </c>
      <c r="F729" s="8" t="s">
        <v>2010</v>
      </c>
      <c r="G729" s="8"/>
      <c r="H729" s="8"/>
      <c r="I729" s="8"/>
      <c r="J729" s="8" t="s">
        <v>2947</v>
      </c>
      <c r="K729" s="8"/>
      <c r="L729" s="8"/>
      <c r="M729" s="8"/>
      <c r="N729" s="8"/>
      <c r="O729" s="8"/>
      <c r="P729" s="8"/>
      <c r="Q729" s="5" t="s">
        <v>832</v>
      </c>
      <c r="R729" s="8" t="s">
        <v>2943</v>
      </c>
      <c r="S729" s="8" t="s">
        <v>572</v>
      </c>
      <c r="T729" s="8" t="s">
        <v>569</v>
      </c>
      <c r="U729" s="8" t="s">
        <v>1911</v>
      </c>
      <c r="V729" s="11" t="s">
        <v>2948</v>
      </c>
      <c r="W729" s="11" t="s">
        <v>2945</v>
      </c>
      <c r="X729" s="11" t="s">
        <v>2346</v>
      </c>
      <c r="Y729" s="5" t="str">
        <f>VLOOKUP(Q729,Lizenzen!$A$2:$B$17,2)</f>
        <v>Datenlizenz Deutschland – Namensnennung – Version 2.0</v>
      </c>
      <c r="Z729" s="5" t="str">
        <f>VLOOKUP(Q729,Lizenzen!$A$2:$D$17,4)</f>
        <v>https://www.govdata.de/dl-de/by-2-0</v>
      </c>
      <c r="AA729" s="5" t="str">
        <f>IF(ISERROR(LEFT(D729,FIND(",",D729)-1)),VLOOKUP(D729,'Abk. Datenhaltende Stellen'!$A$2:$E$99,2),CONCATENATE(VLOOKUP(LEFT(D729,FIND(",",D729)-1),'Abk. Datenhaltende Stellen'!$A$2:$E$92,2),",",VLOOKUP(MID(D729,FIND(",",D729)+1,LEN(D729)-FIND(",",D729)),'Abk. Datenhaltende Stellen'!$A$2:$E$92,2)))</f>
        <v>Landesamt für Natur, Umwelt und Verbraucherschutz Nordrhein-Westfalen</v>
      </c>
      <c r="AB729" s="8" t="str">
        <f>IF(ISERROR(LEFT(D729,FIND(",",D729)-1)),VLOOKUP(D729,'Abk. Datenhaltende Stellen'!$A$2:$E$99,4),VLOOKUP(LEFT(D729,FIND(",",D729)-1),'Abk. Datenhaltende Stellen'!$A$2:$E$92,4))</f>
        <v>nein</v>
      </c>
      <c r="AC729" s="8" t="str">
        <f>IF(ISERROR(FIND(",",D729)),"",VLOOKUP(MID(D729,FIND(",",D729)+1,LEN(D729)-FIND(",",D729)),'Abk. Datenhaltende Stellen'!$A$2:$E$92,4))</f>
        <v/>
      </c>
      <c r="AD729" s="21">
        <f t="shared" si="11"/>
        <v>0</v>
      </c>
    </row>
    <row r="730" spans="1:30" ht="210" x14ac:dyDescent="0.25">
      <c r="A730" s="8" t="s">
        <v>2949</v>
      </c>
      <c r="B730" s="8" t="s">
        <v>2950</v>
      </c>
      <c r="C730" s="8" t="s">
        <v>2938</v>
      </c>
      <c r="D730" s="8" t="s">
        <v>2940</v>
      </c>
      <c r="E730" s="13" t="s">
        <v>705</v>
      </c>
      <c r="F730" s="8" t="s">
        <v>2010</v>
      </c>
      <c r="G730" s="8"/>
      <c r="H730" s="8"/>
      <c r="I730" s="8"/>
      <c r="J730" s="8" t="s">
        <v>2951</v>
      </c>
      <c r="K730" s="8"/>
      <c r="L730" s="8"/>
      <c r="M730" s="8"/>
      <c r="N730" s="8"/>
      <c r="O730" s="8"/>
      <c r="P730" s="8"/>
      <c r="Q730" s="5" t="s">
        <v>832</v>
      </c>
      <c r="R730" s="8" t="s">
        <v>2943</v>
      </c>
      <c r="S730" s="8" t="s">
        <v>572</v>
      </c>
      <c r="T730" s="8" t="s">
        <v>569</v>
      </c>
      <c r="U730" s="8" t="s">
        <v>2952</v>
      </c>
      <c r="V730" s="11" t="s">
        <v>2953</v>
      </c>
      <c r="W730" s="11" t="s">
        <v>2945</v>
      </c>
      <c r="X730" s="11" t="s">
        <v>2295</v>
      </c>
      <c r="Y730" s="5" t="str">
        <f>VLOOKUP(Q730,Lizenzen!$A$2:$B$17,2)</f>
        <v>Datenlizenz Deutschland – Namensnennung – Version 2.0</v>
      </c>
      <c r="Z730" s="5" t="str">
        <f>VLOOKUP(Q730,Lizenzen!$A$2:$D$17,4)</f>
        <v>https://www.govdata.de/dl-de/by-2-0</v>
      </c>
      <c r="AA730" s="5" t="str">
        <f>IF(ISERROR(LEFT(D730,FIND(",",D730)-1)),VLOOKUP(D730,'Abk. Datenhaltende Stellen'!$A$2:$E$99,2),CONCATENATE(VLOOKUP(LEFT(D730,FIND(",",D730)-1),'Abk. Datenhaltende Stellen'!$A$2:$E$92,2),",",VLOOKUP(MID(D730,FIND(",",D730)+1,LEN(D730)-FIND(",",D730)),'Abk. Datenhaltende Stellen'!$A$2:$E$92,2)))</f>
        <v>Landesamt für Natur, Umwelt und Verbraucherschutz Nordrhein-Westfalen</v>
      </c>
      <c r="AB730" s="8" t="str">
        <f>IF(ISERROR(LEFT(D730,FIND(",",D730)-1)),VLOOKUP(D730,'Abk. Datenhaltende Stellen'!$A$2:$E$99,4),VLOOKUP(LEFT(D730,FIND(",",D730)-1),'Abk. Datenhaltende Stellen'!$A$2:$E$92,4))</f>
        <v>nein</v>
      </c>
      <c r="AC730" s="8" t="str">
        <f>IF(ISERROR(FIND(",",D730)),"",VLOOKUP(MID(D730,FIND(",",D730)+1,LEN(D730)-FIND(",",D730)),'Abk. Datenhaltende Stellen'!$A$2:$E$92,4))</f>
        <v/>
      </c>
      <c r="AD730" s="21">
        <f t="shared" si="11"/>
        <v>0</v>
      </c>
    </row>
    <row r="731" spans="1:30" ht="409.5" x14ac:dyDescent="0.25">
      <c r="A731" s="8" t="s">
        <v>2954</v>
      </c>
      <c r="B731" s="8" t="s">
        <v>2955</v>
      </c>
      <c r="C731" s="8" t="s">
        <v>2956</v>
      </c>
      <c r="D731" s="8" t="s">
        <v>2957</v>
      </c>
      <c r="E731" s="13" t="s">
        <v>705</v>
      </c>
      <c r="F731" s="8" t="s">
        <v>552</v>
      </c>
      <c r="G731" s="8"/>
      <c r="H731" s="8" t="s">
        <v>2960</v>
      </c>
      <c r="I731" s="8"/>
      <c r="J731" s="8"/>
      <c r="K731" s="8"/>
      <c r="L731" s="8"/>
      <c r="M731" s="8" t="s">
        <v>2961</v>
      </c>
      <c r="N731" s="8"/>
      <c r="O731" s="8"/>
      <c r="P731" s="8"/>
      <c r="Q731" s="8" t="s">
        <v>9</v>
      </c>
      <c r="R731" s="8" t="s">
        <v>2962</v>
      </c>
      <c r="S731" s="8" t="s">
        <v>15</v>
      </c>
      <c r="T731" s="8" t="s">
        <v>571</v>
      </c>
      <c r="U731" s="8" t="s">
        <v>833</v>
      </c>
      <c r="V731" s="11" t="s">
        <v>2963</v>
      </c>
      <c r="W731" s="11" t="s">
        <v>2963</v>
      </c>
      <c r="X731" s="11" t="s">
        <v>2295</v>
      </c>
      <c r="Y731" s="5" t="str">
        <f>VLOOKUP(Q731,Lizenzen!$A$2:$B$17,2)</f>
        <v>Verordnung zur Festlegung der Nutzungsbestimmungen für die Bereitstellung von Geodaten des Bundes (GeoNutzV)</v>
      </c>
      <c r="Z731" s="5" t="str">
        <f>VLOOKUP(Q731,Lizenzen!$A$2:$D$17,4)</f>
        <v>http://www.gesetze-im-internet.de/geonutzv/index.html</v>
      </c>
      <c r="AA731" s="5" t="str">
        <f>IF(ISERROR(LEFT(D731,FIND(",",D731)-1)),VLOOKUP(D731,'Abk. Datenhaltende Stellen'!$A$2:$E$99,2),CONCATENATE(VLOOKUP(LEFT(D731,FIND(",",D731)-1),'Abk. Datenhaltende Stellen'!$A$2:$E$92,2),",",VLOOKUP(MID(D731,FIND(",",D731)+1,LEN(D731)-FIND(",",D731)),'Abk. Datenhaltende Stellen'!$A$2:$E$92,2)))</f>
        <v>Bundesamt für Kartographie und Geodäsie (BKG)</v>
      </c>
      <c r="AB731" s="8" t="str">
        <f>IF(ISERROR(LEFT(D731,FIND(",",D731)-1)),VLOOKUP(D731,'Abk. Datenhaltende Stellen'!$A$2:$E$99,4),VLOOKUP(LEFT(D731,FIND(",",D731)-1),'Abk. Datenhaltende Stellen'!$A$2:$E$92,4))</f>
        <v>nein</v>
      </c>
      <c r="AC731" s="8" t="str">
        <f>IF(ISERROR(FIND(",",D731)),"",VLOOKUP(MID(D731,FIND(",",D731)+1,LEN(D731)-FIND(",",D731)),'Abk. Datenhaltende Stellen'!$A$2:$E$92,4))</f>
        <v/>
      </c>
      <c r="AD731" s="21">
        <f t="shared" si="11"/>
        <v>0</v>
      </c>
    </row>
    <row r="732" spans="1:30" ht="409.5" x14ac:dyDescent="0.25">
      <c r="A732" s="8" t="s">
        <v>2964</v>
      </c>
      <c r="B732" s="8" t="s">
        <v>2965</v>
      </c>
      <c r="C732" s="8" t="s">
        <v>2956</v>
      </c>
      <c r="D732" s="8" t="s">
        <v>2957</v>
      </c>
      <c r="E732" s="13" t="s">
        <v>706</v>
      </c>
      <c r="F732" s="8" t="s">
        <v>552</v>
      </c>
      <c r="G732" s="8"/>
      <c r="H732" s="8" t="s">
        <v>2960</v>
      </c>
      <c r="I732" s="8"/>
      <c r="J732" s="8"/>
      <c r="K732" s="8"/>
      <c r="L732" s="8"/>
      <c r="M732" s="8" t="s">
        <v>2961</v>
      </c>
      <c r="N732" s="8"/>
      <c r="O732" s="8"/>
      <c r="P732" s="8"/>
      <c r="Q732" s="8" t="s">
        <v>9</v>
      </c>
      <c r="R732" s="8" t="s">
        <v>2962</v>
      </c>
      <c r="S732" s="8" t="s">
        <v>15</v>
      </c>
      <c r="T732" s="8" t="s">
        <v>571</v>
      </c>
      <c r="U732" s="8" t="s">
        <v>833</v>
      </c>
      <c r="V732" s="11" t="s">
        <v>2963</v>
      </c>
      <c r="W732" s="11" t="s">
        <v>2963</v>
      </c>
      <c r="X732" s="11" t="s">
        <v>2295</v>
      </c>
      <c r="Y732" s="5" t="str">
        <f>VLOOKUP(Q732,Lizenzen!$A$2:$B$17,2)</f>
        <v>Verordnung zur Festlegung der Nutzungsbestimmungen für die Bereitstellung von Geodaten des Bundes (GeoNutzV)</v>
      </c>
      <c r="Z732" s="5" t="str">
        <f>VLOOKUP(Q732,Lizenzen!$A$2:$D$17,4)</f>
        <v>http://www.gesetze-im-internet.de/geonutzv/index.html</v>
      </c>
      <c r="AA732" s="5" t="str">
        <f>IF(ISERROR(LEFT(D732,FIND(",",D732)-1)),VLOOKUP(D732,'Abk. Datenhaltende Stellen'!$A$2:$E$99,2),CONCATENATE(VLOOKUP(LEFT(D732,FIND(",",D732)-1),'Abk. Datenhaltende Stellen'!$A$2:$E$92,2),",",VLOOKUP(MID(D732,FIND(",",D732)+1,LEN(D732)-FIND(",",D732)),'Abk. Datenhaltende Stellen'!$A$2:$E$92,2)))</f>
        <v>Bundesamt für Kartographie und Geodäsie (BKG)</v>
      </c>
      <c r="AB732" s="8" t="str">
        <f>IF(ISERROR(LEFT(D732,FIND(",",D732)-1)),VLOOKUP(D732,'Abk. Datenhaltende Stellen'!$A$2:$E$99,4),VLOOKUP(LEFT(D732,FIND(",",D732)-1),'Abk. Datenhaltende Stellen'!$A$2:$E$92,4))</f>
        <v>nein</v>
      </c>
      <c r="AC732" s="8" t="str">
        <f>IF(ISERROR(FIND(",",D732)),"",VLOOKUP(MID(D732,FIND(",",D732)+1,LEN(D732)-FIND(",",D732)),'Abk. Datenhaltende Stellen'!$A$2:$E$92,4))</f>
        <v/>
      </c>
      <c r="AD732" s="21">
        <f t="shared" si="11"/>
        <v>0</v>
      </c>
    </row>
    <row r="733" spans="1:30" ht="409.5" x14ac:dyDescent="0.25">
      <c r="A733" s="8" t="s">
        <v>2966</v>
      </c>
      <c r="B733" s="8" t="s">
        <v>2968</v>
      </c>
      <c r="C733" s="8" t="s">
        <v>2956</v>
      </c>
      <c r="D733" s="8" t="s">
        <v>2957</v>
      </c>
      <c r="E733" s="13" t="s">
        <v>22</v>
      </c>
      <c r="F733" s="8" t="s">
        <v>552</v>
      </c>
      <c r="G733" s="8"/>
      <c r="H733" s="8" t="s">
        <v>2960</v>
      </c>
      <c r="I733" s="8"/>
      <c r="J733" s="8"/>
      <c r="K733" s="8"/>
      <c r="L733" s="8"/>
      <c r="M733" s="8" t="s">
        <v>2961</v>
      </c>
      <c r="N733" s="8"/>
      <c r="O733" s="8"/>
      <c r="P733" s="8"/>
      <c r="Q733" s="8" t="s">
        <v>9</v>
      </c>
      <c r="R733" s="8" t="s">
        <v>2962</v>
      </c>
      <c r="S733" s="8" t="s">
        <v>15</v>
      </c>
      <c r="T733" s="8" t="s">
        <v>571</v>
      </c>
      <c r="U733" s="8" t="s">
        <v>833</v>
      </c>
      <c r="V733" s="11" t="s">
        <v>2963</v>
      </c>
      <c r="W733" s="11" t="s">
        <v>2963</v>
      </c>
      <c r="X733" s="11" t="s">
        <v>2295</v>
      </c>
      <c r="Y733" s="5" t="str">
        <f>VLOOKUP(Q733,Lizenzen!$A$2:$B$17,2)</f>
        <v>Verordnung zur Festlegung der Nutzungsbestimmungen für die Bereitstellung von Geodaten des Bundes (GeoNutzV)</v>
      </c>
      <c r="Z733" s="5" t="str">
        <f>VLOOKUP(Q733,Lizenzen!$A$2:$D$17,4)</f>
        <v>http://www.gesetze-im-internet.de/geonutzv/index.html</v>
      </c>
      <c r="AA733" s="5" t="str">
        <f>IF(ISERROR(LEFT(D733,FIND(",",D733)-1)),VLOOKUP(D733,'Abk. Datenhaltende Stellen'!$A$2:$E$99,2),CONCATENATE(VLOOKUP(LEFT(D733,FIND(",",D733)-1),'Abk. Datenhaltende Stellen'!$A$2:$E$92,2),",",VLOOKUP(MID(D733,FIND(",",D733)+1,LEN(D733)-FIND(",",D733)),'Abk. Datenhaltende Stellen'!$A$2:$E$92,2)))</f>
        <v>Bundesamt für Kartographie und Geodäsie (BKG)</v>
      </c>
      <c r="AB733" s="8" t="str">
        <f>IF(ISERROR(LEFT(D733,FIND(",",D733)-1)),VLOOKUP(D733,'Abk. Datenhaltende Stellen'!$A$2:$E$99,4),VLOOKUP(LEFT(D733,FIND(",",D733)-1),'Abk. Datenhaltende Stellen'!$A$2:$E$92,4))</f>
        <v>nein</v>
      </c>
      <c r="AC733" s="8" t="str">
        <f>IF(ISERROR(FIND(",",D733)),"",VLOOKUP(MID(D733,FIND(",",D733)+1,LEN(D733)-FIND(",",D733)),'Abk. Datenhaltende Stellen'!$A$2:$E$92,4))</f>
        <v/>
      </c>
      <c r="AD733" s="21">
        <f t="shared" si="11"/>
        <v>0</v>
      </c>
    </row>
    <row r="734" spans="1:30" ht="409.5" x14ac:dyDescent="0.25">
      <c r="A734" s="8" t="s">
        <v>2967</v>
      </c>
      <c r="B734" s="8" t="s">
        <v>2969</v>
      </c>
      <c r="C734" s="8" t="s">
        <v>2956</v>
      </c>
      <c r="D734" s="8" t="s">
        <v>2957</v>
      </c>
      <c r="E734" s="13" t="s">
        <v>2134</v>
      </c>
      <c r="F734" s="8" t="s">
        <v>552</v>
      </c>
      <c r="G734" s="8"/>
      <c r="H734" s="8" t="s">
        <v>2960</v>
      </c>
      <c r="I734" s="8"/>
      <c r="J734" s="8"/>
      <c r="K734" s="8"/>
      <c r="L734" s="8"/>
      <c r="M734" s="8" t="s">
        <v>2961</v>
      </c>
      <c r="N734" s="8"/>
      <c r="O734" s="8"/>
      <c r="P734" s="8"/>
      <c r="Q734" s="8" t="s">
        <v>9</v>
      </c>
      <c r="R734" s="8" t="s">
        <v>2962</v>
      </c>
      <c r="S734" s="8" t="s">
        <v>15</v>
      </c>
      <c r="T734" s="8" t="s">
        <v>571</v>
      </c>
      <c r="U734" s="8" t="s">
        <v>833</v>
      </c>
      <c r="V734" s="11" t="s">
        <v>2963</v>
      </c>
      <c r="W734" s="11" t="s">
        <v>2963</v>
      </c>
      <c r="X734" s="11" t="s">
        <v>2295</v>
      </c>
      <c r="Y734" s="5" t="str">
        <f>VLOOKUP(Q734,Lizenzen!$A$2:$B$17,2)</f>
        <v>Verordnung zur Festlegung der Nutzungsbestimmungen für die Bereitstellung von Geodaten des Bundes (GeoNutzV)</v>
      </c>
      <c r="Z734" s="5" t="str">
        <f>VLOOKUP(Q734,Lizenzen!$A$2:$D$17,4)</f>
        <v>http://www.gesetze-im-internet.de/geonutzv/index.html</v>
      </c>
      <c r="AA734" s="5" t="str">
        <f>IF(ISERROR(LEFT(D734,FIND(",",D734)-1)),VLOOKUP(D734,'Abk. Datenhaltende Stellen'!$A$2:$E$99,2),CONCATENATE(VLOOKUP(LEFT(D734,FIND(",",D734)-1),'Abk. Datenhaltende Stellen'!$A$2:$E$92,2),",",VLOOKUP(MID(D734,FIND(",",D734)+1,LEN(D734)-FIND(",",D734)),'Abk. Datenhaltende Stellen'!$A$2:$E$92,2)))</f>
        <v>Bundesamt für Kartographie und Geodäsie (BKG)</v>
      </c>
      <c r="AB734" s="8" t="str">
        <f>IF(ISERROR(LEFT(D734,FIND(",",D734)-1)),VLOOKUP(D734,'Abk. Datenhaltende Stellen'!$A$2:$E$99,4),VLOOKUP(LEFT(D734,FIND(",",D734)-1),'Abk. Datenhaltende Stellen'!$A$2:$E$92,4))</f>
        <v>nein</v>
      </c>
      <c r="AC734" s="8" t="str">
        <f>IF(ISERROR(FIND(",",D734)),"",VLOOKUP(MID(D734,FIND(",",D734)+1,LEN(D734)-FIND(",",D734)),'Abk. Datenhaltende Stellen'!$A$2:$E$92,4))</f>
        <v/>
      </c>
      <c r="AD734" s="21">
        <f t="shared" si="11"/>
        <v>0</v>
      </c>
    </row>
    <row r="735" spans="1:30" ht="90" x14ac:dyDescent="0.25">
      <c r="A735" s="8" t="s">
        <v>2971</v>
      </c>
      <c r="B735" s="8" t="s">
        <v>2972</v>
      </c>
      <c r="C735" s="8"/>
      <c r="D735" s="8" t="s">
        <v>1150</v>
      </c>
      <c r="E735" s="13" t="s">
        <v>705</v>
      </c>
      <c r="F735" s="8" t="s">
        <v>557</v>
      </c>
      <c r="G735" s="8" t="s">
        <v>2973</v>
      </c>
      <c r="H735" s="8"/>
      <c r="I735" s="8"/>
      <c r="J735" s="8"/>
      <c r="K735" s="8" t="s">
        <v>2246</v>
      </c>
      <c r="L735" s="8"/>
      <c r="M735" s="8"/>
      <c r="N735" s="8"/>
      <c r="O735" s="8"/>
      <c r="P735" s="8"/>
      <c r="Q735" s="8" t="s">
        <v>605</v>
      </c>
      <c r="R735" s="8" t="s">
        <v>1164</v>
      </c>
      <c r="S735" s="8" t="s">
        <v>13</v>
      </c>
      <c r="T735" s="5" t="s">
        <v>569</v>
      </c>
      <c r="U735" s="8" t="s">
        <v>594</v>
      </c>
      <c r="V735" s="11" t="s">
        <v>2975</v>
      </c>
      <c r="W735" s="11" t="s">
        <v>2974</v>
      </c>
      <c r="X735" s="11" t="s">
        <v>2295</v>
      </c>
      <c r="Y735" s="5" t="str">
        <f>VLOOKUP(Q735,Lizenzen!$A$2:$B$17,2)</f>
        <v>Creative Commons kein Copyright wenn möglich (Public domain) ("no Copyright") 1.0 international</v>
      </c>
      <c r="Z735" s="5" t="str">
        <f>VLOOKUP(Q735,Lizenzen!$A$2:$D$17,4)</f>
        <v>https://creativecommons.org/publicdomain/zero/1.0/deed.de</v>
      </c>
      <c r="AA735" s="5" t="str">
        <f>IF(ISERROR(LEFT(D735,FIND(",",D735)-1)),VLOOKUP(D735,'Abk. Datenhaltende Stellen'!$A$2:$E$99,2),CONCATENATE(VLOOKUP(LEFT(D735,FIND(",",D735)-1),'Abk. Datenhaltende Stellen'!$A$2:$E$92,2),",",VLOOKUP(MID(D735,FIND(",",D735)+1,LEN(D735)-FIND(",",D735)),'Abk. Datenhaltende Stellen'!$A$2:$E$92,2)))</f>
        <v>Stadt Bonn</v>
      </c>
      <c r="AB735" s="8" t="str">
        <f>IF(ISERROR(LEFT(D735,FIND(",",D735)-1)),VLOOKUP(D735,'Abk. Datenhaltende Stellen'!$A$2:$E$99,4),VLOOKUP(LEFT(D735,FIND(",",D735)-1),'Abk. Datenhaltende Stellen'!$A$2:$E$92,4))</f>
        <v>nein</v>
      </c>
      <c r="AC735" s="8" t="str">
        <f>IF(ISERROR(FIND(",",D735)),"",VLOOKUP(MID(D735,FIND(",",D735)+1,LEN(D735)-FIND(",",D735)),'Abk. Datenhaltende Stellen'!$A$2:$E$92,4))</f>
        <v/>
      </c>
      <c r="AD735" s="21">
        <f t="shared" si="11"/>
        <v>0</v>
      </c>
    </row>
    <row r="736" spans="1:30" ht="105" x14ac:dyDescent="0.25">
      <c r="A736" s="8" t="s">
        <v>2976</v>
      </c>
      <c r="B736" s="8" t="s">
        <v>2977</v>
      </c>
      <c r="C736" s="8"/>
      <c r="D736" s="8" t="s">
        <v>1150</v>
      </c>
      <c r="E736" s="13" t="s">
        <v>705</v>
      </c>
      <c r="F736" s="8" t="s">
        <v>798</v>
      </c>
      <c r="G736" s="8"/>
      <c r="H736" s="8"/>
      <c r="I736" s="8"/>
      <c r="J736" s="8"/>
      <c r="K736" s="8" t="s">
        <v>2246</v>
      </c>
      <c r="L736" s="8"/>
      <c r="M736" s="8"/>
      <c r="N736" s="8"/>
      <c r="O736" s="8"/>
      <c r="P736" s="8" t="s">
        <v>2978</v>
      </c>
      <c r="Q736" s="8" t="s">
        <v>605</v>
      </c>
      <c r="R736" s="8" t="s">
        <v>1164</v>
      </c>
      <c r="S736" s="8" t="s">
        <v>13</v>
      </c>
      <c r="T736" s="5" t="s">
        <v>569</v>
      </c>
      <c r="U736" s="8" t="s">
        <v>590</v>
      </c>
      <c r="V736" s="11" t="s">
        <v>2974</v>
      </c>
      <c r="W736" s="11" t="s">
        <v>2974</v>
      </c>
      <c r="X736" s="11" t="s">
        <v>2295</v>
      </c>
      <c r="Y736" s="5" t="str">
        <f>VLOOKUP(Q736,Lizenzen!$A$2:$B$17,2)</f>
        <v>Creative Commons kein Copyright wenn möglich (Public domain) ("no Copyright") 1.0 international</v>
      </c>
      <c r="Z736" s="5" t="str">
        <f>VLOOKUP(Q736,Lizenzen!$A$2:$D$17,4)</f>
        <v>https://creativecommons.org/publicdomain/zero/1.0/deed.de</v>
      </c>
      <c r="AA736" s="5" t="str">
        <f>IF(ISERROR(LEFT(D736,FIND(",",D736)-1)),VLOOKUP(D736,'Abk. Datenhaltende Stellen'!$A$2:$E$99,2),CONCATENATE(VLOOKUP(LEFT(D736,FIND(",",D736)-1),'Abk. Datenhaltende Stellen'!$A$2:$E$92,2),",",VLOOKUP(MID(D736,FIND(",",D736)+1,LEN(D736)-FIND(",",D736)),'Abk. Datenhaltende Stellen'!$A$2:$E$92,2)))</f>
        <v>Stadt Bonn</v>
      </c>
      <c r="AB736" s="8" t="str">
        <f>IF(ISERROR(LEFT(D736,FIND(",",D736)-1)),VLOOKUP(D736,'Abk. Datenhaltende Stellen'!$A$2:$E$99,4),VLOOKUP(LEFT(D736,FIND(",",D736)-1),'Abk. Datenhaltende Stellen'!$A$2:$E$92,4))</f>
        <v>nein</v>
      </c>
      <c r="AC736" s="8" t="str">
        <f>IF(ISERROR(FIND(",",D736)),"",VLOOKUP(MID(D736,FIND(",",D736)+1,LEN(D736)-FIND(",",D736)),'Abk. Datenhaltende Stellen'!$A$2:$E$92,4))</f>
        <v/>
      </c>
      <c r="AD736" s="21">
        <f t="shared" si="11"/>
        <v>0</v>
      </c>
    </row>
    <row r="737" spans="1:30" ht="120" x14ac:dyDescent="0.25">
      <c r="A737" s="8" t="s">
        <v>2983</v>
      </c>
      <c r="B737" s="8" t="s">
        <v>2984</v>
      </c>
      <c r="C737" s="8"/>
      <c r="D737" s="16" t="s">
        <v>2980</v>
      </c>
      <c r="E737" s="13" t="s">
        <v>705</v>
      </c>
      <c r="F737" s="8" t="s">
        <v>798</v>
      </c>
      <c r="G737" s="8"/>
      <c r="H737" s="8"/>
      <c r="I737" s="8"/>
      <c r="J737" s="8"/>
      <c r="K737" s="8" t="s">
        <v>2985</v>
      </c>
      <c r="L737" s="8"/>
      <c r="M737" s="8"/>
      <c r="N737" s="8"/>
      <c r="O737" s="8"/>
      <c r="P737" s="8" t="s">
        <v>2986</v>
      </c>
      <c r="Q737" s="8" t="s">
        <v>9</v>
      </c>
      <c r="R737" s="8" t="s">
        <v>2987</v>
      </c>
      <c r="S737" s="8" t="s">
        <v>15</v>
      </c>
      <c r="T737" s="8" t="s">
        <v>108</v>
      </c>
      <c r="U737" s="8" t="s">
        <v>2988</v>
      </c>
      <c r="V737" s="11" t="s">
        <v>2989</v>
      </c>
      <c r="W737" s="11" t="s">
        <v>2990</v>
      </c>
      <c r="X737" s="11" t="s">
        <v>2346</v>
      </c>
      <c r="Y737" s="5" t="str">
        <f>VLOOKUP(Q737,Lizenzen!$A$2:$B$17,2)</f>
        <v>Verordnung zur Festlegung der Nutzungsbestimmungen für die Bereitstellung von Geodaten des Bundes (GeoNutzV)</v>
      </c>
      <c r="Z737" s="5" t="str">
        <f>VLOOKUP(Q737,Lizenzen!$A$2:$D$17,4)</f>
        <v>http://www.gesetze-im-internet.de/geonutzv/index.html</v>
      </c>
      <c r="AA737" s="5" t="str">
        <f>IF(ISERROR(LEFT(D737,FIND(",",D737)-1)),VLOOKUP(D737,'Abk. Datenhaltende Stellen'!$A$2:$E$99,2),CONCATENATE(VLOOKUP(LEFT(D737,FIND(",",D737)-1),'Abk. Datenhaltende Stellen'!$A$2:$E$92,2),",",VLOOKUP(MID(D737,FIND(",",D737)+1,LEN(D737)-FIND(",",D737)),'Abk. Datenhaltende Stellen'!$A$2:$E$92,2)))</f>
        <v>NRW: Landesbetrieb Straßenbau NRW, Verkehrszentrale</v>
      </c>
      <c r="AB737" s="8" t="str">
        <f>IF(ISERROR(LEFT(D737,FIND(",",D737)-1)),VLOOKUP(D737,'Abk. Datenhaltende Stellen'!$A$2:$E$99,4),VLOOKUP(LEFT(D737,FIND(",",D737)-1),'Abk. Datenhaltende Stellen'!$A$2:$E$92,4))</f>
        <v>nein</v>
      </c>
      <c r="AC737" s="8" t="str">
        <f>IF(ISERROR(FIND(",",D737)),"",VLOOKUP(MID(D737,FIND(",",D737)+1,LEN(D737)-FIND(",",D737)),'Abk. Datenhaltende Stellen'!$A$2:$E$92,4))</f>
        <v/>
      </c>
      <c r="AD737" s="21">
        <f t="shared" si="11"/>
        <v>0</v>
      </c>
    </row>
    <row r="738" spans="1:30" ht="135" x14ac:dyDescent="0.25">
      <c r="A738" s="8" t="s">
        <v>2991</v>
      </c>
      <c r="B738" s="8" t="s">
        <v>2992</v>
      </c>
      <c r="C738" s="8"/>
      <c r="D738" s="16" t="s">
        <v>2980</v>
      </c>
      <c r="E738" s="13" t="s">
        <v>705</v>
      </c>
      <c r="F738" s="8" t="s">
        <v>798</v>
      </c>
      <c r="G738" s="8"/>
      <c r="H738" s="8"/>
      <c r="I738" s="8"/>
      <c r="J738" s="8"/>
      <c r="K738" s="8" t="s">
        <v>2985</v>
      </c>
      <c r="L738" s="8"/>
      <c r="M738" s="8"/>
      <c r="N738" s="8"/>
      <c r="O738" s="8"/>
      <c r="P738" s="8" t="s">
        <v>2993</v>
      </c>
      <c r="Q738" s="8" t="s">
        <v>9</v>
      </c>
      <c r="R738" s="8" t="s">
        <v>2987</v>
      </c>
      <c r="S738" s="8" t="s">
        <v>15</v>
      </c>
      <c r="T738" s="8" t="s">
        <v>108</v>
      </c>
      <c r="U738" s="8" t="s">
        <v>2988</v>
      </c>
      <c r="V738" s="11" t="s">
        <v>2994</v>
      </c>
      <c r="W738" s="11" t="s">
        <v>2995</v>
      </c>
      <c r="X738" s="11" t="s">
        <v>2346</v>
      </c>
      <c r="Y738" s="5" t="str">
        <f>VLOOKUP(Q738,Lizenzen!$A$2:$B$17,2)</f>
        <v>Verordnung zur Festlegung der Nutzungsbestimmungen für die Bereitstellung von Geodaten des Bundes (GeoNutzV)</v>
      </c>
      <c r="Z738" s="5" t="str">
        <f>VLOOKUP(Q738,Lizenzen!$A$2:$D$17,4)</f>
        <v>http://www.gesetze-im-internet.de/geonutzv/index.html</v>
      </c>
      <c r="AA738" s="5" t="str">
        <f>IF(ISERROR(LEFT(D738,FIND(",",D738)-1)),VLOOKUP(D738,'Abk. Datenhaltende Stellen'!$A$2:$E$99,2),CONCATENATE(VLOOKUP(LEFT(D738,FIND(",",D738)-1),'Abk. Datenhaltende Stellen'!$A$2:$E$92,2),",",VLOOKUP(MID(D738,FIND(",",D738)+1,LEN(D738)-FIND(",",D738)),'Abk. Datenhaltende Stellen'!$A$2:$E$92,2)))</f>
        <v>NRW: Landesbetrieb Straßenbau NRW, Verkehrszentrale</v>
      </c>
      <c r="AB738" s="8" t="str">
        <f>IF(ISERROR(LEFT(D738,FIND(",",D738)-1)),VLOOKUP(D738,'Abk. Datenhaltende Stellen'!$A$2:$E$99,4),VLOOKUP(LEFT(D738,FIND(",",D738)-1),'Abk. Datenhaltende Stellen'!$A$2:$E$92,4))</f>
        <v>nein</v>
      </c>
      <c r="AC738" s="8" t="str">
        <f>IF(ISERROR(FIND(",",D738)),"",VLOOKUP(MID(D738,FIND(",",D738)+1,LEN(D738)-FIND(",",D738)),'Abk. Datenhaltende Stellen'!$A$2:$E$92,4))</f>
        <v/>
      </c>
      <c r="AD738" s="21">
        <f t="shared" si="11"/>
        <v>0</v>
      </c>
    </row>
    <row r="739" spans="1:30" ht="105" x14ac:dyDescent="0.25">
      <c r="A739" s="8" t="s">
        <v>2996</v>
      </c>
      <c r="B739" s="8" t="s">
        <v>2997</v>
      </c>
      <c r="C739" s="8"/>
      <c r="D739" s="8" t="s">
        <v>2980</v>
      </c>
      <c r="E739" s="13" t="s">
        <v>705</v>
      </c>
      <c r="F739" s="8" t="s">
        <v>798</v>
      </c>
      <c r="G739" s="8"/>
      <c r="H739" s="8"/>
      <c r="I739" s="8"/>
      <c r="J739" s="8"/>
      <c r="K739" s="8" t="s">
        <v>2985</v>
      </c>
      <c r="L739" s="8"/>
      <c r="M739" s="8"/>
      <c r="N739" s="8"/>
      <c r="O739" s="8"/>
      <c r="P739" s="8" t="s">
        <v>2998</v>
      </c>
      <c r="Q739" s="8" t="s">
        <v>9</v>
      </c>
      <c r="R739" s="8" t="s">
        <v>2987</v>
      </c>
      <c r="S739" s="8" t="s">
        <v>15</v>
      </c>
      <c r="T739" s="8" t="s">
        <v>108</v>
      </c>
      <c r="U739" s="8" t="s">
        <v>2988</v>
      </c>
      <c r="V739" s="11" t="s">
        <v>699</v>
      </c>
      <c r="W739" s="11" t="s">
        <v>2995</v>
      </c>
      <c r="X739" s="11" t="s">
        <v>2346</v>
      </c>
      <c r="Y739" s="5" t="str">
        <f>VLOOKUP(Q739,Lizenzen!$A$2:$B$17,2)</f>
        <v>Verordnung zur Festlegung der Nutzungsbestimmungen für die Bereitstellung von Geodaten des Bundes (GeoNutzV)</v>
      </c>
      <c r="Z739" s="5" t="str">
        <f>VLOOKUP(Q739,Lizenzen!$A$2:$D$17,4)</f>
        <v>http://www.gesetze-im-internet.de/geonutzv/index.html</v>
      </c>
      <c r="AA739" s="5" t="str">
        <f>IF(ISERROR(LEFT(D739,FIND(",",D739)-1)),VLOOKUP(D739,'Abk. Datenhaltende Stellen'!$A$2:$E$99,2),CONCATENATE(VLOOKUP(LEFT(D739,FIND(",",D739)-1),'Abk. Datenhaltende Stellen'!$A$2:$E$92,2),",",VLOOKUP(MID(D739,FIND(",",D739)+1,LEN(D739)-FIND(",",D739)),'Abk. Datenhaltende Stellen'!$A$2:$E$92,2)))</f>
        <v>NRW: Landesbetrieb Straßenbau NRW, Verkehrszentrale</v>
      </c>
      <c r="AB739" s="8" t="str">
        <f>IF(ISERROR(LEFT(D739,FIND(",",D739)-1)),VLOOKUP(D739,'Abk. Datenhaltende Stellen'!$A$2:$E$99,4),VLOOKUP(LEFT(D739,FIND(",",D739)-1),'Abk. Datenhaltende Stellen'!$A$2:$E$92,4))</f>
        <v>nein</v>
      </c>
      <c r="AC739" s="8" t="str">
        <f>IF(ISERROR(FIND(",",D739)),"",VLOOKUP(MID(D739,FIND(",",D739)+1,LEN(D739)-FIND(",",D739)),'Abk. Datenhaltende Stellen'!$A$2:$E$92,4))</f>
        <v/>
      </c>
      <c r="AD739" s="21">
        <f t="shared" si="11"/>
        <v>0</v>
      </c>
    </row>
    <row r="740" spans="1:30" ht="75" x14ac:dyDescent="0.25">
      <c r="A740" s="8" t="s">
        <v>3003</v>
      </c>
      <c r="B740" s="8" t="s">
        <v>3004</v>
      </c>
      <c r="C740" s="5" t="s">
        <v>898</v>
      </c>
      <c r="D740" s="5" t="s">
        <v>1114</v>
      </c>
      <c r="E740" s="22" t="s">
        <v>2138</v>
      </c>
      <c r="F740" s="5" t="s">
        <v>552</v>
      </c>
      <c r="G740" s="8"/>
      <c r="H740" s="8" t="s">
        <v>3005</v>
      </c>
      <c r="I740" s="8"/>
      <c r="J740" s="8"/>
      <c r="K740" s="8"/>
      <c r="L740" s="8"/>
      <c r="M740" s="8" t="s">
        <v>3006</v>
      </c>
      <c r="N740" s="8"/>
      <c r="O740" s="8"/>
      <c r="P740" s="8"/>
      <c r="Q740" s="5" t="s">
        <v>832</v>
      </c>
      <c r="R740" s="5" t="s">
        <v>1114</v>
      </c>
      <c r="S740" s="5" t="s">
        <v>15</v>
      </c>
      <c r="T740" s="5" t="s">
        <v>571</v>
      </c>
      <c r="U740" s="8" t="s">
        <v>833</v>
      </c>
      <c r="V740" s="11" t="s">
        <v>3007</v>
      </c>
      <c r="W740" s="11" t="s">
        <v>3008</v>
      </c>
      <c r="X740" s="11" t="s">
        <v>2295</v>
      </c>
      <c r="Y740" s="5" t="str">
        <f>VLOOKUP(Q740,Lizenzen!$A$2:$B$17,2)</f>
        <v>Datenlizenz Deutschland – Namensnennung – Version 2.0</v>
      </c>
      <c r="Z740" s="5" t="str">
        <f>VLOOKUP(Q740,Lizenzen!$A$2:$D$17,4)</f>
        <v>https://www.govdata.de/dl-de/by-2-0</v>
      </c>
      <c r="AA740" s="5" t="str">
        <f>IF(ISERROR(LEFT(D740,FIND(",",D740)-1)),VLOOKUP(D740,'Abk. Datenhaltende Stellen'!$A$2:$E$99,2),CONCATENATE(VLOOKUP(LEFT(D740,FIND(",",D740)-1),'Abk. Datenhaltende Stellen'!$A$2:$E$92,2),",",VLOOKUP(MID(D740,FIND(",",D740)+1,LEN(D740)-FIND(",",D740)),'Abk. Datenhaltende Stellen'!$A$2:$E$92,2)))</f>
        <v>Geobasis NRW</v>
      </c>
      <c r="AB740" s="8" t="str">
        <f>IF(ISERROR(LEFT(D740,FIND(",",D740)-1)),VLOOKUP(D740,'Abk. Datenhaltende Stellen'!$A$2:$E$99,4),VLOOKUP(LEFT(D740,FIND(",",D740)-1),'Abk. Datenhaltende Stellen'!$A$2:$E$92,4))</f>
        <v>nein</v>
      </c>
      <c r="AC740" s="8" t="str">
        <f>IF(ISERROR(FIND(",",D740)),"",VLOOKUP(MID(D740,FIND(",",D740)+1,LEN(D740)-FIND(",",D740)),'Abk. Datenhaltende Stellen'!$A$2:$E$92,4))</f>
        <v/>
      </c>
      <c r="AD740" s="21">
        <f t="shared" si="11"/>
        <v>0</v>
      </c>
    </row>
    <row r="741" spans="1:30" ht="60" x14ac:dyDescent="0.25">
      <c r="A741" s="8" t="s">
        <v>3009</v>
      </c>
      <c r="B741" s="8" t="s">
        <v>3010</v>
      </c>
      <c r="C741" s="5" t="s">
        <v>898</v>
      </c>
      <c r="D741" s="5" t="s">
        <v>1114</v>
      </c>
      <c r="E741" s="8" t="s">
        <v>3011</v>
      </c>
      <c r="F741" s="8" t="s">
        <v>3012</v>
      </c>
      <c r="G741" s="8"/>
      <c r="H741" s="8" t="s">
        <v>3013</v>
      </c>
      <c r="I741" s="8"/>
      <c r="J741" s="8" t="s">
        <v>3014</v>
      </c>
      <c r="K741" s="8"/>
      <c r="L741" s="8"/>
      <c r="M741" s="8" t="s">
        <v>3015</v>
      </c>
      <c r="N741" s="8" t="s">
        <v>3016</v>
      </c>
      <c r="O741" s="8"/>
      <c r="P741" s="8"/>
      <c r="Q741" s="5" t="s">
        <v>832</v>
      </c>
      <c r="R741" s="5" t="s">
        <v>1114</v>
      </c>
      <c r="S741" s="5" t="s">
        <v>15</v>
      </c>
      <c r="T741" s="5" t="s">
        <v>571</v>
      </c>
      <c r="U741" s="8" t="s">
        <v>833</v>
      </c>
      <c r="V741" s="11" t="s">
        <v>2415</v>
      </c>
      <c r="W741" s="11" t="s">
        <v>2415</v>
      </c>
      <c r="X741" s="11" t="s">
        <v>2295</v>
      </c>
      <c r="Y741" s="5" t="str">
        <f>VLOOKUP(Q741,Lizenzen!$A$2:$B$17,2)</f>
        <v>Datenlizenz Deutschland – Namensnennung – Version 2.0</v>
      </c>
      <c r="Z741" s="5" t="str">
        <f>VLOOKUP(Q741,Lizenzen!$A$2:$D$17,4)</f>
        <v>https://www.govdata.de/dl-de/by-2-0</v>
      </c>
      <c r="AA741" s="5" t="str">
        <f>IF(ISERROR(LEFT(D741,FIND(",",D741)-1)),VLOOKUP(D741,'Abk. Datenhaltende Stellen'!$A$2:$E$99,2),CONCATENATE(VLOOKUP(LEFT(D741,FIND(",",D741)-1),'Abk. Datenhaltende Stellen'!$A$2:$E$92,2),",",VLOOKUP(MID(D741,FIND(",",D741)+1,LEN(D741)-FIND(",",D741)),'Abk. Datenhaltende Stellen'!$A$2:$E$92,2)))</f>
        <v>Geobasis NRW</v>
      </c>
      <c r="AB741" s="8" t="str">
        <f>IF(ISERROR(LEFT(D741,FIND(",",D741)-1)),VLOOKUP(D741,'Abk. Datenhaltende Stellen'!$A$2:$E$99,4),VLOOKUP(LEFT(D741,FIND(",",D741)-1),'Abk. Datenhaltende Stellen'!$A$2:$E$92,4))</f>
        <v>nein</v>
      </c>
      <c r="AC741" s="8" t="str">
        <f>IF(ISERROR(FIND(",",D741)),"",VLOOKUP(MID(D741,FIND(",",D741)+1,LEN(D741)-FIND(",",D741)),'Abk. Datenhaltende Stellen'!$A$2:$E$92,4))</f>
        <v/>
      </c>
      <c r="AD741" s="21">
        <f t="shared" si="11"/>
        <v>0</v>
      </c>
    </row>
    <row r="742" spans="1:30" ht="90" x14ac:dyDescent="0.25">
      <c r="A742" s="8" t="s">
        <v>3020</v>
      </c>
      <c r="B742" s="8" t="s">
        <v>3021</v>
      </c>
      <c r="C742" s="5" t="s">
        <v>898</v>
      </c>
      <c r="D742" s="5" t="s">
        <v>3017</v>
      </c>
      <c r="E742" s="8" t="s">
        <v>705</v>
      </c>
      <c r="F742" s="8" t="s">
        <v>379</v>
      </c>
      <c r="G742" s="8" t="s">
        <v>3022</v>
      </c>
      <c r="H742" s="8"/>
      <c r="I742" s="8"/>
      <c r="J742" s="8"/>
      <c r="K742" s="8"/>
      <c r="L742" s="8"/>
      <c r="M742" s="8"/>
      <c r="N742" s="8"/>
      <c r="O742" s="8"/>
      <c r="P742" s="8"/>
      <c r="Q742" s="5" t="s">
        <v>832</v>
      </c>
      <c r="R742" s="8" t="s">
        <v>3023</v>
      </c>
      <c r="S742" s="8" t="s">
        <v>13</v>
      </c>
      <c r="T742" s="8" t="s">
        <v>569</v>
      </c>
      <c r="U742" s="8" t="s">
        <v>594</v>
      </c>
      <c r="V742" s="11" t="s">
        <v>3024</v>
      </c>
      <c r="W742" s="11" t="s">
        <v>2995</v>
      </c>
      <c r="X742" s="11" t="s">
        <v>2295</v>
      </c>
      <c r="Y742" s="5" t="str">
        <f>VLOOKUP(Q742,Lizenzen!$A$2:$B$17,2)</f>
        <v>Datenlizenz Deutschland – Namensnennung – Version 2.0</v>
      </c>
      <c r="Z742" s="5" t="str">
        <f>VLOOKUP(Q742,Lizenzen!$A$2:$D$17,4)</f>
        <v>https://www.govdata.de/dl-de/by-2-0</v>
      </c>
      <c r="AA742" s="5" t="str">
        <f>IF(ISERROR(LEFT(D742,FIND(",",D742)-1)),VLOOKUP(D742,'Abk. Datenhaltende Stellen'!$A$2:$E$99,2),CONCATENATE(VLOOKUP(LEFT(D742,FIND(",",D742)-1),'Abk. Datenhaltende Stellen'!$A$2:$E$92,2),",",VLOOKUP(MID(D742,FIND(",",D742)+1,LEN(D742)-FIND(",",D742)),'Abk. Datenhaltende Stellen'!$A$2:$E$92,2)))</f>
        <v>NRW: Ministerium für Verkehr des Landes Nordrhein-Westfalen</v>
      </c>
      <c r="AB742" s="8" t="str">
        <f>IF(ISERROR(LEFT(D742,FIND(",",D742)-1)),VLOOKUP(D742,'Abk. Datenhaltende Stellen'!$A$2:$E$99,4),VLOOKUP(LEFT(D742,FIND(",",D742)-1),'Abk. Datenhaltende Stellen'!$A$2:$E$92,4))</f>
        <v>nein</v>
      </c>
      <c r="AC742" s="8" t="str">
        <f>IF(ISERROR(FIND(",",D742)),"",VLOOKUP(MID(D742,FIND(",",D742)+1,LEN(D742)-FIND(",",D742)),'Abk. Datenhaltende Stellen'!$A$2:$E$92,4))</f>
        <v/>
      </c>
      <c r="AD742" s="21">
        <f t="shared" si="11"/>
        <v>0</v>
      </c>
    </row>
    <row r="743" spans="1:30" ht="90" x14ac:dyDescent="0.25">
      <c r="A743" s="8" t="s">
        <v>3025</v>
      </c>
      <c r="B743" s="8" t="s">
        <v>3026</v>
      </c>
      <c r="C743" s="5" t="s">
        <v>898</v>
      </c>
      <c r="D743" s="5" t="s">
        <v>3017</v>
      </c>
      <c r="E743" s="8" t="s">
        <v>705</v>
      </c>
      <c r="F743" s="8" t="s">
        <v>379</v>
      </c>
      <c r="G743" s="8" t="s">
        <v>3027</v>
      </c>
      <c r="H743" s="8"/>
      <c r="I743" s="8"/>
      <c r="J743" s="8"/>
      <c r="K743" s="8"/>
      <c r="L743" s="8"/>
      <c r="M743" s="8"/>
      <c r="N743" s="8"/>
      <c r="O743" s="8"/>
      <c r="P743" s="8"/>
      <c r="Q743" s="5" t="s">
        <v>832</v>
      </c>
      <c r="R743" s="8" t="s">
        <v>3023</v>
      </c>
      <c r="S743" s="8" t="s">
        <v>13</v>
      </c>
      <c r="T743" s="8" t="s">
        <v>569</v>
      </c>
      <c r="U743" s="8" t="s">
        <v>594</v>
      </c>
      <c r="V743" s="11" t="s">
        <v>3028</v>
      </c>
      <c r="W743" s="11" t="s">
        <v>2995</v>
      </c>
      <c r="X743" s="11" t="s">
        <v>2295</v>
      </c>
      <c r="Y743" s="5" t="str">
        <f>VLOOKUP(Q743,Lizenzen!$A$2:$B$17,2)</f>
        <v>Datenlizenz Deutschland – Namensnennung – Version 2.0</v>
      </c>
      <c r="Z743" s="5" t="str">
        <f>VLOOKUP(Q743,Lizenzen!$A$2:$D$17,4)</f>
        <v>https://www.govdata.de/dl-de/by-2-0</v>
      </c>
      <c r="AA743" s="5" t="str">
        <f>IF(ISERROR(LEFT(D743,FIND(",",D743)-1)),VLOOKUP(D743,'Abk. Datenhaltende Stellen'!$A$2:$E$99,2),CONCATENATE(VLOOKUP(LEFT(D743,FIND(",",D743)-1),'Abk. Datenhaltende Stellen'!$A$2:$E$92,2),",",VLOOKUP(MID(D743,FIND(",",D743)+1,LEN(D743)-FIND(",",D743)),'Abk. Datenhaltende Stellen'!$A$2:$E$92,2)))</f>
        <v>NRW: Ministerium für Verkehr des Landes Nordrhein-Westfalen</v>
      </c>
      <c r="AB743" s="8" t="str">
        <f>IF(ISERROR(LEFT(D743,FIND(",",D743)-1)),VLOOKUP(D743,'Abk. Datenhaltende Stellen'!$A$2:$E$99,4),VLOOKUP(LEFT(D743,FIND(",",D743)-1),'Abk. Datenhaltende Stellen'!$A$2:$E$92,4))</f>
        <v>nein</v>
      </c>
      <c r="AC743" s="8" t="str">
        <f>IF(ISERROR(FIND(",",D743)),"",VLOOKUP(MID(D743,FIND(",",D743)+1,LEN(D743)-FIND(",",D743)),'Abk. Datenhaltende Stellen'!$A$2:$E$92,4))</f>
        <v/>
      </c>
      <c r="AD743" s="21">
        <f t="shared" si="11"/>
        <v>0</v>
      </c>
    </row>
    <row r="744" spans="1:30" ht="60" x14ac:dyDescent="0.25">
      <c r="A744" s="8" t="s">
        <v>3029</v>
      </c>
      <c r="B744" s="8" t="s">
        <v>3030</v>
      </c>
      <c r="C744" s="5" t="s">
        <v>898</v>
      </c>
      <c r="D744" s="5" t="s">
        <v>3017</v>
      </c>
      <c r="E744" s="8" t="s">
        <v>705</v>
      </c>
      <c r="F744" s="8" t="s">
        <v>379</v>
      </c>
      <c r="G744" s="8" t="s">
        <v>3031</v>
      </c>
      <c r="H744" s="8"/>
      <c r="I744" s="8"/>
      <c r="J744" s="8"/>
      <c r="K744" s="8"/>
      <c r="L744" s="8"/>
      <c r="M744" s="8"/>
      <c r="N744" s="8"/>
      <c r="O744" s="8"/>
      <c r="P744" s="8"/>
      <c r="Q744" s="5" t="s">
        <v>832</v>
      </c>
      <c r="R744" s="8" t="s">
        <v>3023</v>
      </c>
      <c r="S744" s="8" t="s">
        <v>15</v>
      </c>
      <c r="T744" s="8" t="s">
        <v>569</v>
      </c>
      <c r="U744" s="8" t="s">
        <v>809</v>
      </c>
      <c r="V744" s="11" t="s">
        <v>3032</v>
      </c>
      <c r="W744" s="11" t="s">
        <v>3032</v>
      </c>
      <c r="X744" s="11" t="s">
        <v>2295</v>
      </c>
      <c r="Y744" s="5" t="str">
        <f>VLOOKUP(Q744,Lizenzen!$A$2:$B$17,2)</f>
        <v>Datenlizenz Deutschland – Namensnennung – Version 2.0</v>
      </c>
      <c r="Z744" s="5" t="str">
        <f>VLOOKUP(Q744,Lizenzen!$A$2:$D$17,4)</f>
        <v>https://www.govdata.de/dl-de/by-2-0</v>
      </c>
      <c r="AA744" s="5" t="str">
        <f>IF(ISERROR(LEFT(D744,FIND(",",D744)-1)),VLOOKUP(D744,'Abk. Datenhaltende Stellen'!$A$2:$E$99,2),CONCATENATE(VLOOKUP(LEFT(D744,FIND(",",D744)-1),'Abk. Datenhaltende Stellen'!$A$2:$E$92,2),",",VLOOKUP(MID(D744,FIND(",",D744)+1,LEN(D744)-FIND(",",D744)),'Abk. Datenhaltende Stellen'!$A$2:$E$92,2)))</f>
        <v>NRW: Ministerium für Verkehr des Landes Nordrhein-Westfalen</v>
      </c>
      <c r="AB744" s="8" t="str">
        <f>IF(ISERROR(LEFT(D744,FIND(",",D744)-1)),VLOOKUP(D744,'Abk. Datenhaltende Stellen'!$A$2:$E$99,4),VLOOKUP(LEFT(D744,FIND(",",D744)-1),'Abk. Datenhaltende Stellen'!$A$2:$E$92,4))</f>
        <v>nein</v>
      </c>
      <c r="AC744" s="8" t="str">
        <f>IF(ISERROR(FIND(",",D744)),"",VLOOKUP(MID(D744,FIND(",",D744)+1,LEN(D744)-FIND(",",D744)),'Abk. Datenhaltende Stellen'!$A$2:$E$92,4))</f>
        <v/>
      </c>
      <c r="AD744" s="21">
        <f t="shared" si="11"/>
        <v>0</v>
      </c>
    </row>
    <row r="745" spans="1:30" ht="360" x14ac:dyDescent="0.25">
      <c r="A745" s="8" t="s">
        <v>3033</v>
      </c>
      <c r="B745" s="8" t="s">
        <v>3034</v>
      </c>
      <c r="C745" s="5" t="s">
        <v>898</v>
      </c>
      <c r="D745" s="8" t="s">
        <v>3036</v>
      </c>
      <c r="E745" s="8" t="s">
        <v>705</v>
      </c>
      <c r="F745" s="8" t="s">
        <v>557</v>
      </c>
      <c r="G745" s="8" t="s">
        <v>3038</v>
      </c>
      <c r="H745" s="8"/>
      <c r="I745" s="8"/>
      <c r="J745" s="8"/>
      <c r="K745" s="8" t="s">
        <v>3039</v>
      </c>
      <c r="L745" s="8"/>
      <c r="M745" s="8"/>
      <c r="N745" s="8"/>
      <c r="O745" s="8"/>
      <c r="P745" s="8"/>
      <c r="Q745" s="5" t="s">
        <v>832</v>
      </c>
      <c r="R745" s="8" t="s">
        <v>3040</v>
      </c>
      <c r="S745" s="8" t="s">
        <v>13</v>
      </c>
      <c r="T745" s="8" t="s">
        <v>569</v>
      </c>
      <c r="U745" s="8" t="s">
        <v>2674</v>
      </c>
      <c r="V745" s="11" t="s">
        <v>3041</v>
      </c>
      <c r="W745" s="11" t="s">
        <v>3041</v>
      </c>
      <c r="X745" s="11" t="s">
        <v>2295</v>
      </c>
      <c r="Y745" s="5" t="str">
        <f>VLOOKUP(Q745,Lizenzen!$A$2:$B$17,2)</f>
        <v>Datenlizenz Deutschland – Namensnennung – Version 2.0</v>
      </c>
      <c r="Z745" s="5" t="str">
        <f>VLOOKUP(Q745,Lizenzen!$A$2:$D$17,4)</f>
        <v>https://www.govdata.de/dl-de/by-2-0</v>
      </c>
      <c r="AA745" s="5" t="str">
        <f>IF(ISERROR(LEFT(D745,FIND(",",D745)-1)),VLOOKUP(D745,'Abk. Datenhaltende Stellen'!$A$2:$E$99,2),CONCATENATE(VLOOKUP(LEFT(D745,FIND(",",D745)-1),'Abk. Datenhaltende Stellen'!$A$2:$E$92,2),",",VLOOKUP(MID(D745,FIND(",",D745)+1,LEN(D745)-FIND(",",D745)),'Abk. Datenhaltende Stellen'!$A$2:$E$92,2)))</f>
        <v>Information und Technik Nordrhein-Westfalen (IT.NRW)</v>
      </c>
      <c r="AB745" s="8" t="str">
        <f>IF(ISERROR(LEFT(D745,FIND(",",D745)-1)),VLOOKUP(D745,'Abk. Datenhaltende Stellen'!$A$2:$E$99,4),VLOOKUP(LEFT(D745,FIND(",",D745)-1),'Abk. Datenhaltende Stellen'!$A$2:$E$92,4))</f>
        <v>nein</v>
      </c>
      <c r="AC745" s="8" t="str">
        <f>IF(ISERROR(FIND(",",D745)),"",VLOOKUP(MID(D745,FIND(",",D745)+1,LEN(D745)-FIND(",",D745)),'Abk. Datenhaltende Stellen'!$A$2:$E$92,4))</f>
        <v/>
      </c>
      <c r="AD745" s="21">
        <f t="shared" si="11"/>
        <v>0</v>
      </c>
    </row>
    <row r="746" spans="1:30" ht="360" x14ac:dyDescent="0.25">
      <c r="A746" s="8" t="s">
        <v>3042</v>
      </c>
      <c r="B746" s="8" t="s">
        <v>3043</v>
      </c>
      <c r="C746" s="5" t="s">
        <v>898</v>
      </c>
      <c r="D746" s="8" t="s">
        <v>3036</v>
      </c>
      <c r="E746" s="8" t="s">
        <v>705</v>
      </c>
      <c r="F746" s="8" t="s">
        <v>557</v>
      </c>
      <c r="G746" s="8" t="s">
        <v>3044</v>
      </c>
      <c r="H746" s="8"/>
      <c r="I746" s="8"/>
      <c r="J746" s="8"/>
      <c r="K746" s="8" t="s">
        <v>3045</v>
      </c>
      <c r="L746" s="8"/>
      <c r="M746" s="8"/>
      <c r="N746" s="8"/>
      <c r="O746" s="8"/>
      <c r="P746" s="8"/>
      <c r="Q746" s="5" t="s">
        <v>832</v>
      </c>
      <c r="R746" s="8" t="s">
        <v>3040</v>
      </c>
      <c r="S746" s="8" t="s">
        <v>13</v>
      </c>
      <c r="T746" s="8" t="s">
        <v>569</v>
      </c>
      <c r="U746" s="8" t="s">
        <v>2674</v>
      </c>
      <c r="V746" s="11" t="s">
        <v>3041</v>
      </c>
      <c r="W746" s="11" t="s">
        <v>3041</v>
      </c>
      <c r="X746" s="11" t="s">
        <v>2295</v>
      </c>
      <c r="Y746" s="5" t="str">
        <f>VLOOKUP(Q746,Lizenzen!$A$2:$B$17,2)</f>
        <v>Datenlizenz Deutschland – Namensnennung – Version 2.0</v>
      </c>
      <c r="Z746" s="5" t="str">
        <f>VLOOKUP(Q746,Lizenzen!$A$2:$D$17,4)</f>
        <v>https://www.govdata.de/dl-de/by-2-0</v>
      </c>
      <c r="AA746" s="5" t="str">
        <f>IF(ISERROR(LEFT(D746,FIND(",",D746)-1)),VLOOKUP(D746,'Abk. Datenhaltende Stellen'!$A$2:$E$99,2),CONCATENATE(VLOOKUP(LEFT(D746,FIND(",",D746)-1),'Abk. Datenhaltende Stellen'!$A$2:$E$92,2),",",VLOOKUP(MID(D746,FIND(",",D746)+1,LEN(D746)-FIND(",",D746)),'Abk. Datenhaltende Stellen'!$A$2:$E$92,2)))</f>
        <v>Information und Technik Nordrhein-Westfalen (IT.NRW)</v>
      </c>
      <c r="AB746" s="8" t="str">
        <f>IF(ISERROR(LEFT(D746,FIND(",",D746)-1)),VLOOKUP(D746,'Abk. Datenhaltende Stellen'!$A$2:$E$99,4),VLOOKUP(LEFT(D746,FIND(",",D746)-1),'Abk. Datenhaltende Stellen'!$A$2:$E$92,4))</f>
        <v>nein</v>
      </c>
      <c r="AC746" s="8" t="str">
        <f>IF(ISERROR(FIND(",",D746)),"",VLOOKUP(MID(D746,FIND(",",D746)+1,LEN(D746)-FIND(",",D746)),'Abk. Datenhaltende Stellen'!$A$2:$E$92,4))</f>
        <v/>
      </c>
      <c r="AD746" s="21">
        <f t="shared" si="11"/>
        <v>0</v>
      </c>
    </row>
    <row r="747" spans="1:30" ht="360" x14ac:dyDescent="0.25">
      <c r="A747" s="8" t="s">
        <v>3046</v>
      </c>
      <c r="B747" s="8" t="s">
        <v>3034</v>
      </c>
      <c r="C747" s="5" t="s">
        <v>898</v>
      </c>
      <c r="D747" s="8" t="s">
        <v>3036</v>
      </c>
      <c r="E747" s="8" t="s">
        <v>705</v>
      </c>
      <c r="F747" s="8" t="s">
        <v>557</v>
      </c>
      <c r="G747" s="8" t="s">
        <v>3047</v>
      </c>
      <c r="H747" s="8"/>
      <c r="I747" s="8"/>
      <c r="J747" s="8"/>
      <c r="K747" s="8" t="s">
        <v>3048</v>
      </c>
      <c r="L747" s="8"/>
      <c r="M747" s="8"/>
      <c r="N747" s="8"/>
      <c r="O747" s="8"/>
      <c r="P747" s="8"/>
      <c r="Q747" s="5" t="s">
        <v>832</v>
      </c>
      <c r="R747" s="8" t="s">
        <v>3040</v>
      </c>
      <c r="S747" s="8" t="s">
        <v>13</v>
      </c>
      <c r="T747" s="8" t="s">
        <v>569</v>
      </c>
      <c r="U747" s="8" t="s">
        <v>2674</v>
      </c>
      <c r="V747" s="11" t="s">
        <v>3041</v>
      </c>
      <c r="W747" s="11" t="s">
        <v>3041</v>
      </c>
      <c r="X747" s="11" t="s">
        <v>2295</v>
      </c>
      <c r="Y747" s="5" t="str">
        <f>VLOOKUP(Q747,Lizenzen!$A$2:$B$17,2)</f>
        <v>Datenlizenz Deutschland – Namensnennung – Version 2.0</v>
      </c>
      <c r="Z747" s="5" t="str">
        <f>VLOOKUP(Q747,Lizenzen!$A$2:$D$17,4)</f>
        <v>https://www.govdata.de/dl-de/by-2-0</v>
      </c>
      <c r="AA747" s="5" t="str">
        <f>IF(ISERROR(LEFT(D747,FIND(",",D747)-1)),VLOOKUP(D747,'Abk. Datenhaltende Stellen'!$A$2:$E$99,2),CONCATENATE(VLOOKUP(LEFT(D747,FIND(",",D747)-1),'Abk. Datenhaltende Stellen'!$A$2:$E$92,2),",",VLOOKUP(MID(D747,FIND(",",D747)+1,LEN(D747)-FIND(",",D747)),'Abk. Datenhaltende Stellen'!$A$2:$E$92,2)))</f>
        <v>Information und Technik Nordrhein-Westfalen (IT.NRW)</v>
      </c>
      <c r="AB747" s="8" t="str">
        <f>IF(ISERROR(LEFT(D747,FIND(",",D747)-1)),VLOOKUP(D747,'Abk. Datenhaltende Stellen'!$A$2:$E$99,4),VLOOKUP(LEFT(D747,FIND(",",D747)-1),'Abk. Datenhaltende Stellen'!$A$2:$E$92,4))</f>
        <v>nein</v>
      </c>
      <c r="AC747" s="8" t="str">
        <f>IF(ISERROR(FIND(",",D747)),"",VLOOKUP(MID(D747,FIND(",",D747)+1,LEN(D747)-FIND(",",D747)),'Abk. Datenhaltende Stellen'!$A$2:$E$92,4))</f>
        <v/>
      </c>
      <c r="AD747" s="21">
        <f t="shared" si="11"/>
        <v>0</v>
      </c>
    </row>
    <row r="748" spans="1:30" ht="360" x14ac:dyDescent="0.25">
      <c r="A748" s="8" t="s">
        <v>3049</v>
      </c>
      <c r="B748" s="8" t="s">
        <v>3043</v>
      </c>
      <c r="C748" s="5" t="s">
        <v>898</v>
      </c>
      <c r="D748" s="8" t="s">
        <v>3036</v>
      </c>
      <c r="E748" s="8" t="s">
        <v>705</v>
      </c>
      <c r="F748" s="8" t="s">
        <v>557</v>
      </c>
      <c r="G748" s="8" t="s">
        <v>3050</v>
      </c>
      <c r="H748" s="8"/>
      <c r="I748" s="8"/>
      <c r="J748" s="8"/>
      <c r="K748" s="8" t="s">
        <v>3051</v>
      </c>
      <c r="L748" s="8"/>
      <c r="M748" s="8"/>
      <c r="N748" s="8"/>
      <c r="O748" s="8"/>
      <c r="P748" s="8"/>
      <c r="Q748" s="5" t="s">
        <v>832</v>
      </c>
      <c r="R748" s="8" t="s">
        <v>3040</v>
      </c>
      <c r="S748" s="8" t="s">
        <v>13</v>
      </c>
      <c r="T748" s="8" t="s">
        <v>569</v>
      </c>
      <c r="U748" s="8" t="s">
        <v>2674</v>
      </c>
      <c r="V748" s="11" t="s">
        <v>3041</v>
      </c>
      <c r="W748" s="11" t="s">
        <v>3041</v>
      </c>
      <c r="X748" s="11" t="s">
        <v>2295</v>
      </c>
      <c r="Y748" s="5" t="str">
        <f>VLOOKUP(Q748,Lizenzen!$A$2:$B$17,2)</f>
        <v>Datenlizenz Deutschland – Namensnennung – Version 2.0</v>
      </c>
      <c r="Z748" s="5" t="str">
        <f>VLOOKUP(Q748,Lizenzen!$A$2:$D$17,4)</f>
        <v>https://www.govdata.de/dl-de/by-2-0</v>
      </c>
      <c r="AA748" s="5" t="str">
        <f>IF(ISERROR(LEFT(D748,FIND(",",D748)-1)),VLOOKUP(D748,'Abk. Datenhaltende Stellen'!$A$2:$E$99,2),CONCATENATE(VLOOKUP(LEFT(D748,FIND(",",D748)-1),'Abk. Datenhaltende Stellen'!$A$2:$E$92,2),",",VLOOKUP(MID(D748,FIND(",",D748)+1,LEN(D748)-FIND(",",D748)),'Abk. Datenhaltende Stellen'!$A$2:$E$92,2)))</f>
        <v>Information und Technik Nordrhein-Westfalen (IT.NRW)</v>
      </c>
      <c r="AB748" s="8" t="str">
        <f>IF(ISERROR(LEFT(D748,FIND(",",D748)-1)),VLOOKUP(D748,'Abk. Datenhaltende Stellen'!$A$2:$E$99,4),VLOOKUP(LEFT(D748,FIND(",",D748)-1),'Abk. Datenhaltende Stellen'!$A$2:$E$92,4))</f>
        <v>nein</v>
      </c>
      <c r="AC748" s="8" t="str">
        <f>IF(ISERROR(FIND(",",D748)),"",VLOOKUP(MID(D748,FIND(",",D748)+1,LEN(D748)-FIND(",",D748)),'Abk. Datenhaltende Stellen'!$A$2:$E$92,4))</f>
        <v/>
      </c>
      <c r="AD748" s="21">
        <f t="shared" si="11"/>
        <v>0</v>
      </c>
    </row>
    <row r="749" spans="1:30" ht="360" x14ac:dyDescent="0.25">
      <c r="A749" s="8" t="s">
        <v>3052</v>
      </c>
      <c r="B749" s="8" t="s">
        <v>3053</v>
      </c>
      <c r="C749" s="5" t="s">
        <v>898</v>
      </c>
      <c r="D749" s="8" t="s">
        <v>3036</v>
      </c>
      <c r="E749" s="8" t="s">
        <v>705</v>
      </c>
      <c r="F749" s="8" t="s">
        <v>557</v>
      </c>
      <c r="G749" s="8" t="s">
        <v>3054</v>
      </c>
      <c r="H749" s="8"/>
      <c r="I749" s="8"/>
      <c r="J749" s="8"/>
      <c r="K749" s="8" t="s">
        <v>3055</v>
      </c>
      <c r="L749" s="8"/>
      <c r="M749" s="8"/>
      <c r="N749" s="8"/>
      <c r="O749" s="8"/>
      <c r="P749" s="8"/>
      <c r="Q749" s="5" t="s">
        <v>832</v>
      </c>
      <c r="R749" s="8" t="s">
        <v>3040</v>
      </c>
      <c r="S749" s="8" t="s">
        <v>13</v>
      </c>
      <c r="T749" s="8" t="s">
        <v>569</v>
      </c>
      <c r="U749" s="8" t="s">
        <v>2674</v>
      </c>
      <c r="V749" s="11" t="s">
        <v>3041</v>
      </c>
      <c r="W749" s="11" t="s">
        <v>3041</v>
      </c>
      <c r="X749" s="11" t="s">
        <v>2295</v>
      </c>
      <c r="Y749" s="5" t="str">
        <f>VLOOKUP(Q749,Lizenzen!$A$2:$B$17,2)</f>
        <v>Datenlizenz Deutschland – Namensnennung – Version 2.0</v>
      </c>
      <c r="Z749" s="5" t="str">
        <f>VLOOKUP(Q749,Lizenzen!$A$2:$D$17,4)</f>
        <v>https://www.govdata.de/dl-de/by-2-0</v>
      </c>
      <c r="AA749" s="5" t="str">
        <f>IF(ISERROR(LEFT(D749,FIND(",",D749)-1)),VLOOKUP(D749,'Abk. Datenhaltende Stellen'!$A$2:$E$99,2),CONCATENATE(VLOOKUP(LEFT(D749,FIND(",",D749)-1),'Abk. Datenhaltende Stellen'!$A$2:$E$92,2),",",VLOOKUP(MID(D749,FIND(",",D749)+1,LEN(D749)-FIND(",",D749)),'Abk. Datenhaltende Stellen'!$A$2:$E$92,2)))</f>
        <v>Information und Technik Nordrhein-Westfalen (IT.NRW)</v>
      </c>
      <c r="AB749" s="8" t="str">
        <f>IF(ISERROR(LEFT(D749,FIND(",",D749)-1)),VLOOKUP(D749,'Abk. Datenhaltende Stellen'!$A$2:$E$99,4),VLOOKUP(LEFT(D749,FIND(",",D749)-1),'Abk. Datenhaltende Stellen'!$A$2:$E$92,4))</f>
        <v>nein</v>
      </c>
      <c r="AC749" s="8" t="str">
        <f>IF(ISERROR(FIND(",",D749)),"",VLOOKUP(MID(D749,FIND(",",D749)+1,LEN(D749)-FIND(",",D749)),'Abk. Datenhaltende Stellen'!$A$2:$E$92,4))</f>
        <v/>
      </c>
      <c r="AD749" s="21">
        <f t="shared" si="11"/>
        <v>0</v>
      </c>
    </row>
    <row r="750" spans="1:30" ht="360" x14ac:dyDescent="0.25">
      <c r="A750" s="8" t="s">
        <v>3056</v>
      </c>
      <c r="B750" s="8" t="s">
        <v>3043</v>
      </c>
      <c r="C750" s="5" t="s">
        <v>898</v>
      </c>
      <c r="D750" s="8" t="s">
        <v>3036</v>
      </c>
      <c r="E750" s="8" t="s">
        <v>705</v>
      </c>
      <c r="F750" s="8" t="s">
        <v>557</v>
      </c>
      <c r="G750" s="8" t="s">
        <v>3057</v>
      </c>
      <c r="H750" s="8"/>
      <c r="I750" s="8"/>
      <c r="J750" s="8"/>
      <c r="K750" s="8" t="s">
        <v>3058</v>
      </c>
      <c r="L750" s="8"/>
      <c r="M750" s="8"/>
      <c r="N750" s="8"/>
      <c r="O750" s="8"/>
      <c r="P750" s="8"/>
      <c r="Q750" s="5" t="s">
        <v>832</v>
      </c>
      <c r="R750" s="8" t="s">
        <v>3040</v>
      </c>
      <c r="S750" s="8" t="s">
        <v>13</v>
      </c>
      <c r="T750" s="8" t="s">
        <v>569</v>
      </c>
      <c r="U750" s="8" t="s">
        <v>2674</v>
      </c>
      <c r="V750" s="11" t="s">
        <v>3041</v>
      </c>
      <c r="W750" s="11" t="s">
        <v>3041</v>
      </c>
      <c r="X750" s="11" t="s">
        <v>2295</v>
      </c>
      <c r="Y750" s="5" t="str">
        <f>VLOOKUP(Q750,Lizenzen!$A$2:$B$17,2)</f>
        <v>Datenlizenz Deutschland – Namensnennung – Version 2.0</v>
      </c>
      <c r="Z750" s="5" t="str">
        <f>VLOOKUP(Q750,Lizenzen!$A$2:$D$17,4)</f>
        <v>https://www.govdata.de/dl-de/by-2-0</v>
      </c>
      <c r="AA750" s="5" t="str">
        <f>IF(ISERROR(LEFT(D750,FIND(",",D750)-1)),VLOOKUP(D750,'Abk. Datenhaltende Stellen'!$A$2:$E$99,2),CONCATENATE(VLOOKUP(LEFT(D750,FIND(",",D750)-1),'Abk. Datenhaltende Stellen'!$A$2:$E$92,2),",",VLOOKUP(MID(D750,FIND(",",D750)+1,LEN(D750)-FIND(",",D750)),'Abk. Datenhaltende Stellen'!$A$2:$E$92,2)))</f>
        <v>Information und Technik Nordrhein-Westfalen (IT.NRW)</v>
      </c>
      <c r="AB750" s="8" t="str">
        <f>IF(ISERROR(LEFT(D750,FIND(",",D750)-1)),VLOOKUP(D750,'Abk. Datenhaltende Stellen'!$A$2:$E$99,4),VLOOKUP(LEFT(D750,FIND(",",D750)-1),'Abk. Datenhaltende Stellen'!$A$2:$E$92,4))</f>
        <v>nein</v>
      </c>
      <c r="AC750" s="8" t="str">
        <f>IF(ISERROR(FIND(",",D750)),"",VLOOKUP(MID(D750,FIND(",",D750)+1,LEN(D750)-FIND(",",D750)),'Abk. Datenhaltende Stellen'!$A$2:$E$92,4))</f>
        <v/>
      </c>
      <c r="AD750" s="21">
        <f t="shared" si="11"/>
        <v>0</v>
      </c>
    </row>
    <row r="751" spans="1:30" ht="360" x14ac:dyDescent="0.25">
      <c r="A751" s="8" t="s">
        <v>3059</v>
      </c>
      <c r="B751" s="8" t="s">
        <v>3043</v>
      </c>
      <c r="C751" s="5" t="s">
        <v>898</v>
      </c>
      <c r="D751" s="8" t="s">
        <v>3036</v>
      </c>
      <c r="E751" s="8" t="s">
        <v>705</v>
      </c>
      <c r="F751" s="8" t="s">
        <v>557</v>
      </c>
      <c r="G751" s="8" t="s">
        <v>3060</v>
      </c>
      <c r="H751" s="8"/>
      <c r="I751" s="8"/>
      <c r="J751" s="8"/>
      <c r="K751" s="8" t="s">
        <v>3061</v>
      </c>
      <c r="L751" s="8"/>
      <c r="M751" s="8"/>
      <c r="N751" s="8"/>
      <c r="O751" s="8"/>
      <c r="P751" s="8"/>
      <c r="Q751" s="5" t="s">
        <v>832</v>
      </c>
      <c r="R751" s="8" t="s">
        <v>3040</v>
      </c>
      <c r="S751" s="8" t="s">
        <v>13</v>
      </c>
      <c r="T751" s="8" t="s">
        <v>569</v>
      </c>
      <c r="U751" s="8" t="s">
        <v>2674</v>
      </c>
      <c r="V751" s="11" t="s">
        <v>3041</v>
      </c>
      <c r="W751" s="11" t="s">
        <v>3041</v>
      </c>
      <c r="X751" s="11" t="s">
        <v>2295</v>
      </c>
      <c r="Y751" s="5" t="str">
        <f>VLOOKUP(Q751,Lizenzen!$A$2:$B$17,2)</f>
        <v>Datenlizenz Deutschland – Namensnennung – Version 2.0</v>
      </c>
      <c r="Z751" s="5" t="str">
        <f>VLOOKUP(Q751,Lizenzen!$A$2:$D$17,4)</f>
        <v>https://www.govdata.de/dl-de/by-2-0</v>
      </c>
      <c r="AA751" s="5" t="str">
        <f>IF(ISERROR(LEFT(D751,FIND(",",D751)-1)),VLOOKUP(D751,'Abk. Datenhaltende Stellen'!$A$2:$E$99,2),CONCATENATE(VLOOKUP(LEFT(D751,FIND(",",D751)-1),'Abk. Datenhaltende Stellen'!$A$2:$E$92,2),",",VLOOKUP(MID(D751,FIND(",",D751)+1,LEN(D751)-FIND(",",D751)),'Abk. Datenhaltende Stellen'!$A$2:$E$92,2)))</f>
        <v>Information und Technik Nordrhein-Westfalen (IT.NRW)</v>
      </c>
      <c r="AB751" s="8" t="str">
        <f>IF(ISERROR(LEFT(D751,FIND(",",D751)-1)),VLOOKUP(D751,'Abk. Datenhaltende Stellen'!$A$2:$E$99,4),VLOOKUP(LEFT(D751,FIND(",",D751)-1),'Abk. Datenhaltende Stellen'!$A$2:$E$92,4))</f>
        <v>nein</v>
      </c>
      <c r="AC751" s="8" t="str">
        <f>IF(ISERROR(FIND(",",D751)),"",VLOOKUP(MID(D751,FIND(",",D751)+1,LEN(D751)-FIND(",",D751)),'Abk. Datenhaltende Stellen'!$A$2:$E$92,4))</f>
        <v/>
      </c>
      <c r="AD751" s="21">
        <f t="shared" si="11"/>
        <v>0</v>
      </c>
    </row>
    <row r="752" spans="1:30" ht="360" x14ac:dyDescent="0.25">
      <c r="A752" s="8" t="s">
        <v>3062</v>
      </c>
      <c r="B752" s="8" t="s">
        <v>3043</v>
      </c>
      <c r="C752" s="5" t="s">
        <v>898</v>
      </c>
      <c r="D752" s="8" t="s">
        <v>3036</v>
      </c>
      <c r="E752" s="8" t="s">
        <v>705</v>
      </c>
      <c r="F752" s="8" t="s">
        <v>557</v>
      </c>
      <c r="G752" s="8" t="s">
        <v>3063</v>
      </c>
      <c r="H752" s="8"/>
      <c r="I752" s="8"/>
      <c r="J752" s="8"/>
      <c r="K752" s="8" t="s">
        <v>3064</v>
      </c>
      <c r="L752" s="8"/>
      <c r="M752" s="8"/>
      <c r="N752" s="8"/>
      <c r="O752" s="8"/>
      <c r="P752" s="8"/>
      <c r="Q752" s="5" t="s">
        <v>832</v>
      </c>
      <c r="R752" s="8" t="s">
        <v>3040</v>
      </c>
      <c r="S752" s="8" t="s">
        <v>13</v>
      </c>
      <c r="T752" s="8" t="s">
        <v>569</v>
      </c>
      <c r="U752" s="8" t="s">
        <v>2674</v>
      </c>
      <c r="V752" s="11" t="s">
        <v>3041</v>
      </c>
      <c r="W752" s="11" t="s">
        <v>3041</v>
      </c>
      <c r="X752" s="11" t="s">
        <v>2295</v>
      </c>
      <c r="Y752" s="5" t="str">
        <f>VLOOKUP(Q752,Lizenzen!$A$2:$B$17,2)</f>
        <v>Datenlizenz Deutschland – Namensnennung – Version 2.0</v>
      </c>
      <c r="Z752" s="5" t="str">
        <f>VLOOKUP(Q752,Lizenzen!$A$2:$D$17,4)</f>
        <v>https://www.govdata.de/dl-de/by-2-0</v>
      </c>
      <c r="AA752" s="5" t="str">
        <f>IF(ISERROR(LEFT(D752,FIND(",",D752)-1)),VLOOKUP(D752,'Abk. Datenhaltende Stellen'!$A$2:$E$99,2),CONCATENATE(VLOOKUP(LEFT(D752,FIND(",",D752)-1),'Abk. Datenhaltende Stellen'!$A$2:$E$92,2),",",VLOOKUP(MID(D752,FIND(",",D752)+1,LEN(D752)-FIND(",",D752)),'Abk. Datenhaltende Stellen'!$A$2:$E$92,2)))</f>
        <v>Information und Technik Nordrhein-Westfalen (IT.NRW)</v>
      </c>
      <c r="AB752" s="8" t="str">
        <f>IF(ISERROR(LEFT(D752,FIND(",",D752)-1)),VLOOKUP(D752,'Abk. Datenhaltende Stellen'!$A$2:$E$99,4),VLOOKUP(LEFT(D752,FIND(",",D752)-1),'Abk. Datenhaltende Stellen'!$A$2:$E$92,4))</f>
        <v>nein</v>
      </c>
      <c r="AC752" s="8" t="str">
        <f>IF(ISERROR(FIND(",",D752)),"",VLOOKUP(MID(D752,FIND(",",D752)+1,LEN(D752)-FIND(",",D752)),'Abk. Datenhaltende Stellen'!$A$2:$E$92,4))</f>
        <v/>
      </c>
      <c r="AD752" s="21">
        <f t="shared" si="11"/>
        <v>0</v>
      </c>
    </row>
    <row r="753" spans="1:30" ht="60" x14ac:dyDescent="0.25">
      <c r="A753" s="8" t="s">
        <v>3065</v>
      </c>
      <c r="B753" s="8" t="s">
        <v>3066</v>
      </c>
      <c r="C753" s="5" t="s">
        <v>898</v>
      </c>
      <c r="D753" s="8" t="s">
        <v>2940</v>
      </c>
      <c r="E753" s="13" t="s">
        <v>705</v>
      </c>
      <c r="F753" s="8" t="s">
        <v>564</v>
      </c>
      <c r="G753" s="8"/>
      <c r="H753" s="8" t="s">
        <v>3067</v>
      </c>
      <c r="I753" s="8"/>
      <c r="J753" s="8" t="s">
        <v>3068</v>
      </c>
      <c r="K753" s="8"/>
      <c r="L753" s="8"/>
      <c r="M753" s="8"/>
      <c r="N753" s="8"/>
      <c r="O753" s="8"/>
      <c r="P753" s="8"/>
      <c r="Q753" s="5" t="s">
        <v>832</v>
      </c>
      <c r="R753" s="8" t="s">
        <v>2939</v>
      </c>
      <c r="S753" s="8" t="s">
        <v>15</v>
      </c>
      <c r="T753" s="5" t="s">
        <v>570</v>
      </c>
      <c r="U753" s="8" t="s">
        <v>3069</v>
      </c>
      <c r="V753" s="11" t="s">
        <v>3070</v>
      </c>
      <c r="W753" s="11" t="s">
        <v>3070</v>
      </c>
      <c r="X753" s="11" t="s">
        <v>2295</v>
      </c>
      <c r="Y753" s="5" t="str">
        <f>VLOOKUP(Q753,Lizenzen!$A$2:$B$17,2)</f>
        <v>Datenlizenz Deutschland – Namensnennung – Version 2.0</v>
      </c>
      <c r="Z753" s="5" t="str">
        <f>VLOOKUP(Q753,Lizenzen!$A$2:$D$17,4)</f>
        <v>https://www.govdata.de/dl-de/by-2-0</v>
      </c>
      <c r="AA753" s="5" t="str">
        <f>IF(ISERROR(LEFT(D753,FIND(",",D753)-1)),VLOOKUP(D753,'Abk. Datenhaltende Stellen'!$A$2:$E$99,2),CONCATENATE(VLOOKUP(LEFT(D753,FIND(",",D753)-1),'Abk. Datenhaltende Stellen'!$A$2:$E$92,2),",",VLOOKUP(MID(D753,FIND(",",D753)+1,LEN(D753)-FIND(",",D753)),'Abk. Datenhaltende Stellen'!$A$2:$E$92,2)))</f>
        <v>Landesamt für Natur, Umwelt und Verbraucherschutz Nordrhein-Westfalen</v>
      </c>
      <c r="AB753" s="8" t="str">
        <f>IF(ISERROR(LEFT(D753,FIND(",",D753)-1)),VLOOKUP(D753,'Abk. Datenhaltende Stellen'!$A$2:$E$99,4),VLOOKUP(LEFT(D753,FIND(",",D753)-1),'Abk. Datenhaltende Stellen'!$A$2:$E$92,4))</f>
        <v>nein</v>
      </c>
      <c r="AC753" s="8" t="str">
        <f>IF(ISERROR(FIND(",",D753)),"",VLOOKUP(MID(D753,FIND(",",D753)+1,LEN(D753)-FIND(",",D753)),'Abk. Datenhaltende Stellen'!$A$2:$E$92,4))</f>
        <v/>
      </c>
      <c r="AD753" s="21">
        <f t="shared" si="11"/>
        <v>0</v>
      </c>
    </row>
    <row r="754" spans="1:30" ht="75" x14ac:dyDescent="0.25">
      <c r="A754" s="8" t="s">
        <v>3071</v>
      </c>
      <c r="B754" s="8" t="s">
        <v>3072</v>
      </c>
      <c r="C754" s="5" t="s">
        <v>898</v>
      </c>
      <c r="D754" s="8" t="s">
        <v>2940</v>
      </c>
      <c r="E754" s="13" t="s">
        <v>2617</v>
      </c>
      <c r="F754" s="8" t="s">
        <v>2010</v>
      </c>
      <c r="G754" s="8"/>
      <c r="H754" s="8"/>
      <c r="I754" s="8"/>
      <c r="J754" s="8" t="s">
        <v>3068</v>
      </c>
      <c r="K754" s="8"/>
      <c r="L754" s="8"/>
      <c r="M754" s="8"/>
      <c r="N754" s="8"/>
      <c r="O754" s="8"/>
      <c r="P754" s="8"/>
      <c r="Q754" s="5" t="s">
        <v>832</v>
      </c>
      <c r="R754" s="8" t="s">
        <v>2939</v>
      </c>
      <c r="S754" s="8" t="s">
        <v>15</v>
      </c>
      <c r="T754" s="5" t="s">
        <v>570</v>
      </c>
      <c r="U754" s="8" t="s">
        <v>3069</v>
      </c>
      <c r="V754" s="11" t="s">
        <v>3070</v>
      </c>
      <c r="W754" s="11" t="s">
        <v>3070</v>
      </c>
      <c r="X754" s="11" t="s">
        <v>2295</v>
      </c>
      <c r="Y754" s="5" t="str">
        <f>VLOOKUP(Q754,Lizenzen!$A$2:$B$17,2)</f>
        <v>Datenlizenz Deutschland – Namensnennung – Version 2.0</v>
      </c>
      <c r="Z754" s="5" t="str">
        <f>VLOOKUP(Q754,Lizenzen!$A$2:$D$17,4)</f>
        <v>https://www.govdata.de/dl-de/by-2-0</v>
      </c>
      <c r="AA754" s="5" t="str">
        <f>IF(ISERROR(LEFT(D754,FIND(",",D754)-1)),VLOOKUP(D754,'Abk. Datenhaltende Stellen'!$A$2:$E$99,2),CONCATENATE(VLOOKUP(LEFT(D754,FIND(",",D754)-1),'Abk. Datenhaltende Stellen'!$A$2:$E$92,2),",",VLOOKUP(MID(D754,FIND(",",D754)+1,LEN(D754)-FIND(",",D754)),'Abk. Datenhaltende Stellen'!$A$2:$E$92,2)))</f>
        <v>Landesamt für Natur, Umwelt und Verbraucherschutz Nordrhein-Westfalen</v>
      </c>
      <c r="AB754" s="8" t="str">
        <f>IF(ISERROR(LEFT(D754,FIND(",",D754)-1)),VLOOKUP(D754,'Abk. Datenhaltende Stellen'!$A$2:$E$99,4),VLOOKUP(LEFT(D754,FIND(",",D754)-1),'Abk. Datenhaltende Stellen'!$A$2:$E$92,4))</f>
        <v>nein</v>
      </c>
      <c r="AC754" s="8" t="str">
        <f>IF(ISERROR(FIND(",",D754)),"",VLOOKUP(MID(D754,FIND(",",D754)+1,LEN(D754)-FIND(",",D754)),'Abk. Datenhaltende Stellen'!$A$2:$E$92,4))</f>
        <v/>
      </c>
      <c r="AD754" s="21">
        <f t="shared" si="11"/>
        <v>0</v>
      </c>
    </row>
    <row r="755" spans="1:30" ht="360" x14ac:dyDescent="0.25">
      <c r="A755" s="8" t="s">
        <v>3073</v>
      </c>
      <c r="B755" s="8" t="s">
        <v>3034</v>
      </c>
      <c r="C755" s="5" t="s">
        <v>898</v>
      </c>
      <c r="D755" s="8" t="s">
        <v>3036</v>
      </c>
      <c r="E755" s="8" t="s">
        <v>705</v>
      </c>
      <c r="F755" s="8" t="s">
        <v>557</v>
      </c>
      <c r="G755" s="8" t="s">
        <v>3074</v>
      </c>
      <c r="H755" s="8"/>
      <c r="I755" s="8"/>
      <c r="J755" s="8"/>
      <c r="K755" s="8" t="s">
        <v>3075</v>
      </c>
      <c r="L755" s="8"/>
      <c r="M755" s="8"/>
      <c r="N755" s="8"/>
      <c r="O755" s="8"/>
      <c r="P755" s="8"/>
      <c r="Q755" s="5" t="s">
        <v>832</v>
      </c>
      <c r="R755" s="8" t="s">
        <v>3040</v>
      </c>
      <c r="S755" s="8" t="s">
        <v>13</v>
      </c>
      <c r="T755" s="8" t="s">
        <v>569</v>
      </c>
      <c r="U755" s="8" t="s">
        <v>2674</v>
      </c>
      <c r="V755" s="11" t="s">
        <v>3041</v>
      </c>
      <c r="W755" s="11" t="s">
        <v>3041</v>
      </c>
      <c r="X755" s="11" t="s">
        <v>2295</v>
      </c>
      <c r="Y755" s="5" t="str">
        <f>VLOOKUP(Q755,Lizenzen!$A$2:$B$17,2)</f>
        <v>Datenlizenz Deutschland – Namensnennung – Version 2.0</v>
      </c>
      <c r="Z755" s="5" t="str">
        <f>VLOOKUP(Q755,Lizenzen!$A$2:$D$17,4)</f>
        <v>https://www.govdata.de/dl-de/by-2-0</v>
      </c>
      <c r="AA755" s="5" t="str">
        <f>IF(ISERROR(LEFT(D755,FIND(",",D755)-1)),VLOOKUP(D755,'Abk. Datenhaltende Stellen'!$A$2:$E$99,2),CONCATENATE(VLOOKUP(LEFT(D755,FIND(",",D755)-1),'Abk. Datenhaltende Stellen'!$A$2:$E$92,2),",",VLOOKUP(MID(D755,FIND(",",D755)+1,LEN(D755)-FIND(",",D755)),'Abk. Datenhaltende Stellen'!$A$2:$E$92,2)))</f>
        <v>Information und Technik Nordrhein-Westfalen (IT.NRW)</v>
      </c>
      <c r="AB755" s="8" t="str">
        <f>IF(ISERROR(LEFT(D755,FIND(",",D755)-1)),VLOOKUP(D755,'Abk. Datenhaltende Stellen'!$A$2:$E$99,4),VLOOKUP(LEFT(D755,FIND(",",D755)-1),'Abk. Datenhaltende Stellen'!$A$2:$E$92,4))</f>
        <v>nein</v>
      </c>
      <c r="AC755" s="8" t="str">
        <f>IF(ISERROR(FIND(",",D755)),"",VLOOKUP(MID(D755,FIND(",",D755)+1,LEN(D755)-FIND(",",D755)),'Abk. Datenhaltende Stellen'!$A$2:$E$92,4))</f>
        <v/>
      </c>
      <c r="AD755" s="21">
        <f t="shared" si="11"/>
        <v>0</v>
      </c>
    </row>
    <row r="756" spans="1:30" ht="360" x14ac:dyDescent="0.25">
      <c r="A756" s="8" t="s">
        <v>3076</v>
      </c>
      <c r="B756" s="8" t="s">
        <v>3043</v>
      </c>
      <c r="C756" s="5" t="s">
        <v>898</v>
      </c>
      <c r="D756" s="8" t="s">
        <v>3036</v>
      </c>
      <c r="E756" s="8" t="s">
        <v>705</v>
      </c>
      <c r="F756" s="8" t="s">
        <v>557</v>
      </c>
      <c r="G756" s="8" t="s">
        <v>3077</v>
      </c>
      <c r="H756" s="8"/>
      <c r="I756" s="8"/>
      <c r="J756" s="8"/>
      <c r="K756" s="8" t="s">
        <v>3078</v>
      </c>
      <c r="L756" s="8"/>
      <c r="M756" s="8"/>
      <c r="N756" s="8"/>
      <c r="O756" s="8"/>
      <c r="P756" s="8"/>
      <c r="Q756" s="5" t="s">
        <v>832</v>
      </c>
      <c r="R756" s="8" t="s">
        <v>3040</v>
      </c>
      <c r="S756" s="8" t="s">
        <v>13</v>
      </c>
      <c r="T756" s="8" t="s">
        <v>569</v>
      </c>
      <c r="U756" s="8" t="s">
        <v>2674</v>
      </c>
      <c r="V756" s="11" t="s">
        <v>3041</v>
      </c>
      <c r="W756" s="11" t="s">
        <v>3041</v>
      </c>
      <c r="X756" s="11" t="s">
        <v>2295</v>
      </c>
      <c r="Y756" s="5" t="str">
        <f>VLOOKUP(Q756,Lizenzen!$A$2:$B$17,2)</f>
        <v>Datenlizenz Deutschland – Namensnennung – Version 2.0</v>
      </c>
      <c r="Z756" s="5" t="str">
        <f>VLOOKUP(Q756,Lizenzen!$A$2:$D$17,4)</f>
        <v>https://www.govdata.de/dl-de/by-2-0</v>
      </c>
      <c r="AA756" s="5" t="str">
        <f>IF(ISERROR(LEFT(D756,FIND(",",D756)-1)),VLOOKUP(D756,'Abk. Datenhaltende Stellen'!$A$2:$E$99,2),CONCATENATE(VLOOKUP(LEFT(D756,FIND(",",D756)-1),'Abk. Datenhaltende Stellen'!$A$2:$E$92,2),",",VLOOKUP(MID(D756,FIND(",",D756)+1,LEN(D756)-FIND(",",D756)),'Abk. Datenhaltende Stellen'!$A$2:$E$92,2)))</f>
        <v>Information und Technik Nordrhein-Westfalen (IT.NRW)</v>
      </c>
      <c r="AB756" s="8" t="str">
        <f>IF(ISERROR(LEFT(D756,FIND(",",D756)-1)),VLOOKUP(D756,'Abk. Datenhaltende Stellen'!$A$2:$E$99,4),VLOOKUP(LEFT(D756,FIND(",",D756)-1),'Abk. Datenhaltende Stellen'!$A$2:$E$92,4))</f>
        <v>nein</v>
      </c>
      <c r="AC756" s="8" t="str">
        <f>IF(ISERROR(FIND(",",D756)),"",VLOOKUP(MID(D756,FIND(",",D756)+1,LEN(D756)-FIND(",",D756)),'Abk. Datenhaltende Stellen'!$A$2:$E$92,4))</f>
        <v/>
      </c>
      <c r="AD756" s="21">
        <f t="shared" si="11"/>
        <v>0</v>
      </c>
    </row>
    <row r="757" spans="1:30" ht="90" x14ac:dyDescent="0.25">
      <c r="A757" s="8" t="s">
        <v>3079</v>
      </c>
      <c r="B757" s="8" t="s">
        <v>3080</v>
      </c>
      <c r="C757" s="5" t="s">
        <v>898</v>
      </c>
      <c r="D757" s="8" t="s">
        <v>3017</v>
      </c>
      <c r="E757" s="8" t="s">
        <v>705</v>
      </c>
      <c r="F757" s="8" t="s">
        <v>379</v>
      </c>
      <c r="G757" s="8" t="s">
        <v>3081</v>
      </c>
      <c r="H757" s="8"/>
      <c r="I757" s="8"/>
      <c r="J757" s="8"/>
      <c r="K757" s="8"/>
      <c r="L757" s="8"/>
      <c r="M757" s="8"/>
      <c r="N757" s="8"/>
      <c r="O757" s="8"/>
      <c r="P757" s="8"/>
      <c r="Q757" s="5" t="s">
        <v>832</v>
      </c>
      <c r="R757" s="8" t="s">
        <v>3023</v>
      </c>
      <c r="S757" s="8" t="s">
        <v>13</v>
      </c>
      <c r="T757" s="8" t="s">
        <v>569</v>
      </c>
      <c r="U757" s="8" t="s">
        <v>594</v>
      </c>
      <c r="V757" s="11" t="s">
        <v>3082</v>
      </c>
      <c r="W757" s="11" t="s">
        <v>2995</v>
      </c>
      <c r="X757" s="11" t="s">
        <v>2295</v>
      </c>
      <c r="Y757" s="5" t="str">
        <f>VLOOKUP(Q757,Lizenzen!$A$2:$B$17,2)</f>
        <v>Datenlizenz Deutschland – Namensnennung – Version 2.0</v>
      </c>
      <c r="Z757" s="5" t="str">
        <f>VLOOKUP(Q757,Lizenzen!$A$2:$D$17,4)</f>
        <v>https://www.govdata.de/dl-de/by-2-0</v>
      </c>
      <c r="AA757" s="5" t="str">
        <f>IF(ISERROR(LEFT(D757,FIND(",",D757)-1)),VLOOKUP(D757,'Abk. Datenhaltende Stellen'!$A$2:$E$99,2),CONCATENATE(VLOOKUP(LEFT(D757,FIND(",",D757)-1),'Abk. Datenhaltende Stellen'!$A$2:$E$92,2),",",VLOOKUP(MID(D757,FIND(",",D757)+1,LEN(D757)-FIND(",",D757)),'Abk. Datenhaltende Stellen'!$A$2:$E$92,2)))</f>
        <v>NRW: Ministerium für Verkehr des Landes Nordrhein-Westfalen</v>
      </c>
      <c r="AB757" s="8" t="str">
        <f>IF(ISERROR(LEFT(D757,FIND(",",D757)-1)),VLOOKUP(D757,'Abk. Datenhaltende Stellen'!$A$2:$E$99,4),VLOOKUP(LEFT(D757,FIND(",",D757)-1),'Abk. Datenhaltende Stellen'!$A$2:$E$92,4))</f>
        <v>nein</v>
      </c>
      <c r="AC757" s="8" t="str">
        <f>IF(ISERROR(FIND(",",D757)),"",VLOOKUP(MID(D757,FIND(",",D757)+1,LEN(D757)-FIND(",",D757)),'Abk. Datenhaltende Stellen'!$A$2:$E$92,4))</f>
        <v/>
      </c>
      <c r="AD757" s="21">
        <f t="shared" si="11"/>
        <v>0</v>
      </c>
    </row>
    <row r="758" spans="1:30" ht="90" x14ac:dyDescent="0.25">
      <c r="A758" s="8" t="s">
        <v>3083</v>
      </c>
      <c r="B758" s="8" t="s">
        <v>3084</v>
      </c>
      <c r="C758" s="5" t="s">
        <v>898</v>
      </c>
      <c r="D758" s="8" t="s">
        <v>3017</v>
      </c>
      <c r="E758" s="8" t="s">
        <v>705</v>
      </c>
      <c r="F758" s="8" t="s">
        <v>379</v>
      </c>
      <c r="G758" s="8" t="s">
        <v>3085</v>
      </c>
      <c r="H758" s="8"/>
      <c r="I758" s="8"/>
      <c r="J758" s="8"/>
      <c r="K758" s="8"/>
      <c r="L758" s="8"/>
      <c r="M758" s="8"/>
      <c r="N758" s="8"/>
      <c r="O758" s="8"/>
      <c r="P758" s="8"/>
      <c r="Q758" s="5" t="s">
        <v>832</v>
      </c>
      <c r="R758" s="8" t="s">
        <v>3023</v>
      </c>
      <c r="S758" s="8" t="s">
        <v>13</v>
      </c>
      <c r="T758" s="8" t="s">
        <v>569</v>
      </c>
      <c r="U758" s="8" t="s">
        <v>594</v>
      </c>
      <c r="V758" s="11" t="s">
        <v>3086</v>
      </c>
      <c r="W758" s="11" t="s">
        <v>2739</v>
      </c>
      <c r="X758" s="11" t="s">
        <v>2295</v>
      </c>
      <c r="Y758" s="5" t="str">
        <f>VLOOKUP(Q758,Lizenzen!$A$2:$B$17,2)</f>
        <v>Datenlizenz Deutschland – Namensnennung – Version 2.0</v>
      </c>
      <c r="Z758" s="5" t="str">
        <f>VLOOKUP(Q758,Lizenzen!$A$2:$D$17,4)</f>
        <v>https://www.govdata.de/dl-de/by-2-0</v>
      </c>
      <c r="AA758" s="5" t="str">
        <f>IF(ISERROR(LEFT(D758,FIND(",",D758)-1)),VLOOKUP(D758,'Abk. Datenhaltende Stellen'!$A$2:$E$99,2),CONCATENATE(VLOOKUP(LEFT(D758,FIND(",",D758)-1),'Abk. Datenhaltende Stellen'!$A$2:$E$92,2),",",VLOOKUP(MID(D758,FIND(",",D758)+1,LEN(D758)-FIND(",",D758)),'Abk. Datenhaltende Stellen'!$A$2:$E$92,2)))</f>
        <v>NRW: Ministerium für Verkehr des Landes Nordrhein-Westfalen</v>
      </c>
      <c r="AB758" s="8" t="str">
        <f>IF(ISERROR(LEFT(D758,FIND(",",D758)-1)),VLOOKUP(D758,'Abk. Datenhaltende Stellen'!$A$2:$E$99,4),VLOOKUP(LEFT(D758,FIND(",",D758)-1),'Abk. Datenhaltende Stellen'!$A$2:$E$92,4))</f>
        <v>nein</v>
      </c>
      <c r="AC758" s="8" t="str">
        <f>IF(ISERROR(FIND(",",D758)),"",VLOOKUP(MID(D758,FIND(",",D758)+1,LEN(D758)-FIND(",",D758)),'Abk. Datenhaltende Stellen'!$A$2:$E$92,4))</f>
        <v/>
      </c>
      <c r="AD758" s="21">
        <f t="shared" si="11"/>
        <v>0</v>
      </c>
    </row>
    <row r="759" spans="1:30" ht="60" x14ac:dyDescent="0.25">
      <c r="A759" s="8" t="s">
        <v>3087</v>
      </c>
      <c r="B759" s="8" t="s">
        <v>3088</v>
      </c>
      <c r="C759" s="5" t="s">
        <v>898</v>
      </c>
      <c r="D759" s="8" t="s">
        <v>3017</v>
      </c>
      <c r="E759" s="8" t="s">
        <v>705</v>
      </c>
      <c r="F759" s="8" t="s">
        <v>379</v>
      </c>
      <c r="G759" s="8" t="s">
        <v>3089</v>
      </c>
      <c r="H759" s="8"/>
      <c r="I759" s="8"/>
      <c r="J759" s="8"/>
      <c r="K759" s="8"/>
      <c r="L759" s="8"/>
      <c r="M759" s="8"/>
      <c r="N759" s="8"/>
      <c r="O759" s="8"/>
      <c r="P759" s="8"/>
      <c r="Q759" s="5" t="s">
        <v>832</v>
      </c>
      <c r="R759" s="8" t="s">
        <v>3023</v>
      </c>
      <c r="S759" s="8" t="s">
        <v>15</v>
      </c>
      <c r="T759" s="8" t="s">
        <v>569</v>
      </c>
      <c r="U759" s="8" t="s">
        <v>809</v>
      </c>
      <c r="V759" s="11" t="s">
        <v>3028</v>
      </c>
      <c r="W759" s="11" t="s">
        <v>2739</v>
      </c>
      <c r="X759" s="11" t="s">
        <v>2295</v>
      </c>
      <c r="Y759" s="5" t="str">
        <f>VLOOKUP(Q759,Lizenzen!$A$2:$B$17,2)</f>
        <v>Datenlizenz Deutschland – Namensnennung – Version 2.0</v>
      </c>
      <c r="Z759" s="5" t="str">
        <f>VLOOKUP(Q759,Lizenzen!$A$2:$D$17,4)</f>
        <v>https://www.govdata.de/dl-de/by-2-0</v>
      </c>
      <c r="AA759" s="5" t="str">
        <f>IF(ISERROR(LEFT(D759,FIND(",",D759)-1)),VLOOKUP(D759,'Abk. Datenhaltende Stellen'!$A$2:$E$99,2),CONCATENATE(VLOOKUP(LEFT(D759,FIND(",",D759)-1),'Abk. Datenhaltende Stellen'!$A$2:$E$92,2),",",VLOOKUP(MID(D759,FIND(",",D759)+1,LEN(D759)-FIND(",",D759)),'Abk. Datenhaltende Stellen'!$A$2:$E$92,2)))</f>
        <v>NRW: Ministerium für Verkehr des Landes Nordrhein-Westfalen</v>
      </c>
      <c r="AB759" s="8" t="str">
        <f>IF(ISERROR(LEFT(D759,FIND(",",D759)-1)),VLOOKUP(D759,'Abk. Datenhaltende Stellen'!$A$2:$E$99,4),VLOOKUP(LEFT(D759,FIND(",",D759)-1),'Abk. Datenhaltende Stellen'!$A$2:$E$92,4))</f>
        <v>nein</v>
      </c>
      <c r="AC759" s="8" t="str">
        <f>IF(ISERROR(FIND(",",D759)),"",VLOOKUP(MID(D759,FIND(",",D759)+1,LEN(D759)-FIND(",",D759)),'Abk. Datenhaltende Stellen'!$A$2:$E$92,4))</f>
        <v/>
      </c>
      <c r="AD759" s="21">
        <f t="shared" si="11"/>
        <v>0</v>
      </c>
    </row>
    <row r="760" spans="1:30" ht="360" x14ac:dyDescent="0.25">
      <c r="A760" s="8" t="s">
        <v>3090</v>
      </c>
      <c r="B760" s="8" t="s">
        <v>3034</v>
      </c>
      <c r="C760" s="5" t="s">
        <v>898</v>
      </c>
      <c r="D760" s="8" t="s">
        <v>3036</v>
      </c>
      <c r="E760" s="8" t="s">
        <v>705</v>
      </c>
      <c r="F760" s="8" t="s">
        <v>557</v>
      </c>
      <c r="G760" s="8" t="s">
        <v>3091</v>
      </c>
      <c r="H760" s="8"/>
      <c r="I760" s="8"/>
      <c r="J760" s="8"/>
      <c r="K760" s="8" t="s">
        <v>3092</v>
      </c>
      <c r="L760" s="8"/>
      <c r="M760" s="8"/>
      <c r="N760" s="8"/>
      <c r="O760" s="8"/>
      <c r="P760" s="8"/>
      <c r="Q760" s="5" t="s">
        <v>832</v>
      </c>
      <c r="R760" s="8" t="s">
        <v>3040</v>
      </c>
      <c r="S760" s="8" t="s">
        <v>13</v>
      </c>
      <c r="T760" s="8" t="s">
        <v>569</v>
      </c>
      <c r="U760" s="8" t="s">
        <v>2674</v>
      </c>
      <c r="V760" s="11" t="s">
        <v>3041</v>
      </c>
      <c r="W760" s="11" t="s">
        <v>3041</v>
      </c>
      <c r="X760" s="11" t="s">
        <v>2295</v>
      </c>
      <c r="Y760" s="5" t="str">
        <f>VLOOKUP(Q760,Lizenzen!$A$2:$B$17,2)</f>
        <v>Datenlizenz Deutschland – Namensnennung – Version 2.0</v>
      </c>
      <c r="Z760" s="5" t="str">
        <f>VLOOKUP(Q760,Lizenzen!$A$2:$D$17,4)</f>
        <v>https://www.govdata.de/dl-de/by-2-0</v>
      </c>
      <c r="AA760" s="5" t="str">
        <f>IF(ISERROR(LEFT(D760,FIND(",",D760)-1)),VLOOKUP(D760,'Abk. Datenhaltende Stellen'!$A$2:$E$99,2),CONCATENATE(VLOOKUP(LEFT(D760,FIND(",",D760)-1),'Abk. Datenhaltende Stellen'!$A$2:$E$92,2),",",VLOOKUP(MID(D760,FIND(",",D760)+1,LEN(D760)-FIND(",",D760)),'Abk. Datenhaltende Stellen'!$A$2:$E$92,2)))</f>
        <v>Information und Technik Nordrhein-Westfalen (IT.NRW)</v>
      </c>
      <c r="AB760" s="8" t="str">
        <f>IF(ISERROR(LEFT(D760,FIND(",",D760)-1)),VLOOKUP(D760,'Abk. Datenhaltende Stellen'!$A$2:$E$99,4),VLOOKUP(LEFT(D760,FIND(",",D760)-1),'Abk. Datenhaltende Stellen'!$A$2:$E$92,4))</f>
        <v>nein</v>
      </c>
      <c r="AC760" s="8" t="str">
        <f>IF(ISERROR(FIND(",",D760)),"",VLOOKUP(MID(D760,FIND(",",D760)+1,LEN(D760)-FIND(",",D760)),'Abk. Datenhaltende Stellen'!$A$2:$E$92,4))</f>
        <v/>
      </c>
      <c r="AD760" s="21">
        <f t="shared" si="11"/>
        <v>0</v>
      </c>
    </row>
    <row r="761" spans="1:30" ht="60" x14ac:dyDescent="0.25">
      <c r="A761" s="8" t="s">
        <v>3093</v>
      </c>
      <c r="B761" s="8" t="s">
        <v>3094</v>
      </c>
      <c r="C761" s="5" t="s">
        <v>898</v>
      </c>
      <c r="D761" s="8" t="s">
        <v>2940</v>
      </c>
      <c r="E761" s="13" t="s">
        <v>705</v>
      </c>
      <c r="F761" s="8" t="s">
        <v>564</v>
      </c>
      <c r="G761" s="8"/>
      <c r="H761" s="8" t="s">
        <v>3067</v>
      </c>
      <c r="I761" s="8"/>
      <c r="J761" s="8" t="s">
        <v>3068</v>
      </c>
      <c r="K761" s="8"/>
      <c r="L761" s="8"/>
      <c r="M761" s="8"/>
      <c r="N761" s="8"/>
      <c r="O761" s="8"/>
      <c r="P761" s="8"/>
      <c r="Q761" s="5" t="s">
        <v>832</v>
      </c>
      <c r="R761" s="8" t="s">
        <v>2939</v>
      </c>
      <c r="S761" s="8" t="s">
        <v>15</v>
      </c>
      <c r="T761" s="5" t="s">
        <v>570</v>
      </c>
      <c r="U761" s="8" t="s">
        <v>3069</v>
      </c>
      <c r="V761" s="11" t="s">
        <v>3070</v>
      </c>
      <c r="W761" s="11" t="s">
        <v>3070</v>
      </c>
      <c r="X761" s="11" t="s">
        <v>2295</v>
      </c>
      <c r="Y761" s="5" t="str">
        <f>VLOOKUP(Q761,Lizenzen!$A$2:$B$17,2)</f>
        <v>Datenlizenz Deutschland – Namensnennung – Version 2.0</v>
      </c>
      <c r="Z761" s="5" t="str">
        <f>VLOOKUP(Q761,Lizenzen!$A$2:$D$17,4)</f>
        <v>https://www.govdata.de/dl-de/by-2-0</v>
      </c>
      <c r="AA761" s="5" t="str">
        <f>IF(ISERROR(LEFT(D761,FIND(",",D761)-1)),VLOOKUP(D761,'Abk. Datenhaltende Stellen'!$A$2:$E$99,2),CONCATENATE(VLOOKUP(LEFT(D761,FIND(",",D761)-1),'Abk. Datenhaltende Stellen'!$A$2:$E$92,2),",",VLOOKUP(MID(D761,FIND(",",D761)+1,LEN(D761)-FIND(",",D761)),'Abk. Datenhaltende Stellen'!$A$2:$E$92,2)))</f>
        <v>Landesamt für Natur, Umwelt und Verbraucherschutz Nordrhein-Westfalen</v>
      </c>
      <c r="AB761" s="8" t="str">
        <f>IF(ISERROR(LEFT(D761,FIND(",",D761)-1)),VLOOKUP(D761,'Abk. Datenhaltende Stellen'!$A$2:$E$99,4),VLOOKUP(LEFT(D761,FIND(",",D761)-1),'Abk. Datenhaltende Stellen'!$A$2:$E$92,4))</f>
        <v>nein</v>
      </c>
      <c r="AC761" s="8" t="str">
        <f>IF(ISERROR(FIND(",",D761)),"",VLOOKUP(MID(D761,FIND(",",D761)+1,LEN(D761)-FIND(",",D761)),'Abk. Datenhaltende Stellen'!$A$2:$E$92,4))</f>
        <v/>
      </c>
      <c r="AD761" s="21">
        <f t="shared" si="11"/>
        <v>0</v>
      </c>
    </row>
    <row r="762" spans="1:30" ht="60" x14ac:dyDescent="0.25">
      <c r="A762" s="8" t="s">
        <v>3095</v>
      </c>
      <c r="B762" s="8" t="s">
        <v>3096</v>
      </c>
      <c r="C762" s="5" t="s">
        <v>898</v>
      </c>
      <c r="D762" s="8" t="s">
        <v>2940</v>
      </c>
      <c r="E762" s="8" t="s">
        <v>2134</v>
      </c>
      <c r="F762" s="8" t="s">
        <v>564</v>
      </c>
      <c r="G762" s="8"/>
      <c r="H762" s="8" t="s">
        <v>3067</v>
      </c>
      <c r="I762" s="8"/>
      <c r="J762" s="8" t="s">
        <v>3068</v>
      </c>
      <c r="K762" s="8"/>
      <c r="L762" s="8"/>
      <c r="M762" s="8"/>
      <c r="N762" s="8"/>
      <c r="O762" s="8"/>
      <c r="P762" s="8"/>
      <c r="Q762" s="5" t="s">
        <v>832</v>
      </c>
      <c r="R762" s="8" t="s">
        <v>2939</v>
      </c>
      <c r="S762" s="8" t="s">
        <v>15</v>
      </c>
      <c r="T762" s="5" t="s">
        <v>570</v>
      </c>
      <c r="U762" s="8" t="s">
        <v>3069</v>
      </c>
      <c r="V762" s="11" t="s">
        <v>3070</v>
      </c>
      <c r="W762" s="11" t="s">
        <v>3070</v>
      </c>
      <c r="X762" s="11" t="s">
        <v>2295</v>
      </c>
      <c r="Y762" s="5" t="str">
        <f>VLOOKUP(Q762,Lizenzen!$A$2:$B$17,2)</f>
        <v>Datenlizenz Deutschland – Namensnennung – Version 2.0</v>
      </c>
      <c r="Z762" s="5" t="str">
        <f>VLOOKUP(Q762,Lizenzen!$A$2:$D$17,4)</f>
        <v>https://www.govdata.de/dl-de/by-2-0</v>
      </c>
      <c r="AA762" s="5" t="str">
        <f>IF(ISERROR(LEFT(D762,FIND(",",D762)-1)),VLOOKUP(D762,'Abk. Datenhaltende Stellen'!$A$2:$E$99,2),CONCATENATE(VLOOKUP(LEFT(D762,FIND(",",D762)-1),'Abk. Datenhaltende Stellen'!$A$2:$E$92,2),",",VLOOKUP(MID(D762,FIND(",",D762)+1,LEN(D762)-FIND(",",D762)),'Abk. Datenhaltende Stellen'!$A$2:$E$92,2)))</f>
        <v>Landesamt für Natur, Umwelt und Verbraucherschutz Nordrhein-Westfalen</v>
      </c>
      <c r="AB762" s="8" t="str">
        <f>IF(ISERROR(LEFT(D762,FIND(",",D762)-1)),VLOOKUP(D762,'Abk. Datenhaltende Stellen'!$A$2:$E$99,4),VLOOKUP(LEFT(D762,FIND(",",D762)-1),'Abk. Datenhaltende Stellen'!$A$2:$E$92,4))</f>
        <v>nein</v>
      </c>
      <c r="AC762" s="8" t="str">
        <f>IF(ISERROR(FIND(",",D762)),"",VLOOKUP(MID(D762,FIND(",",D762)+1,LEN(D762)-FIND(",",D762)),'Abk. Datenhaltende Stellen'!$A$2:$E$92,4))</f>
        <v/>
      </c>
      <c r="AD762" s="21">
        <f t="shared" si="11"/>
        <v>0</v>
      </c>
    </row>
    <row r="763" spans="1:30" ht="60" x14ac:dyDescent="0.25">
      <c r="A763" s="8" t="s">
        <v>3097</v>
      </c>
      <c r="B763" s="8" t="s">
        <v>3098</v>
      </c>
      <c r="C763" s="5" t="s">
        <v>898</v>
      </c>
      <c r="D763" s="8" t="s">
        <v>2940</v>
      </c>
      <c r="E763" s="8" t="s">
        <v>2134</v>
      </c>
      <c r="F763" s="8" t="s">
        <v>564</v>
      </c>
      <c r="G763" s="8"/>
      <c r="H763" s="8" t="s">
        <v>3067</v>
      </c>
      <c r="I763" s="8"/>
      <c r="J763" s="8" t="s">
        <v>3068</v>
      </c>
      <c r="K763" s="8"/>
      <c r="L763" s="8"/>
      <c r="M763" s="8"/>
      <c r="N763" s="8"/>
      <c r="O763" s="8"/>
      <c r="P763" s="8"/>
      <c r="Q763" s="5" t="s">
        <v>832</v>
      </c>
      <c r="R763" s="8" t="s">
        <v>2939</v>
      </c>
      <c r="S763" s="8" t="s">
        <v>15</v>
      </c>
      <c r="T763" s="5" t="s">
        <v>570</v>
      </c>
      <c r="U763" s="8" t="s">
        <v>3069</v>
      </c>
      <c r="V763" s="11" t="s">
        <v>3070</v>
      </c>
      <c r="W763" s="11" t="s">
        <v>3070</v>
      </c>
      <c r="X763" s="11" t="s">
        <v>2295</v>
      </c>
      <c r="Y763" s="5" t="str">
        <f>VLOOKUP(Q763,Lizenzen!$A$2:$B$17,2)</f>
        <v>Datenlizenz Deutschland – Namensnennung – Version 2.0</v>
      </c>
      <c r="Z763" s="5" t="str">
        <f>VLOOKUP(Q763,Lizenzen!$A$2:$D$17,4)</f>
        <v>https://www.govdata.de/dl-de/by-2-0</v>
      </c>
      <c r="AA763" s="5" t="str">
        <f>IF(ISERROR(LEFT(D763,FIND(",",D763)-1)),VLOOKUP(D763,'Abk. Datenhaltende Stellen'!$A$2:$E$99,2),CONCATENATE(VLOOKUP(LEFT(D763,FIND(",",D763)-1),'Abk. Datenhaltende Stellen'!$A$2:$E$92,2),",",VLOOKUP(MID(D763,FIND(",",D763)+1,LEN(D763)-FIND(",",D763)),'Abk. Datenhaltende Stellen'!$A$2:$E$92,2)))</f>
        <v>Landesamt für Natur, Umwelt und Verbraucherschutz Nordrhein-Westfalen</v>
      </c>
      <c r="AB763" s="8" t="str">
        <f>IF(ISERROR(LEFT(D763,FIND(",",D763)-1)),VLOOKUP(D763,'Abk. Datenhaltende Stellen'!$A$2:$E$99,4),VLOOKUP(LEFT(D763,FIND(",",D763)-1),'Abk. Datenhaltende Stellen'!$A$2:$E$92,4))</f>
        <v>nein</v>
      </c>
      <c r="AC763" s="8" t="str">
        <f>IF(ISERROR(FIND(",",D763)),"",VLOOKUP(MID(D763,FIND(",",D763)+1,LEN(D763)-FIND(",",D763)),'Abk. Datenhaltende Stellen'!$A$2:$E$92,4))</f>
        <v/>
      </c>
      <c r="AD763" s="21">
        <f t="shared" si="11"/>
        <v>0</v>
      </c>
    </row>
    <row r="764" spans="1:30" ht="60" x14ac:dyDescent="0.25">
      <c r="A764" s="8" t="s">
        <v>3099</v>
      </c>
      <c r="B764" s="8" t="s">
        <v>3100</v>
      </c>
      <c r="C764" s="5" t="s">
        <v>898</v>
      </c>
      <c r="D764" s="8" t="s">
        <v>2940</v>
      </c>
      <c r="E764" s="13" t="s">
        <v>706</v>
      </c>
      <c r="F764" s="8" t="s">
        <v>564</v>
      </c>
      <c r="G764" s="8"/>
      <c r="H764" s="8" t="s">
        <v>3067</v>
      </c>
      <c r="I764" s="8"/>
      <c r="J764" s="8" t="s">
        <v>3068</v>
      </c>
      <c r="K764" s="8"/>
      <c r="L764" s="8"/>
      <c r="M764" s="8"/>
      <c r="N764" s="8"/>
      <c r="O764" s="8"/>
      <c r="P764" s="8"/>
      <c r="Q764" s="5" t="s">
        <v>832</v>
      </c>
      <c r="R764" s="8" t="s">
        <v>2939</v>
      </c>
      <c r="S764" s="8" t="s">
        <v>15</v>
      </c>
      <c r="T764" s="5" t="s">
        <v>570</v>
      </c>
      <c r="U764" s="8" t="s">
        <v>3069</v>
      </c>
      <c r="V764" s="11" t="s">
        <v>3070</v>
      </c>
      <c r="W764" s="11" t="s">
        <v>3070</v>
      </c>
      <c r="X764" s="11" t="s">
        <v>2295</v>
      </c>
      <c r="Y764" s="5" t="str">
        <f>VLOOKUP(Q764,Lizenzen!$A$2:$B$17,2)</f>
        <v>Datenlizenz Deutschland – Namensnennung – Version 2.0</v>
      </c>
      <c r="Z764" s="5" t="str">
        <f>VLOOKUP(Q764,Lizenzen!$A$2:$D$17,4)</f>
        <v>https://www.govdata.de/dl-de/by-2-0</v>
      </c>
      <c r="AA764" s="5" t="str">
        <f>IF(ISERROR(LEFT(D764,FIND(",",D764)-1)),VLOOKUP(D764,'Abk. Datenhaltende Stellen'!$A$2:$E$99,2),CONCATENATE(VLOOKUP(LEFT(D764,FIND(",",D764)-1),'Abk. Datenhaltende Stellen'!$A$2:$E$92,2),",",VLOOKUP(MID(D764,FIND(",",D764)+1,LEN(D764)-FIND(",",D764)),'Abk. Datenhaltende Stellen'!$A$2:$E$92,2)))</f>
        <v>Landesamt für Natur, Umwelt und Verbraucherschutz Nordrhein-Westfalen</v>
      </c>
      <c r="AB764" s="8" t="str">
        <f>IF(ISERROR(LEFT(D764,FIND(",",D764)-1)),VLOOKUP(D764,'Abk. Datenhaltende Stellen'!$A$2:$E$99,4),VLOOKUP(LEFT(D764,FIND(",",D764)-1),'Abk. Datenhaltende Stellen'!$A$2:$E$92,4))</f>
        <v>nein</v>
      </c>
      <c r="AC764" s="8" t="str">
        <f>IF(ISERROR(FIND(",",D764)),"",VLOOKUP(MID(D764,FIND(",",D764)+1,LEN(D764)-FIND(",",D764)),'Abk. Datenhaltende Stellen'!$A$2:$E$92,4))</f>
        <v/>
      </c>
      <c r="AD764" s="21">
        <f t="shared" si="11"/>
        <v>0</v>
      </c>
    </row>
    <row r="765" spans="1:30" ht="60" x14ac:dyDescent="0.25">
      <c r="A765" s="8" t="s">
        <v>3101</v>
      </c>
      <c r="B765" s="8" t="s">
        <v>3102</v>
      </c>
      <c r="C765" s="5" t="s">
        <v>898</v>
      </c>
      <c r="D765" s="8" t="s">
        <v>2940</v>
      </c>
      <c r="E765" s="13" t="s">
        <v>706</v>
      </c>
      <c r="F765" s="8" t="s">
        <v>564</v>
      </c>
      <c r="G765" s="8"/>
      <c r="H765" s="8" t="s">
        <v>3067</v>
      </c>
      <c r="I765" s="8"/>
      <c r="J765" s="8" t="s">
        <v>3068</v>
      </c>
      <c r="K765" s="8"/>
      <c r="L765" s="8"/>
      <c r="M765" s="8"/>
      <c r="N765" s="8"/>
      <c r="O765" s="8"/>
      <c r="P765" s="8"/>
      <c r="Q765" s="5" t="s">
        <v>832</v>
      </c>
      <c r="R765" s="8" t="s">
        <v>2939</v>
      </c>
      <c r="S765" s="8" t="s">
        <v>15</v>
      </c>
      <c r="T765" s="5" t="s">
        <v>570</v>
      </c>
      <c r="U765" s="8" t="s">
        <v>3069</v>
      </c>
      <c r="V765" s="11" t="s">
        <v>3070</v>
      </c>
      <c r="W765" s="11" t="s">
        <v>3070</v>
      </c>
      <c r="X765" s="11" t="s">
        <v>2295</v>
      </c>
      <c r="Y765" s="5" t="str">
        <f>VLOOKUP(Q765,Lizenzen!$A$2:$B$17,2)</f>
        <v>Datenlizenz Deutschland – Namensnennung – Version 2.0</v>
      </c>
      <c r="Z765" s="5" t="str">
        <f>VLOOKUP(Q765,Lizenzen!$A$2:$D$17,4)</f>
        <v>https://www.govdata.de/dl-de/by-2-0</v>
      </c>
      <c r="AA765" s="5" t="str">
        <f>IF(ISERROR(LEFT(D765,FIND(",",D765)-1)),VLOOKUP(D765,'Abk. Datenhaltende Stellen'!$A$2:$E$99,2),CONCATENATE(VLOOKUP(LEFT(D765,FIND(",",D765)-1),'Abk. Datenhaltende Stellen'!$A$2:$E$92,2),",",VLOOKUP(MID(D765,FIND(",",D765)+1,LEN(D765)-FIND(",",D765)),'Abk. Datenhaltende Stellen'!$A$2:$E$92,2)))</f>
        <v>Landesamt für Natur, Umwelt und Verbraucherschutz Nordrhein-Westfalen</v>
      </c>
      <c r="AB765" s="8" t="str">
        <f>IF(ISERROR(LEFT(D765,FIND(",",D765)-1)),VLOOKUP(D765,'Abk. Datenhaltende Stellen'!$A$2:$E$99,4),VLOOKUP(LEFT(D765,FIND(",",D765)-1),'Abk. Datenhaltende Stellen'!$A$2:$E$92,4))</f>
        <v>nein</v>
      </c>
      <c r="AC765" s="8" t="str">
        <f>IF(ISERROR(FIND(",",D765)),"",VLOOKUP(MID(D765,FIND(",",D765)+1,LEN(D765)-FIND(",",D765)),'Abk. Datenhaltende Stellen'!$A$2:$E$92,4))</f>
        <v/>
      </c>
      <c r="AD765" s="21">
        <f t="shared" si="11"/>
        <v>0</v>
      </c>
    </row>
    <row r="766" spans="1:30" ht="135" x14ac:dyDescent="0.25">
      <c r="A766" s="8" t="s">
        <v>3103</v>
      </c>
      <c r="B766" s="8" t="s">
        <v>3104</v>
      </c>
      <c r="C766" s="5" t="s">
        <v>898</v>
      </c>
      <c r="D766" s="8" t="s">
        <v>2940</v>
      </c>
      <c r="E766" s="13" t="s">
        <v>705</v>
      </c>
      <c r="F766" s="8" t="s">
        <v>2010</v>
      </c>
      <c r="G766" s="8"/>
      <c r="H766" s="8"/>
      <c r="I766" s="8"/>
      <c r="J766" s="8" t="s">
        <v>3068</v>
      </c>
      <c r="K766" s="8"/>
      <c r="L766" s="8"/>
      <c r="M766" s="8"/>
      <c r="N766" s="8"/>
      <c r="O766" s="8"/>
      <c r="P766" s="8"/>
      <c r="Q766" s="5" t="s">
        <v>832</v>
      </c>
      <c r="R766" s="8" t="s">
        <v>2939</v>
      </c>
      <c r="S766" s="8" t="s">
        <v>15</v>
      </c>
      <c r="T766" s="5" t="s">
        <v>570</v>
      </c>
      <c r="U766" s="8" t="s">
        <v>3069</v>
      </c>
      <c r="V766" s="11" t="s">
        <v>3070</v>
      </c>
      <c r="W766" s="11" t="s">
        <v>3070</v>
      </c>
      <c r="X766" s="11" t="s">
        <v>2295</v>
      </c>
      <c r="Y766" s="5" t="str">
        <f>VLOOKUP(Q766,Lizenzen!$A$2:$B$17,2)</f>
        <v>Datenlizenz Deutschland – Namensnennung – Version 2.0</v>
      </c>
      <c r="Z766" s="5" t="str">
        <f>VLOOKUP(Q766,Lizenzen!$A$2:$D$17,4)</f>
        <v>https://www.govdata.de/dl-de/by-2-0</v>
      </c>
      <c r="AA766" s="5" t="str">
        <f>IF(ISERROR(LEFT(D766,FIND(",",D766)-1)),VLOOKUP(D766,'Abk. Datenhaltende Stellen'!$A$2:$E$99,2),CONCATENATE(VLOOKUP(LEFT(D766,FIND(",",D766)-1),'Abk. Datenhaltende Stellen'!$A$2:$E$92,2),",",VLOOKUP(MID(D766,FIND(",",D766)+1,LEN(D766)-FIND(",",D766)),'Abk. Datenhaltende Stellen'!$A$2:$E$92,2)))</f>
        <v>Landesamt für Natur, Umwelt und Verbraucherschutz Nordrhein-Westfalen</v>
      </c>
      <c r="AB766" s="8" t="str">
        <f>IF(ISERROR(LEFT(D766,FIND(",",D766)-1)),VLOOKUP(D766,'Abk. Datenhaltende Stellen'!$A$2:$E$99,4),VLOOKUP(LEFT(D766,FIND(",",D766)-1),'Abk. Datenhaltende Stellen'!$A$2:$E$92,4))</f>
        <v>nein</v>
      </c>
      <c r="AC766" s="8" t="str">
        <f>IF(ISERROR(FIND(",",D766)),"",VLOOKUP(MID(D766,FIND(",",D766)+1,LEN(D766)-FIND(",",D766)),'Abk. Datenhaltende Stellen'!$A$2:$E$92,4))</f>
        <v/>
      </c>
      <c r="AD766" s="21">
        <f t="shared" si="11"/>
        <v>0</v>
      </c>
    </row>
    <row r="767" spans="1:30" ht="360" x14ac:dyDescent="0.25">
      <c r="A767" s="8" t="s">
        <v>3105</v>
      </c>
      <c r="B767" s="8" t="s">
        <v>3053</v>
      </c>
      <c r="C767" s="5" t="s">
        <v>898</v>
      </c>
      <c r="D767" s="8" t="s">
        <v>3036</v>
      </c>
      <c r="E767" s="8" t="s">
        <v>705</v>
      </c>
      <c r="F767" s="8" t="s">
        <v>557</v>
      </c>
      <c r="G767" s="8" t="s">
        <v>3106</v>
      </c>
      <c r="H767" s="8"/>
      <c r="I767" s="8"/>
      <c r="J767" s="8"/>
      <c r="K767" s="8" t="s">
        <v>3107</v>
      </c>
      <c r="L767" s="8"/>
      <c r="M767" s="8"/>
      <c r="N767" s="8"/>
      <c r="O767" s="8"/>
      <c r="P767" s="8"/>
      <c r="Q767" s="5" t="s">
        <v>832</v>
      </c>
      <c r="R767" s="8" t="s">
        <v>3040</v>
      </c>
      <c r="S767" s="8" t="s">
        <v>13</v>
      </c>
      <c r="T767" s="8" t="s">
        <v>569</v>
      </c>
      <c r="U767" s="8" t="s">
        <v>2674</v>
      </c>
      <c r="V767" s="11" t="s">
        <v>3108</v>
      </c>
      <c r="W767" s="11" t="s">
        <v>2686</v>
      </c>
      <c r="X767" s="11" t="s">
        <v>2295</v>
      </c>
      <c r="Y767" s="5" t="str">
        <f>VLOOKUP(Q767,Lizenzen!$A$2:$B$17,2)</f>
        <v>Datenlizenz Deutschland – Namensnennung – Version 2.0</v>
      </c>
      <c r="Z767" s="5" t="str">
        <f>VLOOKUP(Q767,Lizenzen!$A$2:$D$17,4)</f>
        <v>https://www.govdata.de/dl-de/by-2-0</v>
      </c>
      <c r="AA767" s="5" t="str">
        <f>IF(ISERROR(LEFT(D767,FIND(",",D767)-1)),VLOOKUP(D767,'Abk. Datenhaltende Stellen'!$A$2:$E$99,2),CONCATENATE(VLOOKUP(LEFT(D767,FIND(",",D767)-1),'Abk. Datenhaltende Stellen'!$A$2:$E$92,2),",",VLOOKUP(MID(D767,FIND(",",D767)+1,LEN(D767)-FIND(",",D767)),'Abk. Datenhaltende Stellen'!$A$2:$E$92,2)))</f>
        <v>Information und Technik Nordrhein-Westfalen (IT.NRW)</v>
      </c>
      <c r="AB767" s="8" t="str">
        <f>IF(ISERROR(LEFT(D767,FIND(",",D767)-1)),VLOOKUP(D767,'Abk. Datenhaltende Stellen'!$A$2:$E$99,4),VLOOKUP(LEFT(D767,FIND(",",D767)-1),'Abk. Datenhaltende Stellen'!$A$2:$E$92,4))</f>
        <v>nein</v>
      </c>
      <c r="AC767" s="8" t="str">
        <f>IF(ISERROR(FIND(",",D767)),"",VLOOKUP(MID(D767,FIND(",",D767)+1,LEN(D767)-FIND(",",D767)),'Abk. Datenhaltende Stellen'!$A$2:$E$92,4))</f>
        <v/>
      </c>
      <c r="AD767" s="21">
        <f t="shared" si="11"/>
        <v>0</v>
      </c>
    </row>
    <row r="768" spans="1:30" ht="360" x14ac:dyDescent="0.25">
      <c r="A768" s="8" t="s">
        <v>3109</v>
      </c>
      <c r="B768" s="8" t="s">
        <v>3043</v>
      </c>
      <c r="C768" s="5" t="s">
        <v>898</v>
      </c>
      <c r="D768" s="8" t="s">
        <v>3036</v>
      </c>
      <c r="E768" s="8" t="s">
        <v>705</v>
      </c>
      <c r="F768" s="8" t="s">
        <v>557</v>
      </c>
      <c r="G768" s="8" t="s">
        <v>3110</v>
      </c>
      <c r="H768" s="8"/>
      <c r="I768" s="8"/>
      <c r="J768" s="8"/>
      <c r="K768" s="8" t="s">
        <v>3111</v>
      </c>
      <c r="L768" s="8"/>
      <c r="M768" s="8"/>
      <c r="N768" s="8"/>
      <c r="O768" s="8"/>
      <c r="P768" s="8"/>
      <c r="Q768" s="5" t="s">
        <v>832</v>
      </c>
      <c r="R768" s="8" t="s">
        <v>3040</v>
      </c>
      <c r="S768" s="8" t="s">
        <v>13</v>
      </c>
      <c r="T768" s="8" t="s">
        <v>569</v>
      </c>
      <c r="U768" s="8" t="s">
        <v>2674</v>
      </c>
      <c r="V768" s="11" t="s">
        <v>2686</v>
      </c>
      <c r="W768" s="11" t="s">
        <v>2686</v>
      </c>
      <c r="X768" s="11" t="s">
        <v>2295</v>
      </c>
      <c r="Y768" s="5" t="str">
        <f>VLOOKUP(Q768,Lizenzen!$A$2:$B$17,2)</f>
        <v>Datenlizenz Deutschland – Namensnennung – Version 2.0</v>
      </c>
      <c r="Z768" s="5" t="str">
        <f>VLOOKUP(Q768,Lizenzen!$A$2:$D$17,4)</f>
        <v>https://www.govdata.de/dl-de/by-2-0</v>
      </c>
      <c r="AA768" s="5" t="str">
        <f>IF(ISERROR(LEFT(D768,FIND(",",D768)-1)),VLOOKUP(D768,'Abk. Datenhaltende Stellen'!$A$2:$E$99,2),CONCATENATE(VLOOKUP(LEFT(D768,FIND(",",D768)-1),'Abk. Datenhaltende Stellen'!$A$2:$E$92,2),",",VLOOKUP(MID(D768,FIND(",",D768)+1,LEN(D768)-FIND(",",D768)),'Abk. Datenhaltende Stellen'!$A$2:$E$92,2)))</f>
        <v>Information und Technik Nordrhein-Westfalen (IT.NRW)</v>
      </c>
      <c r="AB768" s="8" t="str">
        <f>IF(ISERROR(LEFT(D768,FIND(",",D768)-1)),VLOOKUP(D768,'Abk. Datenhaltende Stellen'!$A$2:$E$99,4),VLOOKUP(LEFT(D768,FIND(",",D768)-1),'Abk. Datenhaltende Stellen'!$A$2:$E$92,4))</f>
        <v>nein</v>
      </c>
      <c r="AC768" s="8" t="str">
        <f>IF(ISERROR(FIND(",",D768)),"",VLOOKUP(MID(D768,FIND(",",D768)+1,LEN(D768)-FIND(",",D768)),'Abk. Datenhaltende Stellen'!$A$2:$E$92,4))</f>
        <v/>
      </c>
      <c r="AD768" s="21">
        <f t="shared" si="11"/>
        <v>0</v>
      </c>
    </row>
    <row r="769" spans="1:30" ht="360" x14ac:dyDescent="0.25">
      <c r="A769" s="8" t="s">
        <v>3112</v>
      </c>
      <c r="B769" s="8" t="s">
        <v>3043</v>
      </c>
      <c r="C769" s="5" t="s">
        <v>898</v>
      </c>
      <c r="D769" s="8" t="s">
        <v>3036</v>
      </c>
      <c r="E769" s="8" t="s">
        <v>705</v>
      </c>
      <c r="F769" s="8" t="s">
        <v>557</v>
      </c>
      <c r="G769" s="8" t="s">
        <v>3113</v>
      </c>
      <c r="H769" s="8"/>
      <c r="I769" s="8"/>
      <c r="J769" s="8"/>
      <c r="K769" s="8" t="s">
        <v>3114</v>
      </c>
      <c r="L769" s="8"/>
      <c r="M769" s="8"/>
      <c r="N769" s="8"/>
      <c r="O769" s="8"/>
      <c r="P769" s="8"/>
      <c r="Q769" s="5" t="s">
        <v>832</v>
      </c>
      <c r="R769" s="8" t="s">
        <v>3040</v>
      </c>
      <c r="S769" s="8" t="s">
        <v>13</v>
      </c>
      <c r="T769" s="8" t="s">
        <v>569</v>
      </c>
      <c r="U769" s="8" t="s">
        <v>2674</v>
      </c>
      <c r="V769" s="11" t="s">
        <v>2686</v>
      </c>
      <c r="W769" s="11" t="s">
        <v>2686</v>
      </c>
      <c r="X769" s="11" t="s">
        <v>2295</v>
      </c>
      <c r="Y769" s="5" t="str">
        <f>VLOOKUP(Q769,Lizenzen!$A$2:$B$17,2)</f>
        <v>Datenlizenz Deutschland – Namensnennung – Version 2.0</v>
      </c>
      <c r="Z769" s="5" t="str">
        <f>VLOOKUP(Q769,Lizenzen!$A$2:$D$17,4)</f>
        <v>https://www.govdata.de/dl-de/by-2-0</v>
      </c>
      <c r="AA769" s="5" t="str">
        <f>IF(ISERROR(LEFT(D769,FIND(",",D769)-1)),VLOOKUP(D769,'Abk. Datenhaltende Stellen'!$A$2:$E$99,2),CONCATENATE(VLOOKUP(LEFT(D769,FIND(",",D769)-1),'Abk. Datenhaltende Stellen'!$A$2:$E$92,2),",",VLOOKUP(MID(D769,FIND(",",D769)+1,LEN(D769)-FIND(",",D769)),'Abk. Datenhaltende Stellen'!$A$2:$E$92,2)))</f>
        <v>Information und Technik Nordrhein-Westfalen (IT.NRW)</v>
      </c>
      <c r="AB769" s="8" t="str">
        <f>IF(ISERROR(LEFT(D769,FIND(",",D769)-1)),VLOOKUP(D769,'Abk. Datenhaltende Stellen'!$A$2:$E$99,4),VLOOKUP(LEFT(D769,FIND(",",D769)-1),'Abk. Datenhaltende Stellen'!$A$2:$E$92,4))</f>
        <v>nein</v>
      </c>
      <c r="AC769" s="8" t="str">
        <f>IF(ISERROR(FIND(",",D769)),"",VLOOKUP(MID(D769,FIND(",",D769)+1,LEN(D769)-FIND(",",D769)),'Abk. Datenhaltende Stellen'!$A$2:$E$92,4))</f>
        <v/>
      </c>
      <c r="AD769" s="21">
        <f t="shared" si="11"/>
        <v>0</v>
      </c>
    </row>
    <row r="770" spans="1:30" ht="360" x14ac:dyDescent="0.25">
      <c r="A770" s="8" t="s">
        <v>3115</v>
      </c>
      <c r="B770" s="8" t="s">
        <v>3043</v>
      </c>
      <c r="C770" s="5" t="s">
        <v>898</v>
      </c>
      <c r="D770" s="8" t="s">
        <v>3036</v>
      </c>
      <c r="E770" s="8" t="s">
        <v>705</v>
      </c>
      <c r="F770" s="8" t="s">
        <v>557</v>
      </c>
      <c r="G770" s="8" t="s">
        <v>3116</v>
      </c>
      <c r="H770" s="8"/>
      <c r="I770" s="8"/>
      <c r="J770" s="8"/>
      <c r="K770" s="8" t="s">
        <v>3117</v>
      </c>
      <c r="L770" s="8"/>
      <c r="M770" s="8"/>
      <c r="N770" s="8"/>
      <c r="O770" s="8"/>
      <c r="P770" s="8"/>
      <c r="Q770" s="5" t="s">
        <v>832</v>
      </c>
      <c r="R770" s="8" t="s">
        <v>3040</v>
      </c>
      <c r="S770" s="8" t="s">
        <v>13</v>
      </c>
      <c r="T770" s="8" t="s">
        <v>569</v>
      </c>
      <c r="U770" s="8" t="s">
        <v>2674</v>
      </c>
      <c r="V770" s="11" t="s">
        <v>2686</v>
      </c>
      <c r="W770" s="11" t="s">
        <v>2686</v>
      </c>
      <c r="X770" s="11" t="s">
        <v>2295</v>
      </c>
      <c r="Y770" s="5" t="str">
        <f>VLOOKUP(Q770,Lizenzen!$A$2:$B$17,2)</f>
        <v>Datenlizenz Deutschland – Namensnennung – Version 2.0</v>
      </c>
      <c r="Z770" s="5" t="str">
        <f>VLOOKUP(Q770,Lizenzen!$A$2:$D$17,4)</f>
        <v>https://www.govdata.de/dl-de/by-2-0</v>
      </c>
      <c r="AA770" s="5" t="str">
        <f>IF(ISERROR(LEFT(D770,FIND(",",D770)-1)),VLOOKUP(D770,'Abk. Datenhaltende Stellen'!$A$2:$E$99,2),CONCATENATE(VLOOKUP(LEFT(D770,FIND(",",D770)-1),'Abk. Datenhaltende Stellen'!$A$2:$E$92,2),",",VLOOKUP(MID(D770,FIND(",",D770)+1,LEN(D770)-FIND(",",D770)),'Abk. Datenhaltende Stellen'!$A$2:$E$92,2)))</f>
        <v>Information und Technik Nordrhein-Westfalen (IT.NRW)</v>
      </c>
      <c r="AB770" s="8" t="str">
        <f>IF(ISERROR(LEFT(D770,FIND(",",D770)-1)),VLOOKUP(D770,'Abk. Datenhaltende Stellen'!$A$2:$E$99,4),VLOOKUP(LEFT(D770,FIND(",",D770)-1),'Abk. Datenhaltende Stellen'!$A$2:$E$92,4))</f>
        <v>nein</v>
      </c>
      <c r="AC770" s="8" t="str">
        <f>IF(ISERROR(FIND(",",D770)),"",VLOOKUP(MID(D770,FIND(",",D770)+1,LEN(D770)-FIND(",",D770)),'Abk. Datenhaltende Stellen'!$A$2:$E$92,4))</f>
        <v/>
      </c>
      <c r="AD770" s="21">
        <f t="shared" si="11"/>
        <v>0</v>
      </c>
    </row>
    <row r="771" spans="1:30" ht="225" x14ac:dyDescent="0.25">
      <c r="A771" s="8" t="s">
        <v>3170</v>
      </c>
      <c r="B771" s="8" t="s">
        <v>3375</v>
      </c>
      <c r="C771" s="5"/>
      <c r="D771" s="8" t="s">
        <v>2019</v>
      </c>
      <c r="E771" s="13" t="s">
        <v>705</v>
      </c>
      <c r="F771" s="8" t="s">
        <v>379</v>
      </c>
      <c r="G771" s="8" t="s">
        <v>3134</v>
      </c>
      <c r="H771" s="8"/>
      <c r="I771" s="8"/>
      <c r="J771" s="8"/>
      <c r="K771" s="8"/>
      <c r="L771" s="8"/>
      <c r="M771" s="8"/>
      <c r="N771" s="8"/>
      <c r="O771" s="8"/>
      <c r="P771" s="8"/>
      <c r="Q771" s="5" t="s">
        <v>832</v>
      </c>
      <c r="R771" s="8" t="s">
        <v>2020</v>
      </c>
      <c r="S771" s="8" t="s">
        <v>13</v>
      </c>
      <c r="T771" s="8" t="s">
        <v>569</v>
      </c>
      <c r="U771" s="8" t="s">
        <v>700</v>
      </c>
      <c r="V771" s="11" t="s">
        <v>3135</v>
      </c>
      <c r="W771" s="11" t="s">
        <v>3136</v>
      </c>
      <c r="X771" s="11" t="s">
        <v>2295</v>
      </c>
      <c r="Y771" s="5" t="str">
        <f>VLOOKUP(Q771,Lizenzen!$A$2:$B$17,2)</f>
        <v>Datenlizenz Deutschland – Namensnennung – Version 2.0</v>
      </c>
      <c r="Z771" s="5" t="str">
        <f>VLOOKUP(Q771,Lizenzen!$A$2:$D$17,4)</f>
        <v>https://www.govdata.de/dl-de/by-2-0</v>
      </c>
      <c r="AA771" s="5" t="str">
        <f>IF(ISERROR(LEFT(D771,FIND(",",D771)-1)),VLOOKUP(D771,'Abk. Datenhaltende Stellen'!$A$2:$E$99,2),CONCATENATE(VLOOKUP(LEFT(D771,FIND(",",D771)-1),'Abk. Datenhaltende Stellen'!$A$2:$E$92,2),",",VLOOKUP(MID(D771,FIND(",",D771)+1,LEN(D771)-FIND(",",D771)),'Abk. Datenhaltende Stellen'!$A$2:$E$92,2)))</f>
        <v>Bundesamt für Güterverkehr (BAG)</v>
      </c>
      <c r="AB771" s="8" t="str">
        <f>IF(ISERROR(LEFT(D771,FIND(",",D771)-1)),VLOOKUP(D771,'Abk. Datenhaltende Stellen'!$A$2:$E$99,4),VLOOKUP(LEFT(D771,FIND(",",D771)-1),'Abk. Datenhaltende Stellen'!$A$2:$E$92,4))</f>
        <v>nein</v>
      </c>
      <c r="AC771" s="8" t="str">
        <f>IF(ISERROR(FIND(",",D771)),"",VLOOKUP(MID(D771,FIND(",",D771)+1,LEN(D771)-FIND(",",D771)),'Abk. Datenhaltende Stellen'!$A$2:$E$92,4))</f>
        <v/>
      </c>
      <c r="AD771" s="21">
        <f t="shared" ref="AD771:AD834" si="12">IF(ISERROR(FIND("FKZ",B771)),0,MID(B771,FIND("FKZ",B771)+3,7))</f>
        <v>0</v>
      </c>
    </row>
    <row r="772" spans="1:30" ht="409.5" customHeight="1" x14ac:dyDescent="0.25">
      <c r="A772" s="8" t="s">
        <v>3553</v>
      </c>
      <c r="B772" s="8" t="s">
        <v>3563</v>
      </c>
      <c r="C772" s="8"/>
      <c r="D772" s="8" t="s">
        <v>2980</v>
      </c>
      <c r="E772" s="13" t="s">
        <v>705</v>
      </c>
      <c r="F772" s="8" t="s">
        <v>798</v>
      </c>
      <c r="G772" s="8"/>
      <c r="H772" s="8"/>
      <c r="I772" s="8"/>
      <c r="J772" s="8"/>
      <c r="K772" s="8" t="s">
        <v>2985</v>
      </c>
      <c r="L772" s="8"/>
      <c r="M772" s="8"/>
      <c r="N772" s="8"/>
      <c r="O772" s="8"/>
      <c r="P772" s="8" t="s">
        <v>3552</v>
      </c>
      <c r="Q772" s="8" t="s">
        <v>9</v>
      </c>
      <c r="R772" s="8" t="s">
        <v>2987</v>
      </c>
      <c r="S772" s="8" t="s">
        <v>15</v>
      </c>
      <c r="T772" s="8" t="s">
        <v>108</v>
      </c>
      <c r="U772" s="8" t="s">
        <v>590</v>
      </c>
      <c r="V772" s="11" t="s">
        <v>3122</v>
      </c>
      <c r="W772" s="11" t="s">
        <v>3118</v>
      </c>
      <c r="X772" s="11" t="s">
        <v>2346</v>
      </c>
      <c r="Y772" s="5" t="str">
        <f>VLOOKUP(Q772,Lizenzen!$A$2:$B$17,2)</f>
        <v>Verordnung zur Festlegung der Nutzungsbestimmungen für die Bereitstellung von Geodaten des Bundes (GeoNutzV)</v>
      </c>
      <c r="Z772" s="5" t="str">
        <f>VLOOKUP(Q772,Lizenzen!$A$2:$D$17,4)</f>
        <v>http://www.gesetze-im-internet.de/geonutzv/index.html</v>
      </c>
      <c r="AA772" s="5" t="str">
        <f>IF(ISERROR(LEFT(D772,FIND(",",D772)-1)),VLOOKUP(D772,'Abk. Datenhaltende Stellen'!$A$2:$E$99,2),CONCATENATE(VLOOKUP(LEFT(D772,FIND(",",D772)-1),'Abk. Datenhaltende Stellen'!$A$2:$E$92,2),",",VLOOKUP(MID(D772,FIND(",",D772)+1,LEN(D772)-FIND(",",D772)),'Abk. Datenhaltende Stellen'!$A$2:$E$92,2)))</f>
        <v>NRW: Landesbetrieb Straßenbau NRW, Verkehrszentrale</v>
      </c>
      <c r="AB772" s="8" t="str">
        <f>IF(ISERROR(LEFT(D772,FIND(",",D772)-1)),VLOOKUP(D772,'Abk. Datenhaltende Stellen'!$A$2:$E$99,4),VLOOKUP(LEFT(D772,FIND(",",D772)-1),'Abk. Datenhaltende Stellen'!$A$2:$E$92,4))</f>
        <v>nein</v>
      </c>
      <c r="AC772" s="8" t="str">
        <f>IF(ISERROR(FIND(",",D772)),"",VLOOKUP(MID(D772,FIND(",",D772)+1,LEN(D772)-FIND(",",D772)),'Abk. Datenhaltende Stellen'!$A$2:$E$92,4))</f>
        <v/>
      </c>
      <c r="AD772" s="21">
        <f t="shared" si="12"/>
        <v>0</v>
      </c>
    </row>
    <row r="773" spans="1:30" ht="409.5" x14ac:dyDescent="0.25">
      <c r="A773" s="8" t="s">
        <v>3142</v>
      </c>
      <c r="B773" s="8" t="s">
        <v>3564</v>
      </c>
      <c r="C773" s="8"/>
      <c r="D773" s="8" t="s">
        <v>3119</v>
      </c>
      <c r="E773" s="13" t="s">
        <v>705</v>
      </c>
      <c r="F773" s="8" t="s">
        <v>798</v>
      </c>
      <c r="G773" s="8"/>
      <c r="H773" s="8"/>
      <c r="I773" s="8"/>
      <c r="J773" s="8"/>
      <c r="K773" s="8" t="s">
        <v>2985</v>
      </c>
      <c r="L773" s="8"/>
      <c r="M773" s="8"/>
      <c r="N773" s="8"/>
      <c r="O773" s="8"/>
      <c r="P773" s="5" t="s">
        <v>3410</v>
      </c>
      <c r="Q773" s="8" t="s">
        <v>9</v>
      </c>
      <c r="R773" s="8" t="s">
        <v>3120</v>
      </c>
      <c r="S773" s="8" t="s">
        <v>15</v>
      </c>
      <c r="T773" s="8" t="s">
        <v>108</v>
      </c>
      <c r="U773" s="8" t="s">
        <v>3200</v>
      </c>
      <c r="V773" s="11" t="s">
        <v>3122</v>
      </c>
      <c r="W773" s="11" t="s">
        <v>3123</v>
      </c>
      <c r="X773" s="11" t="s">
        <v>2346</v>
      </c>
      <c r="Y773" s="5" t="str">
        <f>VLOOKUP(Q773,Lizenzen!$A$2:$B$17,2)</f>
        <v>Verordnung zur Festlegung der Nutzungsbestimmungen für die Bereitstellung von Geodaten des Bundes (GeoNutzV)</v>
      </c>
      <c r="Z773" s="5" t="str">
        <f>VLOOKUP(Q773,Lizenzen!$A$2:$D$17,4)</f>
        <v>http://www.gesetze-im-internet.de/geonutzv/index.html</v>
      </c>
      <c r="AA773" s="5" t="str">
        <f>IF(ISERROR(LEFT(D773,FIND(",",D773)-1)),VLOOKUP(D773,'Abk. Datenhaltende Stellen'!$A$2:$E$99,2),CONCATENATE(VLOOKUP(LEFT(D773,FIND(",",D773)-1),'Abk. Datenhaltende Stellen'!$A$2:$E$92,2),",",VLOOKUP(MID(D773,FIND(",",D773)+1,LEN(D773)-FIND(",",D773)),'Abk. Datenhaltende Stellen'!$A$2:$E$92,2)))</f>
        <v>Landeshauptstadt Düsseldorf</v>
      </c>
      <c r="AB773" s="8" t="str">
        <f>IF(ISERROR(LEFT(D773,FIND(",",D773)-1)),VLOOKUP(D773,'Abk. Datenhaltende Stellen'!$A$2:$E$99,4),VLOOKUP(LEFT(D773,FIND(",",D773)-1),'Abk. Datenhaltende Stellen'!$A$2:$E$92,4))</f>
        <v>nein</v>
      </c>
      <c r="AC773" s="8" t="str">
        <f>IF(ISERROR(FIND(",",D773)),"",VLOOKUP(MID(D773,FIND(",",D773)+1,LEN(D773)-FIND(",",D773)),'Abk. Datenhaltende Stellen'!$A$2:$E$92,4))</f>
        <v/>
      </c>
      <c r="AD773" s="21">
        <f t="shared" si="12"/>
        <v>0</v>
      </c>
    </row>
    <row r="774" spans="1:30" ht="210" x14ac:dyDescent="0.25">
      <c r="A774" s="8" t="s">
        <v>3201</v>
      </c>
      <c r="B774" s="8" t="s">
        <v>3376</v>
      </c>
      <c r="C774" s="8"/>
      <c r="D774" s="8" t="s">
        <v>3129</v>
      </c>
      <c r="E774" s="13" t="s">
        <v>705</v>
      </c>
      <c r="F774" s="8" t="s">
        <v>798</v>
      </c>
      <c r="G774" s="8"/>
      <c r="H774" s="8"/>
      <c r="I774" s="8"/>
      <c r="J774" s="8"/>
      <c r="K774" s="8" t="s">
        <v>2985</v>
      </c>
      <c r="L774" s="8"/>
      <c r="M774" s="8"/>
      <c r="N774" s="8"/>
      <c r="O774" s="8"/>
      <c r="P774" s="5" t="s">
        <v>3202</v>
      </c>
      <c r="Q774" s="8" t="s">
        <v>832</v>
      </c>
      <c r="R774" s="8" t="s">
        <v>3132</v>
      </c>
      <c r="S774" s="8" t="s">
        <v>15</v>
      </c>
      <c r="T774" s="8" t="s">
        <v>108</v>
      </c>
      <c r="U774" s="8" t="s">
        <v>2988</v>
      </c>
      <c r="V774" s="11" t="s">
        <v>3122</v>
      </c>
      <c r="W774" s="11" t="s">
        <v>3123</v>
      </c>
      <c r="X774" s="11" t="s">
        <v>2346</v>
      </c>
      <c r="Y774" s="5" t="str">
        <f>VLOOKUP(Q774,Lizenzen!$A$2:$B$17,2)</f>
        <v>Datenlizenz Deutschland – Namensnennung – Version 2.0</v>
      </c>
      <c r="Z774" s="5" t="str">
        <f>VLOOKUP(Q774,Lizenzen!$A$2:$D$17,4)</f>
        <v>https://www.govdata.de/dl-de/by-2-0</v>
      </c>
      <c r="AA774" s="5" t="str">
        <f>IF(ISERROR(LEFT(D774,FIND(",",D774)-1)),VLOOKUP(D774,'Abk. Datenhaltende Stellen'!$A$2:$E$99,2),CONCATENATE(VLOOKUP(LEFT(D774,FIND(",",D774)-1),'Abk. Datenhaltende Stellen'!$A$2:$E$92,2),",",VLOOKUP(MID(D774,FIND(",",D774)+1,LEN(D774)-FIND(",",D774)),'Abk. Datenhaltende Stellen'!$A$2:$E$92,2)))</f>
        <v>Stadt Frankfurt am Main, Straßenverkehrsamt Verkehrsmanagement</v>
      </c>
      <c r="AB774" s="8" t="str">
        <f>IF(ISERROR(LEFT(D774,FIND(",",D774)-1)),VLOOKUP(D774,'Abk. Datenhaltende Stellen'!$A$2:$E$99,4),VLOOKUP(LEFT(D774,FIND(",",D774)-1),'Abk. Datenhaltende Stellen'!$A$2:$E$92,4))</f>
        <v>nein</v>
      </c>
      <c r="AC774" s="8" t="str">
        <f>IF(ISERROR(FIND(",",D774)),"",VLOOKUP(MID(D774,FIND(",",D774)+1,LEN(D774)-FIND(",",D774)),'Abk. Datenhaltende Stellen'!$A$2:$E$92,4))</f>
        <v/>
      </c>
      <c r="AD774" s="21">
        <f t="shared" si="12"/>
        <v>0</v>
      </c>
    </row>
    <row r="775" spans="1:30" ht="409.5" x14ac:dyDescent="0.25">
      <c r="A775" s="8" t="s">
        <v>3124</v>
      </c>
      <c r="B775" s="8" t="s">
        <v>3565</v>
      </c>
      <c r="C775" s="8"/>
      <c r="D775" s="8" t="s">
        <v>3125</v>
      </c>
      <c r="E775" s="13" t="s">
        <v>705</v>
      </c>
      <c r="F775" s="8" t="s">
        <v>798</v>
      </c>
      <c r="G775" s="8"/>
      <c r="H775" s="8"/>
      <c r="I775" s="8"/>
      <c r="J775" s="8"/>
      <c r="K775" s="8" t="s">
        <v>2985</v>
      </c>
      <c r="L775" s="8"/>
      <c r="M775" s="8"/>
      <c r="N775" s="8"/>
      <c r="O775" s="8"/>
      <c r="P775" s="8" t="s">
        <v>3411</v>
      </c>
      <c r="Q775" s="8" t="s">
        <v>832</v>
      </c>
      <c r="R775" s="8" t="s">
        <v>3125</v>
      </c>
      <c r="S775" s="8" t="s">
        <v>15</v>
      </c>
      <c r="T775" s="8" t="s">
        <v>108</v>
      </c>
      <c r="U775" s="8" t="s">
        <v>3203</v>
      </c>
      <c r="V775" s="11" t="s">
        <v>3122</v>
      </c>
      <c r="W775" s="11" t="s">
        <v>3123</v>
      </c>
      <c r="X775" s="11" t="s">
        <v>2346</v>
      </c>
      <c r="Y775" s="5" t="str">
        <f>VLOOKUP(Q775,Lizenzen!$A$2:$B$17,2)</f>
        <v>Datenlizenz Deutschland – Namensnennung – Version 2.0</v>
      </c>
      <c r="Z775" s="5" t="str">
        <f>VLOOKUP(Q775,Lizenzen!$A$2:$D$17,4)</f>
        <v>https://www.govdata.de/dl-de/by-2-0</v>
      </c>
      <c r="AA775" s="5" t="str">
        <f>IF(ISERROR(LEFT(D775,FIND(",",D775)-1)),VLOOKUP(D775,'Abk. Datenhaltende Stellen'!$A$2:$E$99,2),CONCATENATE(VLOOKUP(LEFT(D775,FIND(",",D775)-1),'Abk. Datenhaltende Stellen'!$A$2:$E$92,2),",",VLOOKUP(MID(D775,FIND(",",D775)+1,LEN(D775)-FIND(",",D775)),'Abk. Datenhaltende Stellen'!$A$2:$E$92,2)))</f>
        <v>Stadt Kassel</v>
      </c>
      <c r="AB775" s="8" t="str">
        <f>IF(ISERROR(LEFT(D775,FIND(",",D775)-1)),VLOOKUP(D775,'Abk. Datenhaltende Stellen'!$A$2:$E$99,4),VLOOKUP(LEFT(D775,FIND(",",D775)-1),'Abk. Datenhaltende Stellen'!$A$2:$E$92,4))</f>
        <v>nein</v>
      </c>
      <c r="AC775" s="8" t="str">
        <f>IF(ISERROR(FIND(",",D775)),"",VLOOKUP(MID(D775,FIND(",",D775)+1,LEN(D775)-FIND(",",D775)),'Abk. Datenhaltende Stellen'!$A$2:$E$92,4))</f>
        <v/>
      </c>
      <c r="AD775" s="21">
        <f t="shared" si="12"/>
        <v>0</v>
      </c>
    </row>
    <row r="776" spans="1:30" ht="409.5" x14ac:dyDescent="0.25">
      <c r="A776" s="8" t="s">
        <v>3204</v>
      </c>
      <c r="B776" s="8" t="s">
        <v>3566</v>
      </c>
      <c r="C776" s="8"/>
      <c r="D776" s="8" t="s">
        <v>3119</v>
      </c>
      <c r="E776" s="13" t="s">
        <v>705</v>
      </c>
      <c r="F776" s="8" t="s">
        <v>798</v>
      </c>
      <c r="G776" s="8"/>
      <c r="H776" s="8"/>
      <c r="I776" s="8"/>
      <c r="J776" s="8"/>
      <c r="K776" s="8" t="s">
        <v>2985</v>
      </c>
      <c r="L776" s="8"/>
      <c r="M776" s="8"/>
      <c r="N776" s="8"/>
      <c r="O776" s="8"/>
      <c r="P776" s="8" t="s">
        <v>3412</v>
      </c>
      <c r="Q776" s="8" t="s">
        <v>9</v>
      </c>
      <c r="R776" s="8" t="s">
        <v>3120</v>
      </c>
      <c r="S776" s="8" t="s">
        <v>15</v>
      </c>
      <c r="T776" s="8" t="s">
        <v>108</v>
      </c>
      <c r="U776" s="8" t="s">
        <v>3203</v>
      </c>
      <c r="V776" s="11" t="s">
        <v>3122</v>
      </c>
      <c r="W776" s="11" t="s">
        <v>3123</v>
      </c>
      <c r="X776" s="11" t="s">
        <v>2346</v>
      </c>
      <c r="Y776" s="5" t="str">
        <f>VLOOKUP(Q776,Lizenzen!$A$2:$B$17,2)</f>
        <v>Verordnung zur Festlegung der Nutzungsbestimmungen für die Bereitstellung von Geodaten des Bundes (GeoNutzV)</v>
      </c>
      <c r="Z776" s="5" t="str">
        <f>VLOOKUP(Q776,Lizenzen!$A$2:$D$17,4)</f>
        <v>http://www.gesetze-im-internet.de/geonutzv/index.html</v>
      </c>
      <c r="AA776" s="5" t="str">
        <f>IF(ISERROR(LEFT(D776,FIND(",",D776)-1)),VLOOKUP(D776,'Abk. Datenhaltende Stellen'!$A$2:$E$99,2),CONCATENATE(VLOOKUP(LEFT(D776,FIND(",",D776)-1),'Abk. Datenhaltende Stellen'!$A$2:$E$92,2),",",VLOOKUP(MID(D776,FIND(",",D776)+1,LEN(D776)-FIND(",",D776)),'Abk. Datenhaltende Stellen'!$A$2:$E$92,2)))</f>
        <v>Landeshauptstadt Düsseldorf</v>
      </c>
      <c r="AB776" s="8" t="str">
        <f>IF(ISERROR(LEFT(D776,FIND(",",D776)-1)),VLOOKUP(D776,'Abk. Datenhaltende Stellen'!$A$2:$E$99,4),VLOOKUP(LEFT(D776,FIND(",",D776)-1),'Abk. Datenhaltende Stellen'!$A$2:$E$92,4))</f>
        <v>nein</v>
      </c>
      <c r="AC776" s="8" t="str">
        <f>IF(ISERROR(FIND(",",D776)),"",VLOOKUP(MID(D776,FIND(",",D776)+1,LEN(D776)-FIND(",",D776)),'Abk. Datenhaltende Stellen'!$A$2:$E$92,4))</f>
        <v/>
      </c>
      <c r="AD776" s="21">
        <f t="shared" si="12"/>
        <v>0</v>
      </c>
    </row>
    <row r="777" spans="1:30" ht="409.5" x14ac:dyDescent="0.25">
      <c r="A777" s="8" t="s">
        <v>3205</v>
      </c>
      <c r="B777" s="8" t="s">
        <v>3567</v>
      </c>
      <c r="C777" s="8" t="s">
        <v>3128</v>
      </c>
      <c r="D777" s="8" t="s">
        <v>3129</v>
      </c>
      <c r="E777" s="13" t="s">
        <v>705</v>
      </c>
      <c r="F777" s="8" t="s">
        <v>798</v>
      </c>
      <c r="G777" s="8"/>
      <c r="H777" s="8"/>
      <c r="I777" s="8"/>
      <c r="J777" s="8"/>
      <c r="K777" s="8" t="s">
        <v>2985</v>
      </c>
      <c r="L777" s="8"/>
      <c r="M777" s="8"/>
      <c r="N777" s="8"/>
      <c r="O777" s="8"/>
      <c r="P777" s="8" t="s">
        <v>3413</v>
      </c>
      <c r="Q777" s="8" t="s">
        <v>832</v>
      </c>
      <c r="R777" s="8" t="s">
        <v>3132</v>
      </c>
      <c r="S777" s="8" t="s">
        <v>15</v>
      </c>
      <c r="T777" s="8" t="s">
        <v>108</v>
      </c>
      <c r="U777" s="8" t="s">
        <v>3203</v>
      </c>
      <c r="V777" s="11" t="s">
        <v>3133</v>
      </c>
      <c r="W777" s="11" t="s">
        <v>3123</v>
      </c>
      <c r="X777" s="11" t="s">
        <v>2346</v>
      </c>
      <c r="Y777" s="5" t="str">
        <f>VLOOKUP(Q777,Lizenzen!$A$2:$B$17,2)</f>
        <v>Datenlizenz Deutschland – Namensnennung – Version 2.0</v>
      </c>
      <c r="Z777" s="5" t="str">
        <f>VLOOKUP(Q777,Lizenzen!$A$2:$D$17,4)</f>
        <v>https://www.govdata.de/dl-de/by-2-0</v>
      </c>
      <c r="AA777" s="5" t="str">
        <f>IF(ISERROR(LEFT(D777,FIND(",",D777)-1)),VLOOKUP(D777,'Abk. Datenhaltende Stellen'!$A$2:$E$99,2),CONCATENATE(VLOOKUP(LEFT(D777,FIND(",",D777)-1),'Abk. Datenhaltende Stellen'!$A$2:$E$92,2),",",VLOOKUP(MID(D777,FIND(",",D777)+1,LEN(D777)-FIND(",",D777)),'Abk. Datenhaltende Stellen'!$A$2:$E$92,2)))</f>
        <v>Stadt Frankfurt am Main, Straßenverkehrsamt Verkehrsmanagement</v>
      </c>
      <c r="AB777" s="8" t="str">
        <f>IF(ISERROR(LEFT(D777,FIND(",",D777)-1)),VLOOKUP(D777,'Abk. Datenhaltende Stellen'!$A$2:$E$99,4),VLOOKUP(LEFT(D777,FIND(",",D777)-1),'Abk. Datenhaltende Stellen'!$A$2:$E$92,4))</f>
        <v>nein</v>
      </c>
      <c r="AC777" s="8" t="str">
        <f>IF(ISERROR(FIND(",",D777)),"",VLOOKUP(MID(D777,FIND(",",D777)+1,LEN(D777)-FIND(",",D777)),'Abk. Datenhaltende Stellen'!$A$2:$E$92,4))</f>
        <v/>
      </c>
      <c r="AD777" s="21">
        <f t="shared" si="12"/>
        <v>0</v>
      </c>
    </row>
    <row r="778" spans="1:30" ht="409.5" x14ac:dyDescent="0.25">
      <c r="A778" s="8" t="s">
        <v>3554</v>
      </c>
      <c r="B778" s="8" t="s">
        <v>3568</v>
      </c>
      <c r="C778" s="8"/>
      <c r="D778" s="8" t="s">
        <v>3125</v>
      </c>
      <c r="E778" s="13" t="s">
        <v>705</v>
      </c>
      <c r="F778" s="8" t="s">
        <v>798</v>
      </c>
      <c r="G778" s="8"/>
      <c r="H778" s="8"/>
      <c r="I778" s="8"/>
      <c r="J778" s="8"/>
      <c r="K778" s="8" t="s">
        <v>2985</v>
      </c>
      <c r="L778" s="8"/>
      <c r="M778" s="8"/>
      <c r="N778" s="8"/>
      <c r="O778" s="8"/>
      <c r="P778" s="8" t="s">
        <v>3414</v>
      </c>
      <c r="Q778" s="8" t="s">
        <v>832</v>
      </c>
      <c r="R778" s="8" t="s">
        <v>3125</v>
      </c>
      <c r="S778" s="8" t="s">
        <v>15</v>
      </c>
      <c r="T778" s="8" t="s">
        <v>108</v>
      </c>
      <c r="U778" s="8" t="s">
        <v>3203</v>
      </c>
      <c r="V778" s="11" t="s">
        <v>3133</v>
      </c>
      <c r="W778" s="11" t="s">
        <v>3137</v>
      </c>
      <c r="X778" s="11" t="s">
        <v>2346</v>
      </c>
      <c r="Y778" s="5" t="str">
        <f>VLOOKUP(Q778,Lizenzen!$A$2:$B$17,2)</f>
        <v>Datenlizenz Deutschland – Namensnennung – Version 2.0</v>
      </c>
      <c r="Z778" s="5" t="str">
        <f>VLOOKUP(Q778,Lizenzen!$A$2:$D$17,4)</f>
        <v>https://www.govdata.de/dl-de/by-2-0</v>
      </c>
      <c r="AA778" s="5" t="str">
        <f>IF(ISERROR(LEFT(D778,FIND(",",D778)-1)),VLOOKUP(D778,'Abk. Datenhaltende Stellen'!$A$2:$E$99,2),CONCATENATE(VLOOKUP(LEFT(D778,FIND(",",D778)-1),'Abk. Datenhaltende Stellen'!$A$2:$E$92,2),",",VLOOKUP(MID(D778,FIND(",",D778)+1,LEN(D778)-FIND(",",D778)),'Abk. Datenhaltende Stellen'!$A$2:$E$92,2)))</f>
        <v>Stadt Kassel</v>
      </c>
      <c r="AB778" s="8" t="str">
        <f>IF(ISERROR(LEFT(D778,FIND(",",D778)-1)),VLOOKUP(D778,'Abk. Datenhaltende Stellen'!$A$2:$E$99,4),VLOOKUP(LEFT(D778,FIND(",",D778)-1),'Abk. Datenhaltende Stellen'!$A$2:$E$92,4))</f>
        <v>nein</v>
      </c>
      <c r="AC778" s="8" t="str">
        <f>IF(ISERROR(FIND(",",D778)),"",VLOOKUP(MID(D778,FIND(",",D778)+1,LEN(D778)-FIND(",",D778)),'Abk. Datenhaltende Stellen'!$A$2:$E$92,4))</f>
        <v/>
      </c>
      <c r="AD778" s="21">
        <f t="shared" si="12"/>
        <v>0</v>
      </c>
    </row>
    <row r="779" spans="1:30" ht="409.5" x14ac:dyDescent="0.25">
      <c r="A779" s="8" t="s">
        <v>3143</v>
      </c>
      <c r="B779" s="8" t="s">
        <v>3569</v>
      </c>
      <c r="C779" s="8" t="s">
        <v>3377</v>
      </c>
      <c r="D779" s="8" t="s">
        <v>3138</v>
      </c>
      <c r="E779" s="13" t="s">
        <v>705</v>
      </c>
      <c r="F779" s="8" t="s">
        <v>798</v>
      </c>
      <c r="G779" s="8"/>
      <c r="H779" s="8"/>
      <c r="I779" s="8"/>
      <c r="J779" s="8"/>
      <c r="K779" s="8" t="s">
        <v>2985</v>
      </c>
      <c r="L779" s="8"/>
      <c r="M779" s="8"/>
      <c r="N779" s="8"/>
      <c r="O779" s="8"/>
      <c r="P779" s="8" t="s">
        <v>3415</v>
      </c>
      <c r="Q779" s="8" t="s">
        <v>9</v>
      </c>
      <c r="R779" s="8" t="s">
        <v>3141</v>
      </c>
      <c r="S779" s="8" t="s">
        <v>15</v>
      </c>
      <c r="T779" s="8" t="s">
        <v>108</v>
      </c>
      <c r="U779" s="8" t="s">
        <v>3203</v>
      </c>
      <c r="V779" s="11" t="s">
        <v>699</v>
      </c>
      <c r="W779" s="11" t="s">
        <v>3137</v>
      </c>
      <c r="X779" s="11" t="s">
        <v>2346</v>
      </c>
      <c r="Y779" s="5" t="str">
        <f>VLOOKUP(Q779,Lizenzen!$A$2:$B$17,2)</f>
        <v>Verordnung zur Festlegung der Nutzungsbestimmungen für die Bereitstellung von Geodaten des Bundes (GeoNutzV)</v>
      </c>
      <c r="Z779" s="5" t="str">
        <f>VLOOKUP(Q779,Lizenzen!$A$2:$D$17,4)</f>
        <v>http://www.gesetze-im-internet.de/geonutzv/index.html</v>
      </c>
      <c r="AA779" s="5" t="str">
        <f>IF(ISERROR(LEFT(D779,FIND(",",D779)-1)),VLOOKUP(D779,'Abk. Datenhaltende Stellen'!$A$2:$E$99,2),CONCATENATE(VLOOKUP(LEFT(D779,FIND(",",D779)-1),'Abk. Datenhaltende Stellen'!$A$2:$E$92,2),",",VLOOKUP(MID(D779,FIND(",",D779)+1,LEN(D779)-FIND(",",D779)),'Abk. Datenhaltende Stellen'!$A$2:$E$92,2)))</f>
        <v>Hessen Mobil - Straßen- und Verkehrsmanagement</v>
      </c>
      <c r="AB779" s="8" t="str">
        <f>IF(ISERROR(LEFT(D779,FIND(",",D779)-1)),VLOOKUP(D779,'Abk. Datenhaltende Stellen'!$A$2:$E$99,4),VLOOKUP(LEFT(D779,FIND(",",D779)-1),'Abk. Datenhaltende Stellen'!$A$2:$E$92,4))</f>
        <v>nein</v>
      </c>
      <c r="AC779" s="8" t="str">
        <f>IF(ISERROR(FIND(",",D779)),"",VLOOKUP(MID(D779,FIND(",",D779)+1,LEN(D779)-FIND(",",D779)),'Abk. Datenhaltende Stellen'!$A$2:$E$92,4))</f>
        <v/>
      </c>
      <c r="AD779" s="21">
        <f t="shared" si="12"/>
        <v>0</v>
      </c>
    </row>
    <row r="780" spans="1:30" ht="300" x14ac:dyDescent="0.25">
      <c r="A780" s="8" t="s">
        <v>3206</v>
      </c>
      <c r="B780" s="8" t="s">
        <v>3378</v>
      </c>
      <c r="C780" s="8" t="s">
        <v>3377</v>
      </c>
      <c r="D780" s="8" t="s">
        <v>3138</v>
      </c>
      <c r="E780" s="13" t="s">
        <v>705</v>
      </c>
      <c r="F780" s="8" t="s">
        <v>2245</v>
      </c>
      <c r="G780" s="8" t="s">
        <v>3207</v>
      </c>
      <c r="H780" s="8"/>
      <c r="I780" s="8"/>
      <c r="J780" s="8"/>
      <c r="K780" s="8" t="s">
        <v>2985</v>
      </c>
      <c r="L780" s="8"/>
      <c r="M780" s="8"/>
      <c r="N780" s="8"/>
      <c r="O780" s="8"/>
      <c r="P780" s="8" t="s">
        <v>3208</v>
      </c>
      <c r="Q780" s="8" t="s">
        <v>9</v>
      </c>
      <c r="R780" s="8" t="s">
        <v>3141</v>
      </c>
      <c r="S780" s="8" t="s">
        <v>15</v>
      </c>
      <c r="T780" s="8" t="s">
        <v>108</v>
      </c>
      <c r="U780" s="8" t="s">
        <v>2988</v>
      </c>
      <c r="V780" s="11" t="s">
        <v>3122</v>
      </c>
      <c r="W780" s="11" t="s">
        <v>3137</v>
      </c>
      <c r="X780" s="11" t="s">
        <v>2346</v>
      </c>
      <c r="Y780" s="5" t="str">
        <f>VLOOKUP(Q780,Lizenzen!$A$2:$B$17,2)</f>
        <v>Verordnung zur Festlegung der Nutzungsbestimmungen für die Bereitstellung von Geodaten des Bundes (GeoNutzV)</v>
      </c>
      <c r="Z780" s="5" t="str">
        <f>VLOOKUP(Q780,Lizenzen!$A$2:$D$17,4)</f>
        <v>http://www.gesetze-im-internet.de/geonutzv/index.html</v>
      </c>
      <c r="AA780" s="5" t="str">
        <f>IF(ISERROR(LEFT(D780,FIND(",",D780)-1)),VLOOKUP(D780,'Abk. Datenhaltende Stellen'!$A$2:$E$99,2),CONCATENATE(VLOOKUP(LEFT(D780,FIND(",",D780)-1),'Abk. Datenhaltende Stellen'!$A$2:$E$92,2),",",VLOOKUP(MID(D780,FIND(",",D780)+1,LEN(D780)-FIND(",",D780)),'Abk. Datenhaltende Stellen'!$A$2:$E$92,2)))</f>
        <v>Hessen Mobil - Straßen- und Verkehrsmanagement</v>
      </c>
      <c r="AB780" s="8" t="str">
        <f>IF(ISERROR(LEFT(D780,FIND(",",D780)-1)),VLOOKUP(D780,'Abk. Datenhaltende Stellen'!$A$2:$E$99,4),VLOOKUP(LEFT(D780,FIND(",",D780)-1),'Abk. Datenhaltende Stellen'!$A$2:$E$92,4))</f>
        <v>nein</v>
      </c>
      <c r="AC780" s="8" t="str">
        <f>IF(ISERROR(FIND(",",D780)),"",VLOOKUP(MID(D780,FIND(",",D780)+1,LEN(D780)-FIND(",",D780)),'Abk. Datenhaltende Stellen'!$A$2:$E$92,4))</f>
        <v/>
      </c>
      <c r="AD780" s="21">
        <f t="shared" si="12"/>
        <v>0</v>
      </c>
    </row>
    <row r="781" spans="1:30" ht="409.5" x14ac:dyDescent="0.25">
      <c r="A781" s="8" t="s">
        <v>3209</v>
      </c>
      <c r="B781" s="8" t="s">
        <v>3570</v>
      </c>
      <c r="C781" s="8" t="s">
        <v>3144</v>
      </c>
      <c r="D781" s="8" t="s">
        <v>2980</v>
      </c>
      <c r="E781" s="13" t="s">
        <v>705</v>
      </c>
      <c r="F781" s="8" t="s">
        <v>798</v>
      </c>
      <c r="G781" s="8"/>
      <c r="H781" s="8"/>
      <c r="I781" s="8"/>
      <c r="J781" s="8"/>
      <c r="K781" s="8" t="s">
        <v>2985</v>
      </c>
      <c r="L781" s="8"/>
      <c r="M781" s="8"/>
      <c r="N781" s="8"/>
      <c r="O781" s="8"/>
      <c r="P781" s="8" t="s">
        <v>3416</v>
      </c>
      <c r="Q781" s="8" t="s">
        <v>9</v>
      </c>
      <c r="R781" s="8" t="s">
        <v>2987</v>
      </c>
      <c r="S781" s="8" t="s">
        <v>15</v>
      </c>
      <c r="T781" s="8" t="s">
        <v>108</v>
      </c>
      <c r="U781" s="8" t="s">
        <v>3203</v>
      </c>
      <c r="V781" s="11" t="s">
        <v>3122</v>
      </c>
      <c r="W781" s="11" t="s">
        <v>3137</v>
      </c>
      <c r="X781" s="11" t="s">
        <v>2346</v>
      </c>
      <c r="Y781" s="5" t="str">
        <f>VLOOKUP(Q781,Lizenzen!$A$2:$B$17,2)</f>
        <v>Verordnung zur Festlegung der Nutzungsbestimmungen für die Bereitstellung von Geodaten des Bundes (GeoNutzV)</v>
      </c>
      <c r="Z781" s="5" t="str">
        <f>VLOOKUP(Q781,Lizenzen!$A$2:$D$17,4)</f>
        <v>http://www.gesetze-im-internet.de/geonutzv/index.html</v>
      </c>
      <c r="AA781" s="5" t="str">
        <f>IF(ISERROR(LEFT(D781,FIND(",",D781)-1)),VLOOKUP(D781,'Abk. Datenhaltende Stellen'!$A$2:$E$99,2),CONCATENATE(VLOOKUP(LEFT(D781,FIND(",",D781)-1),'Abk. Datenhaltende Stellen'!$A$2:$E$92,2),",",VLOOKUP(MID(D781,FIND(",",D781)+1,LEN(D781)-FIND(",",D781)),'Abk. Datenhaltende Stellen'!$A$2:$E$92,2)))</f>
        <v>NRW: Landesbetrieb Straßenbau NRW, Verkehrszentrale</v>
      </c>
      <c r="AB781" s="8" t="str">
        <f>IF(ISERROR(LEFT(D781,FIND(",",D781)-1)),VLOOKUP(D781,'Abk. Datenhaltende Stellen'!$A$2:$E$99,4),VLOOKUP(LEFT(D781,FIND(",",D781)-1),'Abk. Datenhaltende Stellen'!$A$2:$E$92,4))</f>
        <v>nein</v>
      </c>
      <c r="AC781" s="8" t="str">
        <f>IF(ISERROR(FIND(",",D781)),"",VLOOKUP(MID(D781,FIND(",",D781)+1,LEN(D781)-FIND(",",D781)),'Abk. Datenhaltende Stellen'!$A$2:$E$92,4))</f>
        <v/>
      </c>
      <c r="AD781" s="21">
        <f t="shared" si="12"/>
        <v>0</v>
      </c>
    </row>
    <row r="782" spans="1:30" ht="288.75" customHeight="1" x14ac:dyDescent="0.25">
      <c r="A782" s="8" t="s">
        <v>3210</v>
      </c>
      <c r="B782" s="8" t="s">
        <v>3379</v>
      </c>
      <c r="C782" s="8" t="s">
        <v>3380</v>
      </c>
      <c r="D782" s="8" t="s">
        <v>3138</v>
      </c>
      <c r="E782" s="13" t="s">
        <v>705</v>
      </c>
      <c r="F782" s="8" t="s">
        <v>2245</v>
      </c>
      <c r="G782" s="8" t="s">
        <v>3211</v>
      </c>
      <c r="H782" s="8"/>
      <c r="I782" s="8"/>
      <c r="J782" s="8"/>
      <c r="K782" s="8" t="s">
        <v>2985</v>
      </c>
      <c r="L782" s="8"/>
      <c r="M782" s="8"/>
      <c r="N782" s="8"/>
      <c r="O782" s="8"/>
      <c r="P782" s="8" t="s">
        <v>3212</v>
      </c>
      <c r="Q782" s="8" t="s">
        <v>9</v>
      </c>
      <c r="R782" s="8" t="s">
        <v>3141</v>
      </c>
      <c r="S782" s="8" t="s">
        <v>15</v>
      </c>
      <c r="T782" s="8" t="s">
        <v>108</v>
      </c>
      <c r="U782" s="8" t="s">
        <v>2988</v>
      </c>
      <c r="V782" s="11" t="s">
        <v>3122</v>
      </c>
      <c r="W782" s="11" t="s">
        <v>3137</v>
      </c>
      <c r="X782" s="11" t="s">
        <v>2346</v>
      </c>
      <c r="Y782" s="5" t="str">
        <f>VLOOKUP(Q782,Lizenzen!$A$2:$B$17,2)</f>
        <v>Verordnung zur Festlegung der Nutzungsbestimmungen für die Bereitstellung von Geodaten des Bundes (GeoNutzV)</v>
      </c>
      <c r="Z782" s="5" t="str">
        <f>VLOOKUP(Q782,Lizenzen!$A$2:$D$17,4)</f>
        <v>http://www.gesetze-im-internet.de/geonutzv/index.html</v>
      </c>
      <c r="AA782" s="5" t="str">
        <f>IF(ISERROR(LEFT(D782,FIND(",",D782)-1)),VLOOKUP(D782,'Abk. Datenhaltende Stellen'!$A$2:$E$99,2),CONCATENATE(VLOOKUP(LEFT(D782,FIND(",",D782)-1),'Abk. Datenhaltende Stellen'!$A$2:$E$92,2),",",VLOOKUP(MID(D782,FIND(",",D782)+1,LEN(D782)-FIND(",",D782)),'Abk. Datenhaltende Stellen'!$A$2:$E$92,2)))</f>
        <v>Hessen Mobil - Straßen- und Verkehrsmanagement</v>
      </c>
      <c r="AB782" s="8" t="str">
        <f>IF(ISERROR(LEFT(D782,FIND(",",D782)-1)),VLOOKUP(D782,'Abk. Datenhaltende Stellen'!$A$2:$E$99,4),VLOOKUP(LEFT(D782,FIND(",",D782)-1),'Abk. Datenhaltende Stellen'!$A$2:$E$92,4))</f>
        <v>nein</v>
      </c>
      <c r="AC782" s="8" t="str">
        <f>IF(ISERROR(FIND(",",D782)),"",VLOOKUP(MID(D782,FIND(",",D782)+1,LEN(D782)-FIND(",",D782)),'Abk. Datenhaltende Stellen'!$A$2:$E$92,4))</f>
        <v/>
      </c>
      <c r="AD782" s="21">
        <f t="shared" si="12"/>
        <v>0</v>
      </c>
    </row>
    <row r="783" spans="1:30" ht="409.5" x14ac:dyDescent="0.25">
      <c r="A783" s="8" t="s">
        <v>3145</v>
      </c>
      <c r="B783" s="8" t="s">
        <v>3571</v>
      </c>
      <c r="C783" s="8"/>
      <c r="D783" s="8" t="s">
        <v>8</v>
      </c>
      <c r="E783" s="13" t="s">
        <v>705</v>
      </c>
      <c r="F783" s="8" t="s">
        <v>798</v>
      </c>
      <c r="G783" s="8"/>
      <c r="H783" s="8"/>
      <c r="I783" s="8"/>
      <c r="J783" s="8"/>
      <c r="K783" s="8" t="s">
        <v>2985</v>
      </c>
      <c r="L783" s="8"/>
      <c r="M783" s="8"/>
      <c r="N783" s="8"/>
      <c r="O783" s="8"/>
      <c r="P783" s="8" t="s">
        <v>3417</v>
      </c>
      <c r="Q783" s="8" t="s">
        <v>9</v>
      </c>
      <c r="R783" s="8" t="s">
        <v>3146</v>
      </c>
      <c r="S783" s="8" t="s">
        <v>15</v>
      </c>
      <c r="T783" s="8" t="s">
        <v>108</v>
      </c>
      <c r="U783" s="8" t="s">
        <v>3203</v>
      </c>
      <c r="V783" s="11" t="s">
        <v>2994</v>
      </c>
      <c r="W783" s="11" t="s">
        <v>3137</v>
      </c>
      <c r="X783" s="11" t="s">
        <v>2346</v>
      </c>
      <c r="Y783" s="5" t="str">
        <f>VLOOKUP(Q783,Lizenzen!$A$2:$B$17,2)</f>
        <v>Verordnung zur Festlegung der Nutzungsbestimmungen für die Bereitstellung von Geodaten des Bundes (GeoNutzV)</v>
      </c>
      <c r="Z783" s="5" t="str">
        <f>VLOOKUP(Q783,Lizenzen!$A$2:$D$17,4)</f>
        <v>http://www.gesetze-im-internet.de/geonutzv/index.html</v>
      </c>
      <c r="AA783" s="5" t="str">
        <f>IF(ISERROR(LEFT(D783,FIND(",",D783)-1)),VLOOKUP(D783,'Abk. Datenhaltende Stellen'!$A$2:$E$99,2),CONCATENATE(VLOOKUP(LEFT(D783,FIND(",",D783)-1),'Abk. Datenhaltende Stellen'!$A$2:$E$92,2),",",VLOOKUP(MID(D783,FIND(",",D783)+1,LEN(D783)-FIND(",",D783)),'Abk. Datenhaltende Stellen'!$A$2:$E$92,2)))</f>
        <v>Bundesanstalt für Straßenwesen (BASt)</v>
      </c>
      <c r="AB783" s="8" t="str">
        <f>IF(ISERROR(LEFT(D783,FIND(",",D783)-1)),VLOOKUP(D783,'Abk. Datenhaltende Stellen'!$A$2:$E$99,4),VLOOKUP(LEFT(D783,FIND(",",D783)-1),'Abk. Datenhaltende Stellen'!$A$2:$E$92,4))</f>
        <v>nein</v>
      </c>
      <c r="AC783" s="8" t="str">
        <f>IF(ISERROR(FIND(",",D783)),"",VLOOKUP(MID(D783,FIND(",",D783)+1,LEN(D783)-FIND(",",D783)),'Abk. Datenhaltende Stellen'!$A$2:$E$92,4))</f>
        <v/>
      </c>
      <c r="AD783" s="21">
        <f t="shared" si="12"/>
        <v>0</v>
      </c>
    </row>
    <row r="784" spans="1:30" ht="409.5" x14ac:dyDescent="0.25">
      <c r="A784" s="8" t="s">
        <v>3147</v>
      </c>
      <c r="B784" s="8" t="s">
        <v>3572</v>
      </c>
      <c r="C784" s="8"/>
      <c r="D784" s="8" t="s">
        <v>8</v>
      </c>
      <c r="E784" s="13" t="s">
        <v>705</v>
      </c>
      <c r="F784" s="8" t="s">
        <v>798</v>
      </c>
      <c r="G784" s="8"/>
      <c r="H784" s="8"/>
      <c r="I784" s="8"/>
      <c r="J784" s="8"/>
      <c r="K784" s="8" t="s">
        <v>2985</v>
      </c>
      <c r="L784" s="8"/>
      <c r="M784" s="8"/>
      <c r="N784" s="8"/>
      <c r="O784" s="8"/>
      <c r="P784" s="8" t="s">
        <v>3418</v>
      </c>
      <c r="Q784" s="8" t="s">
        <v>9</v>
      </c>
      <c r="R784" s="8" t="s">
        <v>3146</v>
      </c>
      <c r="S784" s="8" t="s">
        <v>15</v>
      </c>
      <c r="T784" s="8" t="s">
        <v>108</v>
      </c>
      <c r="U784" s="8" t="s">
        <v>3203</v>
      </c>
      <c r="V784" s="11" t="s">
        <v>2994</v>
      </c>
      <c r="W784" s="11" t="s">
        <v>3137</v>
      </c>
      <c r="X784" s="11" t="s">
        <v>2346</v>
      </c>
      <c r="Y784" s="5" t="str">
        <f>VLOOKUP(Q784,Lizenzen!$A$2:$B$17,2)</f>
        <v>Verordnung zur Festlegung der Nutzungsbestimmungen für die Bereitstellung von Geodaten des Bundes (GeoNutzV)</v>
      </c>
      <c r="Z784" s="5" t="str">
        <f>VLOOKUP(Q784,Lizenzen!$A$2:$D$17,4)</f>
        <v>http://www.gesetze-im-internet.de/geonutzv/index.html</v>
      </c>
      <c r="AA784" s="5" t="str">
        <f>IF(ISERROR(LEFT(D784,FIND(",",D784)-1)),VLOOKUP(D784,'Abk. Datenhaltende Stellen'!$A$2:$E$99,2),CONCATENATE(VLOOKUP(LEFT(D784,FIND(",",D784)-1),'Abk. Datenhaltende Stellen'!$A$2:$E$92,2),",",VLOOKUP(MID(D784,FIND(",",D784)+1,LEN(D784)-FIND(",",D784)),'Abk. Datenhaltende Stellen'!$A$2:$E$92,2)))</f>
        <v>Bundesanstalt für Straßenwesen (BASt)</v>
      </c>
      <c r="AB784" s="8" t="str">
        <f>IF(ISERROR(LEFT(D784,FIND(",",D784)-1)),VLOOKUP(D784,'Abk. Datenhaltende Stellen'!$A$2:$E$99,4),VLOOKUP(LEFT(D784,FIND(",",D784)-1),'Abk. Datenhaltende Stellen'!$A$2:$E$92,4))</f>
        <v>nein</v>
      </c>
      <c r="AC784" s="8" t="str">
        <f>IF(ISERROR(FIND(",",D784)),"",VLOOKUP(MID(D784,FIND(",",D784)+1,LEN(D784)-FIND(",",D784)),'Abk. Datenhaltende Stellen'!$A$2:$E$92,4))</f>
        <v/>
      </c>
      <c r="AD784" s="21">
        <f t="shared" si="12"/>
        <v>0</v>
      </c>
    </row>
    <row r="785" spans="1:30" ht="409.5" x14ac:dyDescent="0.25">
      <c r="A785" s="8" t="s">
        <v>3148</v>
      </c>
      <c r="B785" s="8" t="s">
        <v>3572</v>
      </c>
      <c r="C785" s="8"/>
      <c r="D785" s="8" t="s">
        <v>8</v>
      </c>
      <c r="E785" s="13" t="s">
        <v>705</v>
      </c>
      <c r="F785" s="8" t="s">
        <v>798</v>
      </c>
      <c r="G785" s="8"/>
      <c r="H785" s="8"/>
      <c r="I785" s="8"/>
      <c r="J785" s="8"/>
      <c r="K785" s="8" t="s">
        <v>2985</v>
      </c>
      <c r="L785" s="8"/>
      <c r="M785" s="8"/>
      <c r="N785" s="8"/>
      <c r="O785" s="8"/>
      <c r="P785" s="8" t="s">
        <v>3419</v>
      </c>
      <c r="Q785" s="8" t="s">
        <v>9</v>
      </c>
      <c r="R785" s="8" t="s">
        <v>3146</v>
      </c>
      <c r="S785" s="8" t="s">
        <v>15</v>
      </c>
      <c r="T785" s="8" t="s">
        <v>108</v>
      </c>
      <c r="U785" s="8" t="s">
        <v>3203</v>
      </c>
      <c r="V785" s="11" t="s">
        <v>2994</v>
      </c>
      <c r="W785" s="11" t="s">
        <v>3137</v>
      </c>
      <c r="X785" s="11" t="s">
        <v>2346</v>
      </c>
      <c r="Y785" s="5" t="str">
        <f>VLOOKUP(Q785,Lizenzen!$A$2:$B$17,2)</f>
        <v>Verordnung zur Festlegung der Nutzungsbestimmungen für die Bereitstellung von Geodaten des Bundes (GeoNutzV)</v>
      </c>
      <c r="Z785" s="5" t="str">
        <f>VLOOKUP(Q785,Lizenzen!$A$2:$D$17,4)</f>
        <v>http://www.gesetze-im-internet.de/geonutzv/index.html</v>
      </c>
      <c r="AA785" s="5" t="str">
        <f>IF(ISERROR(LEFT(D785,FIND(",",D785)-1)),VLOOKUP(D785,'Abk. Datenhaltende Stellen'!$A$2:$E$99,2),CONCATENATE(VLOOKUP(LEFT(D785,FIND(",",D785)-1),'Abk. Datenhaltende Stellen'!$A$2:$E$92,2),",",VLOOKUP(MID(D785,FIND(",",D785)+1,LEN(D785)-FIND(",",D785)),'Abk. Datenhaltende Stellen'!$A$2:$E$92,2)))</f>
        <v>Bundesanstalt für Straßenwesen (BASt)</v>
      </c>
      <c r="AB785" s="8" t="str">
        <f>IF(ISERROR(LEFT(D785,FIND(",",D785)-1)),VLOOKUP(D785,'Abk. Datenhaltende Stellen'!$A$2:$E$99,4),VLOOKUP(LEFT(D785,FIND(",",D785)-1),'Abk. Datenhaltende Stellen'!$A$2:$E$92,4))</f>
        <v>nein</v>
      </c>
      <c r="AC785" s="8" t="str">
        <f>IF(ISERROR(FIND(",",D785)),"",VLOOKUP(MID(D785,FIND(",",D785)+1,LEN(D785)-FIND(",",D785)),'Abk. Datenhaltende Stellen'!$A$2:$E$92,4))</f>
        <v/>
      </c>
      <c r="AD785" s="21">
        <f t="shared" si="12"/>
        <v>0</v>
      </c>
    </row>
    <row r="786" spans="1:30" ht="409.5" x14ac:dyDescent="0.25">
      <c r="A786" s="8" t="s">
        <v>3149</v>
      </c>
      <c r="B786" s="8" t="s">
        <v>3572</v>
      </c>
      <c r="C786" s="8"/>
      <c r="D786" s="8" t="s">
        <v>8</v>
      </c>
      <c r="E786" s="13" t="s">
        <v>705</v>
      </c>
      <c r="F786" s="8" t="s">
        <v>798</v>
      </c>
      <c r="G786" s="8"/>
      <c r="H786" s="8"/>
      <c r="I786" s="8"/>
      <c r="J786" s="8"/>
      <c r="K786" s="8" t="s">
        <v>2985</v>
      </c>
      <c r="L786" s="8"/>
      <c r="M786" s="8"/>
      <c r="N786" s="8"/>
      <c r="O786" s="8"/>
      <c r="P786" s="8" t="s">
        <v>3420</v>
      </c>
      <c r="Q786" s="8" t="s">
        <v>9</v>
      </c>
      <c r="R786" s="8" t="s">
        <v>3146</v>
      </c>
      <c r="S786" s="8" t="s">
        <v>15</v>
      </c>
      <c r="T786" s="8" t="s">
        <v>108</v>
      </c>
      <c r="U786" s="8" t="s">
        <v>3203</v>
      </c>
      <c r="V786" s="11" t="s">
        <v>2994</v>
      </c>
      <c r="W786" s="11" t="s">
        <v>3137</v>
      </c>
      <c r="X786" s="11" t="s">
        <v>2346</v>
      </c>
      <c r="Y786" s="5" t="str">
        <f>VLOOKUP(Q786,Lizenzen!$A$2:$B$17,2)</f>
        <v>Verordnung zur Festlegung der Nutzungsbestimmungen für die Bereitstellung von Geodaten des Bundes (GeoNutzV)</v>
      </c>
      <c r="Z786" s="5" t="str">
        <f>VLOOKUP(Q786,Lizenzen!$A$2:$D$17,4)</f>
        <v>http://www.gesetze-im-internet.de/geonutzv/index.html</v>
      </c>
      <c r="AA786" s="5" t="str">
        <f>IF(ISERROR(LEFT(D786,FIND(",",D786)-1)),VLOOKUP(D786,'Abk. Datenhaltende Stellen'!$A$2:$E$99,2),CONCATENATE(VLOOKUP(LEFT(D786,FIND(",",D786)-1),'Abk. Datenhaltende Stellen'!$A$2:$E$92,2),",",VLOOKUP(MID(D786,FIND(",",D786)+1,LEN(D786)-FIND(",",D786)),'Abk. Datenhaltende Stellen'!$A$2:$E$92,2)))</f>
        <v>Bundesanstalt für Straßenwesen (BASt)</v>
      </c>
      <c r="AB786" s="8" t="str">
        <f>IF(ISERROR(LEFT(D786,FIND(",",D786)-1)),VLOOKUP(D786,'Abk. Datenhaltende Stellen'!$A$2:$E$99,4),VLOOKUP(LEFT(D786,FIND(",",D786)-1),'Abk. Datenhaltende Stellen'!$A$2:$E$92,4))</f>
        <v>nein</v>
      </c>
      <c r="AC786" s="8" t="str">
        <f>IF(ISERROR(FIND(",",D786)),"",VLOOKUP(MID(D786,FIND(",",D786)+1,LEN(D786)-FIND(",",D786)),'Abk. Datenhaltende Stellen'!$A$2:$E$92,4))</f>
        <v/>
      </c>
      <c r="AD786" s="21">
        <f t="shared" si="12"/>
        <v>0</v>
      </c>
    </row>
    <row r="787" spans="1:30" ht="409.5" x14ac:dyDescent="0.25">
      <c r="A787" s="8" t="s">
        <v>3150</v>
      </c>
      <c r="B787" s="8" t="s">
        <v>3572</v>
      </c>
      <c r="C787" s="8"/>
      <c r="D787" s="8" t="s">
        <v>8</v>
      </c>
      <c r="E787" s="13" t="s">
        <v>705</v>
      </c>
      <c r="F787" s="8" t="s">
        <v>798</v>
      </c>
      <c r="G787" s="8"/>
      <c r="H787" s="8"/>
      <c r="I787" s="8"/>
      <c r="J787" s="8"/>
      <c r="K787" s="8" t="s">
        <v>2985</v>
      </c>
      <c r="L787" s="8"/>
      <c r="M787" s="8"/>
      <c r="N787" s="8"/>
      <c r="O787" s="8"/>
      <c r="P787" s="8" t="s">
        <v>3421</v>
      </c>
      <c r="Q787" s="8" t="s">
        <v>9</v>
      </c>
      <c r="R787" s="8" t="s">
        <v>3146</v>
      </c>
      <c r="S787" s="8" t="s">
        <v>15</v>
      </c>
      <c r="T787" s="8" t="s">
        <v>108</v>
      </c>
      <c r="U787" s="8" t="s">
        <v>3203</v>
      </c>
      <c r="V787" s="11" t="s">
        <v>2994</v>
      </c>
      <c r="W787" s="11" t="s">
        <v>3137</v>
      </c>
      <c r="X787" s="11" t="s">
        <v>2346</v>
      </c>
      <c r="Y787" s="5" t="str">
        <f>VLOOKUP(Q787,Lizenzen!$A$2:$B$17,2)</f>
        <v>Verordnung zur Festlegung der Nutzungsbestimmungen für die Bereitstellung von Geodaten des Bundes (GeoNutzV)</v>
      </c>
      <c r="Z787" s="5" t="str">
        <f>VLOOKUP(Q787,Lizenzen!$A$2:$D$17,4)</f>
        <v>http://www.gesetze-im-internet.de/geonutzv/index.html</v>
      </c>
      <c r="AA787" s="5" t="str">
        <f>IF(ISERROR(LEFT(D787,FIND(",",D787)-1)),VLOOKUP(D787,'Abk. Datenhaltende Stellen'!$A$2:$E$99,2),CONCATENATE(VLOOKUP(LEFT(D787,FIND(",",D787)-1),'Abk. Datenhaltende Stellen'!$A$2:$E$92,2),",",VLOOKUP(MID(D787,FIND(",",D787)+1,LEN(D787)-FIND(",",D787)),'Abk. Datenhaltende Stellen'!$A$2:$E$92,2)))</f>
        <v>Bundesanstalt für Straßenwesen (BASt)</v>
      </c>
      <c r="AB787" s="8" t="str">
        <f>IF(ISERROR(LEFT(D787,FIND(",",D787)-1)),VLOOKUP(D787,'Abk. Datenhaltende Stellen'!$A$2:$E$99,4),VLOOKUP(LEFT(D787,FIND(",",D787)-1),'Abk. Datenhaltende Stellen'!$A$2:$E$92,4))</f>
        <v>nein</v>
      </c>
      <c r="AC787" s="8" t="str">
        <f>IF(ISERROR(FIND(",",D787)),"",VLOOKUP(MID(D787,FIND(",",D787)+1,LEN(D787)-FIND(",",D787)),'Abk. Datenhaltende Stellen'!$A$2:$E$92,4))</f>
        <v/>
      </c>
      <c r="AD787" s="21">
        <f t="shared" si="12"/>
        <v>0</v>
      </c>
    </row>
    <row r="788" spans="1:30" ht="409.5" x14ac:dyDescent="0.25">
      <c r="A788" s="8" t="s">
        <v>3151</v>
      </c>
      <c r="B788" s="8" t="s">
        <v>3572</v>
      </c>
      <c r="C788" s="8"/>
      <c r="D788" s="8" t="s">
        <v>8</v>
      </c>
      <c r="E788" s="13" t="s">
        <v>705</v>
      </c>
      <c r="F788" s="8" t="s">
        <v>798</v>
      </c>
      <c r="G788" s="8"/>
      <c r="H788" s="8"/>
      <c r="I788" s="8"/>
      <c r="J788" s="8"/>
      <c r="K788" s="8" t="s">
        <v>2985</v>
      </c>
      <c r="L788" s="8"/>
      <c r="M788" s="8"/>
      <c r="N788" s="8"/>
      <c r="O788" s="8"/>
      <c r="P788" s="8" t="s">
        <v>3422</v>
      </c>
      <c r="Q788" s="8" t="s">
        <v>9</v>
      </c>
      <c r="R788" s="8" t="s">
        <v>3146</v>
      </c>
      <c r="S788" s="8" t="s">
        <v>15</v>
      </c>
      <c r="T788" s="8" t="s">
        <v>108</v>
      </c>
      <c r="U788" s="8" t="s">
        <v>3203</v>
      </c>
      <c r="V788" s="11" t="s">
        <v>2994</v>
      </c>
      <c r="W788" s="11" t="s">
        <v>3137</v>
      </c>
      <c r="X788" s="11" t="s">
        <v>2346</v>
      </c>
      <c r="Y788" s="5" t="str">
        <f>VLOOKUP(Q788,Lizenzen!$A$2:$B$17,2)</f>
        <v>Verordnung zur Festlegung der Nutzungsbestimmungen für die Bereitstellung von Geodaten des Bundes (GeoNutzV)</v>
      </c>
      <c r="Z788" s="5" t="str">
        <f>VLOOKUP(Q788,Lizenzen!$A$2:$D$17,4)</f>
        <v>http://www.gesetze-im-internet.de/geonutzv/index.html</v>
      </c>
      <c r="AA788" s="5" t="str">
        <f>IF(ISERROR(LEFT(D788,FIND(",",D788)-1)),VLOOKUP(D788,'Abk. Datenhaltende Stellen'!$A$2:$E$99,2),CONCATENATE(VLOOKUP(LEFT(D788,FIND(",",D788)-1),'Abk. Datenhaltende Stellen'!$A$2:$E$92,2),",",VLOOKUP(MID(D788,FIND(",",D788)+1,LEN(D788)-FIND(",",D788)),'Abk. Datenhaltende Stellen'!$A$2:$E$92,2)))</f>
        <v>Bundesanstalt für Straßenwesen (BASt)</v>
      </c>
      <c r="AB788" s="8" t="str">
        <f>IF(ISERROR(LEFT(D788,FIND(",",D788)-1)),VLOOKUP(D788,'Abk. Datenhaltende Stellen'!$A$2:$E$99,4),VLOOKUP(LEFT(D788,FIND(",",D788)-1),'Abk. Datenhaltende Stellen'!$A$2:$E$92,4))</f>
        <v>nein</v>
      </c>
      <c r="AC788" s="8" t="str">
        <f>IF(ISERROR(FIND(",",D788)),"",VLOOKUP(MID(D788,FIND(",",D788)+1,LEN(D788)-FIND(",",D788)),'Abk. Datenhaltende Stellen'!$A$2:$E$92,4))</f>
        <v/>
      </c>
      <c r="AD788" s="21">
        <f t="shared" si="12"/>
        <v>0</v>
      </c>
    </row>
    <row r="789" spans="1:30" ht="409.5" x14ac:dyDescent="0.25">
      <c r="A789" s="8" t="s">
        <v>3152</v>
      </c>
      <c r="B789" s="8" t="s">
        <v>3572</v>
      </c>
      <c r="C789" s="8"/>
      <c r="D789" s="8" t="s">
        <v>8</v>
      </c>
      <c r="E789" s="13" t="s">
        <v>705</v>
      </c>
      <c r="F789" s="8" t="s">
        <v>798</v>
      </c>
      <c r="G789" s="8"/>
      <c r="H789" s="8"/>
      <c r="I789" s="8"/>
      <c r="J789" s="8"/>
      <c r="K789" s="8" t="s">
        <v>2985</v>
      </c>
      <c r="L789" s="8"/>
      <c r="M789" s="8"/>
      <c r="N789" s="8"/>
      <c r="O789" s="8"/>
      <c r="P789" s="8" t="s">
        <v>3423</v>
      </c>
      <c r="Q789" s="8" t="s">
        <v>9</v>
      </c>
      <c r="R789" s="8" t="s">
        <v>3146</v>
      </c>
      <c r="S789" s="8" t="s">
        <v>15</v>
      </c>
      <c r="T789" s="8" t="s">
        <v>108</v>
      </c>
      <c r="U789" s="8" t="s">
        <v>3203</v>
      </c>
      <c r="V789" s="11" t="s">
        <v>2994</v>
      </c>
      <c r="W789" s="11" t="s">
        <v>3137</v>
      </c>
      <c r="X789" s="11" t="s">
        <v>2346</v>
      </c>
      <c r="Y789" s="5" t="str">
        <f>VLOOKUP(Q789,Lizenzen!$A$2:$B$17,2)</f>
        <v>Verordnung zur Festlegung der Nutzungsbestimmungen für die Bereitstellung von Geodaten des Bundes (GeoNutzV)</v>
      </c>
      <c r="Z789" s="5" t="str">
        <f>VLOOKUP(Q789,Lizenzen!$A$2:$D$17,4)</f>
        <v>http://www.gesetze-im-internet.de/geonutzv/index.html</v>
      </c>
      <c r="AA789" s="5" t="str">
        <f>IF(ISERROR(LEFT(D789,FIND(",",D789)-1)),VLOOKUP(D789,'Abk. Datenhaltende Stellen'!$A$2:$E$99,2),CONCATENATE(VLOOKUP(LEFT(D789,FIND(",",D789)-1),'Abk. Datenhaltende Stellen'!$A$2:$E$92,2),",",VLOOKUP(MID(D789,FIND(",",D789)+1,LEN(D789)-FIND(",",D789)),'Abk. Datenhaltende Stellen'!$A$2:$E$92,2)))</f>
        <v>Bundesanstalt für Straßenwesen (BASt)</v>
      </c>
      <c r="AB789" s="8" t="str">
        <f>IF(ISERROR(LEFT(D789,FIND(",",D789)-1)),VLOOKUP(D789,'Abk. Datenhaltende Stellen'!$A$2:$E$99,4),VLOOKUP(LEFT(D789,FIND(",",D789)-1),'Abk. Datenhaltende Stellen'!$A$2:$E$92,4))</f>
        <v>nein</v>
      </c>
      <c r="AC789" s="8" t="str">
        <f>IF(ISERROR(FIND(",",D789)),"",VLOOKUP(MID(D789,FIND(",",D789)+1,LEN(D789)-FIND(",",D789)),'Abk. Datenhaltende Stellen'!$A$2:$E$92,4))</f>
        <v/>
      </c>
      <c r="AD789" s="21">
        <f t="shared" si="12"/>
        <v>0</v>
      </c>
    </row>
    <row r="790" spans="1:30" ht="409.5" x14ac:dyDescent="0.25">
      <c r="A790" s="8" t="s">
        <v>3153</v>
      </c>
      <c r="B790" s="8" t="s">
        <v>3572</v>
      </c>
      <c r="C790" s="8"/>
      <c r="D790" s="8" t="s">
        <v>8</v>
      </c>
      <c r="E790" s="13" t="s">
        <v>705</v>
      </c>
      <c r="F790" s="8" t="s">
        <v>798</v>
      </c>
      <c r="G790" s="8"/>
      <c r="H790" s="8"/>
      <c r="I790" s="8"/>
      <c r="J790" s="8"/>
      <c r="K790" s="8" t="s">
        <v>2985</v>
      </c>
      <c r="L790" s="8"/>
      <c r="M790" s="8"/>
      <c r="N790" s="8"/>
      <c r="O790" s="8"/>
      <c r="P790" s="8" t="s">
        <v>3424</v>
      </c>
      <c r="Q790" s="8" t="s">
        <v>9</v>
      </c>
      <c r="R790" s="8" t="s">
        <v>3146</v>
      </c>
      <c r="S790" s="8" t="s">
        <v>15</v>
      </c>
      <c r="T790" s="8" t="s">
        <v>108</v>
      </c>
      <c r="U790" s="8" t="s">
        <v>3203</v>
      </c>
      <c r="V790" s="11" t="s">
        <v>2994</v>
      </c>
      <c r="W790" s="11" t="s">
        <v>3137</v>
      </c>
      <c r="X790" s="11" t="s">
        <v>2346</v>
      </c>
      <c r="Y790" s="5" t="str">
        <f>VLOOKUP(Q790,Lizenzen!$A$2:$B$17,2)</f>
        <v>Verordnung zur Festlegung der Nutzungsbestimmungen für die Bereitstellung von Geodaten des Bundes (GeoNutzV)</v>
      </c>
      <c r="Z790" s="5" t="str">
        <f>VLOOKUP(Q790,Lizenzen!$A$2:$D$17,4)</f>
        <v>http://www.gesetze-im-internet.de/geonutzv/index.html</v>
      </c>
      <c r="AA790" s="5" t="str">
        <f>IF(ISERROR(LEFT(D790,FIND(",",D790)-1)),VLOOKUP(D790,'Abk. Datenhaltende Stellen'!$A$2:$E$99,2),CONCATENATE(VLOOKUP(LEFT(D790,FIND(",",D790)-1),'Abk. Datenhaltende Stellen'!$A$2:$E$92,2),",",VLOOKUP(MID(D790,FIND(",",D790)+1,LEN(D790)-FIND(",",D790)),'Abk. Datenhaltende Stellen'!$A$2:$E$92,2)))</f>
        <v>Bundesanstalt für Straßenwesen (BASt)</v>
      </c>
      <c r="AB790" s="8" t="str">
        <f>IF(ISERROR(LEFT(D790,FIND(",",D790)-1)),VLOOKUP(D790,'Abk. Datenhaltende Stellen'!$A$2:$E$99,4),VLOOKUP(LEFT(D790,FIND(",",D790)-1),'Abk. Datenhaltende Stellen'!$A$2:$E$92,4))</f>
        <v>nein</v>
      </c>
      <c r="AC790" s="8" t="str">
        <f>IF(ISERROR(FIND(",",D790)),"",VLOOKUP(MID(D790,FIND(",",D790)+1,LEN(D790)-FIND(",",D790)),'Abk. Datenhaltende Stellen'!$A$2:$E$92,4))</f>
        <v/>
      </c>
      <c r="AD790" s="21">
        <f t="shared" si="12"/>
        <v>0</v>
      </c>
    </row>
    <row r="791" spans="1:30" ht="409.5" x14ac:dyDescent="0.25">
      <c r="A791" s="8" t="s">
        <v>3154</v>
      </c>
      <c r="B791" s="8" t="s">
        <v>3572</v>
      </c>
      <c r="C791" s="8"/>
      <c r="D791" s="8" t="s">
        <v>8</v>
      </c>
      <c r="E791" s="13" t="s">
        <v>705</v>
      </c>
      <c r="F791" s="8" t="s">
        <v>798</v>
      </c>
      <c r="G791" s="8"/>
      <c r="H791" s="8"/>
      <c r="I791" s="8"/>
      <c r="J791" s="8"/>
      <c r="K791" s="8" t="s">
        <v>2985</v>
      </c>
      <c r="L791" s="8"/>
      <c r="M791" s="8"/>
      <c r="N791" s="8"/>
      <c r="O791" s="8"/>
      <c r="P791" s="8" t="s">
        <v>3425</v>
      </c>
      <c r="Q791" s="8" t="s">
        <v>9</v>
      </c>
      <c r="R791" s="8" t="s">
        <v>3146</v>
      </c>
      <c r="S791" s="8" t="s">
        <v>15</v>
      </c>
      <c r="T791" s="8" t="s">
        <v>108</v>
      </c>
      <c r="U791" s="8" t="s">
        <v>3203</v>
      </c>
      <c r="V791" s="11" t="s">
        <v>2994</v>
      </c>
      <c r="W791" s="11" t="s">
        <v>3137</v>
      </c>
      <c r="X791" s="11" t="s">
        <v>2346</v>
      </c>
      <c r="Y791" s="5" t="str">
        <f>VLOOKUP(Q791,Lizenzen!$A$2:$B$17,2)</f>
        <v>Verordnung zur Festlegung der Nutzungsbestimmungen für die Bereitstellung von Geodaten des Bundes (GeoNutzV)</v>
      </c>
      <c r="Z791" s="5" t="str">
        <f>VLOOKUP(Q791,Lizenzen!$A$2:$D$17,4)</f>
        <v>http://www.gesetze-im-internet.de/geonutzv/index.html</v>
      </c>
      <c r="AA791" s="5" t="str">
        <f>IF(ISERROR(LEFT(D791,FIND(",",D791)-1)),VLOOKUP(D791,'Abk. Datenhaltende Stellen'!$A$2:$E$99,2),CONCATENATE(VLOOKUP(LEFT(D791,FIND(",",D791)-1),'Abk. Datenhaltende Stellen'!$A$2:$E$92,2),",",VLOOKUP(MID(D791,FIND(",",D791)+1,LEN(D791)-FIND(",",D791)),'Abk. Datenhaltende Stellen'!$A$2:$E$92,2)))</f>
        <v>Bundesanstalt für Straßenwesen (BASt)</v>
      </c>
      <c r="AB791" s="8" t="str">
        <f>IF(ISERROR(LEFT(D791,FIND(",",D791)-1)),VLOOKUP(D791,'Abk. Datenhaltende Stellen'!$A$2:$E$99,4),VLOOKUP(LEFT(D791,FIND(",",D791)-1),'Abk. Datenhaltende Stellen'!$A$2:$E$92,4))</f>
        <v>nein</v>
      </c>
      <c r="AC791" s="8" t="str">
        <f>IF(ISERROR(FIND(",",D791)),"",VLOOKUP(MID(D791,FIND(",",D791)+1,LEN(D791)-FIND(",",D791)),'Abk. Datenhaltende Stellen'!$A$2:$E$92,4))</f>
        <v/>
      </c>
      <c r="AD791" s="21">
        <f t="shared" si="12"/>
        <v>0</v>
      </c>
    </row>
    <row r="792" spans="1:30" ht="409.5" x14ac:dyDescent="0.25">
      <c r="A792" s="8" t="s">
        <v>3155</v>
      </c>
      <c r="B792" s="8" t="s">
        <v>3572</v>
      </c>
      <c r="C792" s="8"/>
      <c r="D792" s="8" t="s">
        <v>8</v>
      </c>
      <c r="E792" s="13" t="s">
        <v>705</v>
      </c>
      <c r="F792" s="8" t="s">
        <v>798</v>
      </c>
      <c r="G792" s="8"/>
      <c r="H792" s="8"/>
      <c r="I792" s="8"/>
      <c r="J792" s="8"/>
      <c r="K792" s="8" t="s">
        <v>2985</v>
      </c>
      <c r="L792" s="8"/>
      <c r="M792" s="8"/>
      <c r="N792" s="8"/>
      <c r="O792" s="8"/>
      <c r="P792" s="8" t="s">
        <v>3426</v>
      </c>
      <c r="Q792" s="8" t="s">
        <v>9</v>
      </c>
      <c r="R792" s="8" t="s">
        <v>3146</v>
      </c>
      <c r="S792" s="8" t="s">
        <v>15</v>
      </c>
      <c r="T792" s="8" t="s">
        <v>108</v>
      </c>
      <c r="U792" s="8" t="s">
        <v>3203</v>
      </c>
      <c r="V792" s="11" t="s">
        <v>2994</v>
      </c>
      <c r="W792" s="11" t="s">
        <v>3137</v>
      </c>
      <c r="X792" s="11" t="s">
        <v>2346</v>
      </c>
      <c r="Y792" s="5" t="str">
        <f>VLOOKUP(Q792,Lizenzen!$A$2:$B$17,2)</f>
        <v>Verordnung zur Festlegung der Nutzungsbestimmungen für die Bereitstellung von Geodaten des Bundes (GeoNutzV)</v>
      </c>
      <c r="Z792" s="5" t="str">
        <f>VLOOKUP(Q792,Lizenzen!$A$2:$D$17,4)</f>
        <v>http://www.gesetze-im-internet.de/geonutzv/index.html</v>
      </c>
      <c r="AA792" s="5" t="str">
        <f>IF(ISERROR(LEFT(D792,FIND(",",D792)-1)),VLOOKUP(D792,'Abk. Datenhaltende Stellen'!$A$2:$E$99,2),CONCATENATE(VLOOKUP(LEFT(D792,FIND(",",D792)-1),'Abk. Datenhaltende Stellen'!$A$2:$E$92,2),",",VLOOKUP(MID(D792,FIND(",",D792)+1,LEN(D792)-FIND(",",D792)),'Abk. Datenhaltende Stellen'!$A$2:$E$92,2)))</f>
        <v>Bundesanstalt für Straßenwesen (BASt)</v>
      </c>
      <c r="AB792" s="8" t="str">
        <f>IF(ISERROR(LEFT(D792,FIND(",",D792)-1)),VLOOKUP(D792,'Abk. Datenhaltende Stellen'!$A$2:$E$99,4),VLOOKUP(LEFT(D792,FIND(",",D792)-1),'Abk. Datenhaltende Stellen'!$A$2:$E$92,4))</f>
        <v>nein</v>
      </c>
      <c r="AC792" s="8" t="str">
        <f>IF(ISERROR(FIND(",",D792)),"",VLOOKUP(MID(D792,FIND(",",D792)+1,LEN(D792)-FIND(",",D792)),'Abk. Datenhaltende Stellen'!$A$2:$E$92,4))</f>
        <v/>
      </c>
      <c r="AD792" s="21">
        <f t="shared" si="12"/>
        <v>0</v>
      </c>
    </row>
    <row r="793" spans="1:30" ht="409.5" x14ac:dyDescent="0.25">
      <c r="A793" s="8" t="s">
        <v>3156</v>
      </c>
      <c r="B793" s="8" t="s">
        <v>3573</v>
      </c>
      <c r="C793" s="8"/>
      <c r="D793" s="8" t="s">
        <v>3157</v>
      </c>
      <c r="E793" s="13" t="s">
        <v>705</v>
      </c>
      <c r="F793" s="8" t="s">
        <v>798</v>
      </c>
      <c r="G793" s="8"/>
      <c r="H793" s="8"/>
      <c r="I793" s="8"/>
      <c r="J793" s="8"/>
      <c r="K793" s="8" t="s">
        <v>2985</v>
      </c>
      <c r="L793" s="8"/>
      <c r="M793" s="8"/>
      <c r="N793" s="8"/>
      <c r="O793" s="8"/>
      <c r="P793" s="8" t="s">
        <v>3427</v>
      </c>
      <c r="Q793" s="8" t="s">
        <v>832</v>
      </c>
      <c r="R793" s="8" t="s">
        <v>3146</v>
      </c>
      <c r="S793" s="8" t="s">
        <v>15</v>
      </c>
      <c r="T793" s="8" t="s">
        <v>108</v>
      </c>
      <c r="U793" s="8" t="s">
        <v>3203</v>
      </c>
      <c r="V793" s="11" t="s">
        <v>3160</v>
      </c>
      <c r="W793" s="11" t="s">
        <v>3137</v>
      </c>
      <c r="X793" s="11" t="s">
        <v>2346</v>
      </c>
      <c r="Y793" s="5" t="str">
        <f>VLOOKUP(Q793,Lizenzen!$A$2:$B$17,2)</f>
        <v>Datenlizenz Deutschland – Namensnennung – Version 2.0</v>
      </c>
      <c r="Z793" s="5" t="str">
        <f>VLOOKUP(Q793,Lizenzen!$A$2:$D$17,4)</f>
        <v>https://www.govdata.de/dl-de/by-2-0</v>
      </c>
      <c r="AA793" s="5" t="str">
        <f>IF(ISERROR(LEFT(D793,FIND(",",D793)-1)),VLOOKUP(D793,'Abk. Datenhaltende Stellen'!$A$2:$E$99,2),CONCATENATE(VLOOKUP(LEFT(D793,FIND(",",D793)-1),'Abk. Datenhaltende Stellen'!$A$2:$E$92,2),",",VLOOKUP(MID(D793,FIND(",",D793)+1,LEN(D793)-FIND(",",D793)),'Abk. Datenhaltende Stellen'!$A$2:$E$92,2)))</f>
        <v>Verkehrs Management Zentrale Bremen</v>
      </c>
      <c r="AB793" s="8" t="str">
        <f>IF(ISERROR(LEFT(D793,FIND(",",D793)-1)),VLOOKUP(D793,'Abk. Datenhaltende Stellen'!$A$2:$E$99,4),VLOOKUP(LEFT(D793,FIND(",",D793)-1),'Abk. Datenhaltende Stellen'!$A$2:$E$92,4))</f>
        <v>nein</v>
      </c>
      <c r="AC793" s="8" t="str">
        <f>IF(ISERROR(FIND(",",D793)),"",VLOOKUP(MID(D793,FIND(",",D793)+1,LEN(D793)-FIND(",",D793)),'Abk. Datenhaltende Stellen'!$A$2:$E$92,4))</f>
        <v/>
      </c>
      <c r="AD793" s="21">
        <f t="shared" si="12"/>
        <v>0</v>
      </c>
    </row>
    <row r="794" spans="1:30" ht="409.5" x14ac:dyDescent="0.25">
      <c r="A794" s="8" t="s">
        <v>3161</v>
      </c>
      <c r="B794" s="8" t="s">
        <v>3574</v>
      </c>
      <c r="C794" s="8"/>
      <c r="D794" s="8" t="s">
        <v>3157</v>
      </c>
      <c r="E794" s="13" t="s">
        <v>705</v>
      </c>
      <c r="F794" s="8" t="s">
        <v>798</v>
      </c>
      <c r="G794" s="8"/>
      <c r="H794" s="8"/>
      <c r="I794" s="8"/>
      <c r="J794" s="8"/>
      <c r="K794" s="8" t="s">
        <v>2985</v>
      </c>
      <c r="L794" s="8"/>
      <c r="M794" s="8"/>
      <c r="N794" s="8"/>
      <c r="O794" s="8"/>
      <c r="P794" s="5" t="s">
        <v>3428</v>
      </c>
      <c r="Q794" s="8" t="s">
        <v>832</v>
      </c>
      <c r="R794" s="8" t="s">
        <v>3158</v>
      </c>
      <c r="S794" s="8" t="s">
        <v>15</v>
      </c>
      <c r="T794" s="8" t="s">
        <v>108</v>
      </c>
      <c r="U794" s="8" t="s">
        <v>3203</v>
      </c>
      <c r="V794" s="11" t="s">
        <v>3160</v>
      </c>
      <c r="W794" s="11" t="s">
        <v>3137</v>
      </c>
      <c r="X794" s="11" t="s">
        <v>2346</v>
      </c>
      <c r="Y794" s="5" t="str">
        <f>VLOOKUP(Q794,Lizenzen!$A$2:$B$17,2)</f>
        <v>Datenlizenz Deutschland – Namensnennung – Version 2.0</v>
      </c>
      <c r="Z794" s="5" t="str">
        <f>VLOOKUP(Q794,Lizenzen!$A$2:$D$17,4)</f>
        <v>https://www.govdata.de/dl-de/by-2-0</v>
      </c>
      <c r="AA794" s="5" t="str">
        <f>IF(ISERROR(LEFT(D794,FIND(",",D794)-1)),VLOOKUP(D794,'Abk. Datenhaltende Stellen'!$A$2:$E$99,2),CONCATENATE(VLOOKUP(LEFT(D794,FIND(",",D794)-1),'Abk. Datenhaltende Stellen'!$A$2:$E$92,2),",",VLOOKUP(MID(D794,FIND(",",D794)+1,LEN(D794)-FIND(",",D794)),'Abk. Datenhaltende Stellen'!$A$2:$E$92,2)))</f>
        <v>Verkehrs Management Zentrale Bremen</v>
      </c>
      <c r="AB794" s="8" t="str">
        <f>IF(ISERROR(LEFT(D794,FIND(",",D794)-1)),VLOOKUP(D794,'Abk. Datenhaltende Stellen'!$A$2:$E$99,4),VLOOKUP(LEFT(D794,FIND(",",D794)-1),'Abk. Datenhaltende Stellen'!$A$2:$E$92,4))</f>
        <v>nein</v>
      </c>
      <c r="AC794" s="8" t="str">
        <f>IF(ISERROR(FIND(",",D794)),"",VLOOKUP(MID(D794,FIND(",",D794)+1,LEN(D794)-FIND(",",D794)),'Abk. Datenhaltende Stellen'!$A$2:$E$92,4))</f>
        <v/>
      </c>
      <c r="AD794" s="21">
        <f t="shared" si="12"/>
        <v>0</v>
      </c>
    </row>
    <row r="795" spans="1:30" ht="409.5" x14ac:dyDescent="0.25">
      <c r="A795" s="8" t="s">
        <v>3162</v>
      </c>
      <c r="B795" s="8" t="s">
        <v>3575</v>
      </c>
      <c r="C795" s="8"/>
      <c r="D795" s="8" t="s">
        <v>3163</v>
      </c>
      <c r="E795" s="13" t="s">
        <v>705</v>
      </c>
      <c r="F795" s="8" t="s">
        <v>798</v>
      </c>
      <c r="G795" s="8"/>
      <c r="H795" s="8"/>
      <c r="I795" s="8"/>
      <c r="J795" s="8"/>
      <c r="K795" s="8" t="s">
        <v>2985</v>
      </c>
      <c r="L795" s="8"/>
      <c r="M795" s="8"/>
      <c r="N795" s="8"/>
      <c r="O795" s="8"/>
      <c r="P795" s="8" t="s">
        <v>3429</v>
      </c>
      <c r="Q795" s="8" t="s">
        <v>9</v>
      </c>
      <c r="R795" s="8" t="s">
        <v>3164</v>
      </c>
      <c r="S795" s="8" t="s">
        <v>15</v>
      </c>
      <c r="T795" s="8" t="s">
        <v>108</v>
      </c>
      <c r="U795" s="8" t="s">
        <v>3203</v>
      </c>
      <c r="V795" s="11" t="s">
        <v>3127</v>
      </c>
      <c r="W795" s="11" t="s">
        <v>3137</v>
      </c>
      <c r="X795" s="11" t="s">
        <v>2346</v>
      </c>
      <c r="Y795" s="5" t="str">
        <f>VLOOKUP(Q795,Lizenzen!$A$2:$B$17,2)</f>
        <v>Verordnung zur Festlegung der Nutzungsbestimmungen für die Bereitstellung von Geodaten des Bundes (GeoNutzV)</v>
      </c>
      <c r="Z795" s="5" t="str">
        <f>VLOOKUP(Q795,Lizenzen!$A$2:$D$17,4)</f>
        <v>http://www.gesetze-im-internet.de/geonutzv/index.html</v>
      </c>
      <c r="AA795" s="5" t="str">
        <f>IF(ISERROR(LEFT(D795,FIND(",",D795)-1)),VLOOKUP(D795,'Abk. Datenhaltende Stellen'!$A$2:$E$99,2),CONCATENATE(VLOOKUP(LEFT(D795,FIND(",",D795)-1),'Abk. Datenhaltende Stellen'!$A$2:$E$92,2),",",VLOOKUP(MID(D795,FIND(",",D795)+1,LEN(D795)-FIND(",",D795)),'Abk. Datenhaltende Stellen'!$A$2:$E$92,2)))</f>
        <v>Landesbetrieb für Straßenbau Saarland</v>
      </c>
      <c r="AB795" s="8" t="str">
        <f>IF(ISERROR(LEFT(D795,FIND(",",D795)-1)),VLOOKUP(D795,'Abk. Datenhaltende Stellen'!$A$2:$E$99,4),VLOOKUP(LEFT(D795,FIND(",",D795)-1),'Abk. Datenhaltende Stellen'!$A$2:$E$92,4))</f>
        <v>nein</v>
      </c>
      <c r="AC795" s="8" t="str">
        <f>IF(ISERROR(FIND(",",D795)),"",VLOOKUP(MID(D795,FIND(",",D795)+1,LEN(D795)-FIND(",",D795)),'Abk. Datenhaltende Stellen'!$A$2:$E$92,4))</f>
        <v/>
      </c>
      <c r="AD795" s="21">
        <f t="shared" si="12"/>
        <v>0</v>
      </c>
    </row>
    <row r="796" spans="1:30" ht="405" x14ac:dyDescent="0.25">
      <c r="A796" s="8" t="s">
        <v>3169</v>
      </c>
      <c r="B796" s="8" t="s">
        <v>3576</v>
      </c>
      <c r="C796" s="8"/>
      <c r="D796" s="8" t="s">
        <v>3166</v>
      </c>
      <c r="E796" s="13" t="s">
        <v>705</v>
      </c>
      <c r="F796" s="8" t="s">
        <v>798</v>
      </c>
      <c r="G796" s="8"/>
      <c r="H796" s="8"/>
      <c r="I796" s="8"/>
      <c r="J796" s="8"/>
      <c r="K796" s="8" t="s">
        <v>2985</v>
      </c>
      <c r="L796" s="8"/>
      <c r="M796" s="8"/>
      <c r="N796" s="8"/>
      <c r="O796" s="8"/>
      <c r="P796" s="8" t="s">
        <v>3430</v>
      </c>
      <c r="Q796" s="8" t="s">
        <v>9</v>
      </c>
      <c r="R796" s="8" t="s">
        <v>3167</v>
      </c>
      <c r="S796" s="8" t="s">
        <v>15</v>
      </c>
      <c r="T796" s="8" t="s">
        <v>108</v>
      </c>
      <c r="U796" s="8" t="s">
        <v>3203</v>
      </c>
      <c r="V796" s="11" t="s">
        <v>3127</v>
      </c>
      <c r="W796" s="11" t="s">
        <v>3137</v>
      </c>
      <c r="X796" s="11" t="s">
        <v>2346</v>
      </c>
      <c r="Y796" s="5" t="str">
        <f>VLOOKUP(Q796,Lizenzen!$A$2:$B$17,2)</f>
        <v>Verordnung zur Festlegung der Nutzungsbestimmungen für die Bereitstellung von Geodaten des Bundes (GeoNutzV)</v>
      </c>
      <c r="Z796" s="5" t="str">
        <f>VLOOKUP(Q796,Lizenzen!$A$2:$D$17,4)</f>
        <v>http://www.gesetze-im-internet.de/geonutzv/index.html</v>
      </c>
      <c r="AA796" s="5" t="str">
        <f>IF(ISERROR(LEFT(D796,FIND(",",D796)-1)),VLOOKUP(D796,'Abk. Datenhaltende Stellen'!$A$2:$E$99,2),CONCATENATE(VLOOKUP(LEFT(D796,FIND(",",D796)-1),'Abk. Datenhaltende Stellen'!$A$2:$E$92,2),",",VLOOKUP(MID(D796,FIND(",",D796)+1,LEN(D796)-FIND(",",D796)),'Abk. Datenhaltende Stellen'!$A$2:$E$92,2)))</f>
        <v>Landesbetrieb Straßenbau und Verkehr Schleswig-Holstein</v>
      </c>
      <c r="AB796" s="8" t="str">
        <f>IF(ISERROR(LEFT(D796,FIND(",",D796)-1)),VLOOKUP(D796,'Abk. Datenhaltende Stellen'!$A$2:$E$99,4),VLOOKUP(LEFT(D796,FIND(",",D796)-1),'Abk. Datenhaltende Stellen'!$A$2:$E$92,4))</f>
        <v>nein</v>
      </c>
      <c r="AC796" s="8" t="str">
        <f>IF(ISERROR(FIND(",",D796)),"",VLOOKUP(MID(D796,FIND(",",D796)+1,LEN(D796)-FIND(",",D796)),'Abk. Datenhaltende Stellen'!$A$2:$E$92,4))</f>
        <v/>
      </c>
      <c r="AD796" s="21">
        <f t="shared" si="12"/>
        <v>0</v>
      </c>
    </row>
    <row r="797" spans="1:30" ht="315" x14ac:dyDescent="0.25">
      <c r="A797" s="8" t="s">
        <v>3221</v>
      </c>
      <c r="B797" s="8" t="s">
        <v>3381</v>
      </c>
      <c r="C797" s="8"/>
      <c r="D797" s="8" t="s">
        <v>8</v>
      </c>
      <c r="E797" s="13" t="s">
        <v>705</v>
      </c>
      <c r="F797" s="8" t="s">
        <v>557</v>
      </c>
      <c r="G797" s="8" t="s">
        <v>3222</v>
      </c>
      <c r="H797" s="8"/>
      <c r="I797" s="8"/>
      <c r="J797" s="8"/>
      <c r="K797" s="8" t="s">
        <v>2985</v>
      </c>
      <c r="L797" s="8"/>
      <c r="M797" s="8"/>
      <c r="N797" s="8"/>
      <c r="O797" s="8"/>
      <c r="P797" s="8"/>
      <c r="Q797" s="8" t="s">
        <v>9</v>
      </c>
      <c r="R797" s="8" t="s">
        <v>10</v>
      </c>
      <c r="S797" s="8" t="s">
        <v>13</v>
      </c>
      <c r="T797" s="8" t="s">
        <v>569</v>
      </c>
      <c r="U797" s="8" t="s">
        <v>700</v>
      </c>
      <c r="V797" s="11" t="s">
        <v>3223</v>
      </c>
      <c r="W797" s="11" t="s">
        <v>3223</v>
      </c>
      <c r="X797" s="11" t="s">
        <v>2295</v>
      </c>
      <c r="Y797" s="5" t="str">
        <f>VLOOKUP(Q797,Lizenzen!$A$2:$B$17,2)</f>
        <v>Verordnung zur Festlegung der Nutzungsbestimmungen für die Bereitstellung von Geodaten des Bundes (GeoNutzV)</v>
      </c>
      <c r="Z797" s="5" t="str">
        <f>VLOOKUP(Q797,Lizenzen!$A$2:$D$17,4)</f>
        <v>http://www.gesetze-im-internet.de/geonutzv/index.html</v>
      </c>
      <c r="AA797" s="5" t="str">
        <f>IF(ISERROR(LEFT(D797,FIND(",",D797)-1)),VLOOKUP(D797,'Abk. Datenhaltende Stellen'!$A$2:$E$99,2),CONCATENATE(VLOOKUP(LEFT(D797,FIND(",",D797)-1),'Abk. Datenhaltende Stellen'!$A$2:$E$92,2),",",VLOOKUP(MID(D797,FIND(",",D797)+1,LEN(D797)-FIND(",",D797)),'Abk. Datenhaltende Stellen'!$A$2:$E$92,2)))</f>
        <v>Bundesanstalt für Straßenwesen (BASt)</v>
      </c>
      <c r="AB797" s="8" t="str">
        <f>IF(ISERROR(LEFT(D797,FIND(",",D797)-1)),VLOOKUP(D797,'Abk. Datenhaltende Stellen'!$A$2:$E$99,4),VLOOKUP(LEFT(D797,FIND(",",D797)-1),'Abk. Datenhaltende Stellen'!$A$2:$E$92,4))</f>
        <v>nein</v>
      </c>
      <c r="AC797" s="8" t="str">
        <f>IF(ISERROR(FIND(",",D797)),"",VLOOKUP(MID(D797,FIND(",",D797)+1,LEN(D797)-FIND(",",D797)),'Abk. Datenhaltende Stellen'!$A$2:$E$92,4))</f>
        <v/>
      </c>
      <c r="AD797" s="21">
        <f t="shared" si="12"/>
        <v>0</v>
      </c>
    </row>
    <row r="798" spans="1:30" ht="165" x14ac:dyDescent="0.25">
      <c r="A798" s="8" t="s">
        <v>3213</v>
      </c>
      <c r="B798" s="8" t="s">
        <v>3385</v>
      </c>
      <c r="C798" s="8"/>
      <c r="D798" s="8" t="s">
        <v>3214</v>
      </c>
      <c r="E798" s="13" t="s">
        <v>705</v>
      </c>
      <c r="F798" s="8" t="s">
        <v>797</v>
      </c>
      <c r="G798" s="8"/>
      <c r="H798" s="8"/>
      <c r="I798" s="8"/>
      <c r="J798" s="8"/>
      <c r="K798" s="8"/>
      <c r="L798" s="8"/>
      <c r="M798" s="8"/>
      <c r="N798" s="8"/>
      <c r="O798" s="8"/>
      <c r="P798" s="8" t="s">
        <v>3217</v>
      </c>
      <c r="Q798" s="8" t="s">
        <v>9</v>
      </c>
      <c r="R798" s="8" t="s">
        <v>3215</v>
      </c>
      <c r="S798" s="8" t="s">
        <v>15</v>
      </c>
      <c r="T798" s="8" t="s">
        <v>108</v>
      </c>
      <c r="U798" s="8" t="s">
        <v>590</v>
      </c>
      <c r="V798" s="11" t="s">
        <v>699</v>
      </c>
      <c r="W798" s="11" t="s">
        <v>3218</v>
      </c>
      <c r="X798" s="11" t="s">
        <v>2346</v>
      </c>
      <c r="Y798" s="5" t="str">
        <f>VLOOKUP(Q798,Lizenzen!$A$2:$B$17,2)</f>
        <v>Verordnung zur Festlegung der Nutzungsbestimmungen für die Bereitstellung von Geodaten des Bundes (GeoNutzV)</v>
      </c>
      <c r="Z798" s="5" t="str">
        <f>VLOOKUP(Q798,Lizenzen!$A$2:$D$17,4)</f>
        <v>http://www.gesetze-im-internet.de/geonutzv/index.html</v>
      </c>
      <c r="AA798" s="5" t="str">
        <f>IF(ISERROR(LEFT(D798,FIND(",",D798)-1)),VLOOKUP(D798,'Abk. Datenhaltende Stellen'!$A$2:$E$99,2),CONCATENATE(VLOOKUP(LEFT(D798,FIND(",",D798)-1),'Abk. Datenhaltende Stellen'!$A$2:$E$92,2),",",VLOOKUP(MID(D798,FIND(",",D798)+1,LEN(D798)-FIND(",",D798)),'Abk. Datenhaltende Stellen'!$A$2:$E$92,2)))</f>
        <v>VMZ Berlin Betreibergesellschaft mbH</v>
      </c>
      <c r="AB798" s="8" t="str">
        <f>IF(ISERROR(LEFT(D798,FIND(",",D798)-1)),VLOOKUP(D798,'Abk. Datenhaltende Stellen'!$A$2:$E$99,4),VLOOKUP(LEFT(D798,FIND(",",D798)-1),'Abk. Datenhaltende Stellen'!$A$2:$E$92,4))</f>
        <v>nein</v>
      </c>
      <c r="AC798" s="8" t="str">
        <f>IF(ISERROR(FIND(",",D798)),"",VLOOKUP(MID(D798,FIND(",",D798)+1,LEN(D798)-FIND(",",D798)),'Abk. Datenhaltende Stellen'!$A$2:$E$92,4))</f>
        <v/>
      </c>
      <c r="AD798" s="21">
        <f t="shared" si="12"/>
        <v>0</v>
      </c>
    </row>
    <row r="799" spans="1:30" ht="180" x14ac:dyDescent="0.25">
      <c r="A799" s="8" t="s">
        <v>3219</v>
      </c>
      <c r="B799" s="8" t="s">
        <v>3386</v>
      </c>
      <c r="C799" s="8"/>
      <c r="D799" s="8" t="s">
        <v>3214</v>
      </c>
      <c r="E799" s="13" t="s">
        <v>705</v>
      </c>
      <c r="F799" s="8" t="s">
        <v>797</v>
      </c>
      <c r="G799" s="8"/>
      <c r="H799" s="8"/>
      <c r="I799" s="8"/>
      <c r="J799" s="8"/>
      <c r="K799" s="8"/>
      <c r="L799" s="8"/>
      <c r="M799" s="8"/>
      <c r="N799" s="8"/>
      <c r="O799" s="8"/>
      <c r="P799" s="8" t="s">
        <v>3220</v>
      </c>
      <c r="Q799" s="8" t="s">
        <v>9</v>
      </c>
      <c r="R799" s="8" t="s">
        <v>3215</v>
      </c>
      <c r="S799" s="8" t="s">
        <v>15</v>
      </c>
      <c r="T799" s="8" t="s">
        <v>108</v>
      </c>
      <c r="U799" s="8" t="s">
        <v>590</v>
      </c>
      <c r="V799" s="11" t="s">
        <v>699</v>
      </c>
      <c r="W799" s="11" t="s">
        <v>3218</v>
      </c>
      <c r="X799" s="11" t="s">
        <v>2346</v>
      </c>
      <c r="Y799" s="5" t="str">
        <f>VLOOKUP(Q799,Lizenzen!$A$2:$B$17,2)</f>
        <v>Verordnung zur Festlegung der Nutzungsbestimmungen für die Bereitstellung von Geodaten des Bundes (GeoNutzV)</v>
      </c>
      <c r="Z799" s="5" t="str">
        <f>VLOOKUP(Q799,Lizenzen!$A$2:$D$17,4)</f>
        <v>http://www.gesetze-im-internet.de/geonutzv/index.html</v>
      </c>
      <c r="AA799" s="5" t="str">
        <f>IF(ISERROR(LEFT(D799,FIND(",",D799)-1)),VLOOKUP(D799,'Abk. Datenhaltende Stellen'!$A$2:$E$99,2),CONCATENATE(VLOOKUP(LEFT(D799,FIND(",",D799)-1),'Abk. Datenhaltende Stellen'!$A$2:$E$92,2),",",VLOOKUP(MID(D799,FIND(",",D799)+1,LEN(D799)-FIND(",",D799)),'Abk. Datenhaltende Stellen'!$A$2:$E$92,2)))</f>
        <v>VMZ Berlin Betreibergesellschaft mbH</v>
      </c>
      <c r="AB799" s="8" t="str">
        <f>IF(ISERROR(LEFT(D799,FIND(",",D799)-1)),VLOOKUP(D799,'Abk. Datenhaltende Stellen'!$A$2:$E$99,4),VLOOKUP(LEFT(D799,FIND(",",D799)-1),'Abk. Datenhaltende Stellen'!$A$2:$E$92,4))</f>
        <v>nein</v>
      </c>
      <c r="AC799" s="8" t="str">
        <f>IF(ISERROR(FIND(",",D799)),"",VLOOKUP(MID(D799,FIND(",",D799)+1,LEN(D799)-FIND(",",D799)),'Abk. Datenhaltende Stellen'!$A$2:$E$92,4))</f>
        <v/>
      </c>
      <c r="AD799" s="21">
        <f t="shared" si="12"/>
        <v>0</v>
      </c>
    </row>
    <row r="800" spans="1:30" ht="60" x14ac:dyDescent="0.25">
      <c r="A800" s="8" t="s">
        <v>3171</v>
      </c>
      <c r="B800" s="8" t="s">
        <v>3172</v>
      </c>
      <c r="C800" s="8" t="s">
        <v>3173</v>
      </c>
      <c r="D800" s="8" t="s">
        <v>3174</v>
      </c>
      <c r="E800" s="8" t="s">
        <v>705</v>
      </c>
      <c r="F800" s="8" t="s">
        <v>553</v>
      </c>
      <c r="G800" s="8"/>
      <c r="H800" s="8" t="s">
        <v>3178</v>
      </c>
      <c r="I800" s="8"/>
      <c r="J800" s="8"/>
      <c r="K800" s="8"/>
      <c r="L800" s="8"/>
      <c r="M800" s="8"/>
      <c r="N800" s="8"/>
      <c r="O800" s="8"/>
      <c r="P800" s="8"/>
      <c r="Q800" s="5" t="s">
        <v>376</v>
      </c>
      <c r="R800" s="8" t="s">
        <v>3176</v>
      </c>
      <c r="S800" s="8" t="s">
        <v>15</v>
      </c>
      <c r="T800" s="8" t="s">
        <v>51</v>
      </c>
      <c r="U800" s="8"/>
      <c r="V800" s="11" t="s">
        <v>2345</v>
      </c>
      <c r="W800" s="11" t="s">
        <v>2345</v>
      </c>
      <c r="X800" s="11" t="s">
        <v>2295</v>
      </c>
      <c r="Y800" s="5" t="str">
        <f>VLOOKUP(Q800,Lizenzen!$A$2:$B$17,2)</f>
        <v>Creative Commons Namensnennung 4.0 international</v>
      </c>
      <c r="Z800" s="5" t="str">
        <f>VLOOKUP(Q800,Lizenzen!$A$2:$D$17,4)</f>
        <v>https://creativecommons.org/licenses/by/4.0/deed.de</v>
      </c>
      <c r="AA800" s="5" t="str">
        <f>IF(ISERROR(LEFT(D800,FIND(",",D800)-1)),VLOOKUP(D800,'Abk. Datenhaltende Stellen'!$A$2:$E$99,2),CONCATENATE(VLOOKUP(LEFT(D800,FIND(",",D800)-1),'Abk. Datenhaltende Stellen'!$A$2:$E$92,2),",",VLOOKUP(MID(D800,FIND(",",D800)+1,LEN(D800)-FIND(",",D800)),'Abk. Datenhaltende Stellen'!$A$2:$E$92,2)))</f>
        <v>Bayerisches Staatsministerium des Innern, für Bau und Verkehr (Oberste Baubehörde)</v>
      </c>
      <c r="AB800" s="8" t="str">
        <f>IF(ISERROR(LEFT(D800,FIND(",",D800)-1)),VLOOKUP(D800,'Abk. Datenhaltende Stellen'!$A$2:$E$99,4),VLOOKUP(LEFT(D800,FIND(",",D800)-1),'Abk. Datenhaltende Stellen'!$A$2:$E$92,4))</f>
        <v>nein</v>
      </c>
      <c r="AC800" s="8" t="str">
        <f>IF(ISERROR(FIND(",",D800)),"",VLOOKUP(MID(D800,FIND(",",D800)+1,LEN(D800)-FIND(",",D800)),'Abk. Datenhaltende Stellen'!$A$2:$E$92,4))</f>
        <v/>
      </c>
      <c r="AD800" s="21">
        <f t="shared" si="12"/>
        <v>0</v>
      </c>
    </row>
    <row r="801" spans="1:30" ht="60" x14ac:dyDescent="0.25">
      <c r="A801" s="8" t="s">
        <v>3179</v>
      </c>
      <c r="B801" s="8" t="s">
        <v>3180</v>
      </c>
      <c r="C801" s="8" t="s">
        <v>3173</v>
      </c>
      <c r="D801" s="8" t="s">
        <v>3174</v>
      </c>
      <c r="E801" s="8" t="s">
        <v>705</v>
      </c>
      <c r="F801" s="8" t="s">
        <v>552</v>
      </c>
      <c r="G801" s="8"/>
      <c r="H801" s="8" t="s">
        <v>3181</v>
      </c>
      <c r="I801" s="8"/>
      <c r="J801" s="8"/>
      <c r="K801" s="8"/>
      <c r="L801" s="8"/>
      <c r="M801" s="5" t="s">
        <v>3193</v>
      </c>
      <c r="N801" s="8"/>
      <c r="O801" s="8"/>
      <c r="P801" s="8"/>
      <c r="Q801" s="5" t="s">
        <v>376</v>
      </c>
      <c r="R801" s="8" t="s">
        <v>3176</v>
      </c>
      <c r="S801" s="8" t="s">
        <v>15</v>
      </c>
      <c r="T801" s="5" t="s">
        <v>571</v>
      </c>
      <c r="U801" s="8" t="s">
        <v>833</v>
      </c>
      <c r="V801" s="11" t="s">
        <v>3182</v>
      </c>
      <c r="W801" s="11" t="s">
        <v>2345</v>
      </c>
      <c r="X801" s="11" t="s">
        <v>2346</v>
      </c>
      <c r="Y801" s="5" t="str">
        <f>VLOOKUP(Q801,Lizenzen!$A$2:$B$17,2)</f>
        <v>Creative Commons Namensnennung 4.0 international</v>
      </c>
      <c r="Z801" s="5" t="str">
        <f>VLOOKUP(Q801,Lizenzen!$A$2:$D$17,4)</f>
        <v>https://creativecommons.org/licenses/by/4.0/deed.de</v>
      </c>
      <c r="AA801" s="5" t="str">
        <f>IF(ISERROR(LEFT(D801,FIND(",",D801)-1)),VLOOKUP(D801,'Abk. Datenhaltende Stellen'!$A$2:$E$99,2),CONCATENATE(VLOOKUP(LEFT(D801,FIND(",",D801)-1),'Abk. Datenhaltende Stellen'!$A$2:$E$92,2),",",VLOOKUP(MID(D801,FIND(",",D801)+1,LEN(D801)-FIND(",",D801)),'Abk. Datenhaltende Stellen'!$A$2:$E$92,2)))</f>
        <v>Bayerisches Staatsministerium des Innern, für Bau und Verkehr (Oberste Baubehörde)</v>
      </c>
      <c r="AB801" s="8" t="str">
        <f>IF(ISERROR(LEFT(D801,FIND(",",D801)-1)),VLOOKUP(D801,'Abk. Datenhaltende Stellen'!$A$2:$E$99,4),VLOOKUP(LEFT(D801,FIND(",",D801)-1),'Abk. Datenhaltende Stellen'!$A$2:$E$92,4))</f>
        <v>nein</v>
      </c>
      <c r="AC801" s="8" t="str">
        <f>IF(ISERROR(FIND(",",D801)),"",VLOOKUP(MID(D801,FIND(",",D801)+1,LEN(D801)-FIND(",",D801)),'Abk. Datenhaltende Stellen'!$A$2:$E$92,4))</f>
        <v/>
      </c>
      <c r="AD801" s="21">
        <f t="shared" si="12"/>
        <v>0</v>
      </c>
    </row>
    <row r="802" spans="1:30" ht="75" x14ac:dyDescent="0.25">
      <c r="A802" s="8" t="s">
        <v>3183</v>
      </c>
      <c r="B802" s="8" t="s">
        <v>3382</v>
      </c>
      <c r="C802" s="8" t="s">
        <v>3173</v>
      </c>
      <c r="D802" s="8" t="s">
        <v>3174</v>
      </c>
      <c r="E802" s="8" t="s">
        <v>705</v>
      </c>
      <c r="F802" s="8" t="s">
        <v>552</v>
      </c>
      <c r="G802" s="8"/>
      <c r="H802" s="8" t="s">
        <v>3184</v>
      </c>
      <c r="I802" s="8"/>
      <c r="J802" s="8"/>
      <c r="K802" s="8"/>
      <c r="L802" s="8"/>
      <c r="M802" s="5" t="s">
        <v>3404</v>
      </c>
      <c r="N802" s="8"/>
      <c r="O802" s="8"/>
      <c r="P802" s="8"/>
      <c r="Q802" s="5" t="s">
        <v>376</v>
      </c>
      <c r="R802" s="8" t="s">
        <v>3176</v>
      </c>
      <c r="S802" s="8" t="s">
        <v>15</v>
      </c>
      <c r="T802" s="5" t="s">
        <v>571</v>
      </c>
      <c r="U802" s="8" t="s">
        <v>833</v>
      </c>
      <c r="V802" s="11" t="s">
        <v>3182</v>
      </c>
      <c r="W802" s="11" t="s">
        <v>2345</v>
      </c>
      <c r="X802" s="11" t="s">
        <v>2346</v>
      </c>
      <c r="Y802" s="5" t="str">
        <f>VLOOKUP(Q802,Lizenzen!$A$2:$B$17,2)</f>
        <v>Creative Commons Namensnennung 4.0 international</v>
      </c>
      <c r="Z802" s="5" t="str">
        <f>VLOOKUP(Q802,Lizenzen!$A$2:$D$17,4)</f>
        <v>https://creativecommons.org/licenses/by/4.0/deed.de</v>
      </c>
      <c r="AA802" s="5" t="str">
        <f>IF(ISERROR(LEFT(D802,FIND(",",D802)-1)),VLOOKUP(D802,'Abk. Datenhaltende Stellen'!$A$2:$E$99,2),CONCATENATE(VLOOKUP(LEFT(D802,FIND(",",D802)-1),'Abk. Datenhaltende Stellen'!$A$2:$E$92,2),",",VLOOKUP(MID(D802,FIND(",",D802)+1,LEN(D802)-FIND(",",D802)),'Abk. Datenhaltende Stellen'!$A$2:$E$92,2)))</f>
        <v>Bayerisches Staatsministerium des Innern, für Bau und Verkehr (Oberste Baubehörde)</v>
      </c>
      <c r="AB802" s="8" t="str">
        <f>IF(ISERROR(LEFT(D802,FIND(",",D802)-1)),VLOOKUP(D802,'Abk. Datenhaltende Stellen'!$A$2:$E$99,4),VLOOKUP(LEFT(D802,FIND(",",D802)-1),'Abk. Datenhaltende Stellen'!$A$2:$E$92,4))</f>
        <v>nein</v>
      </c>
      <c r="AC802" s="8" t="str">
        <f>IF(ISERROR(FIND(",",D802)),"",VLOOKUP(MID(D802,FIND(",",D802)+1,LEN(D802)-FIND(",",D802)),'Abk. Datenhaltende Stellen'!$A$2:$E$92,4))</f>
        <v/>
      </c>
      <c r="AD802" s="21">
        <f t="shared" si="12"/>
        <v>0</v>
      </c>
    </row>
    <row r="803" spans="1:30" ht="60" x14ac:dyDescent="0.25">
      <c r="A803" s="8" t="s">
        <v>3186</v>
      </c>
      <c r="B803" s="8" t="s">
        <v>3185</v>
      </c>
      <c r="C803" s="8" t="s">
        <v>3173</v>
      </c>
      <c r="D803" s="8" t="s">
        <v>3174</v>
      </c>
      <c r="E803" s="8" t="s">
        <v>705</v>
      </c>
      <c r="F803" s="8" t="s">
        <v>553</v>
      </c>
      <c r="G803" s="8"/>
      <c r="H803" s="8" t="s">
        <v>3187</v>
      </c>
      <c r="I803" s="8"/>
      <c r="J803" s="8"/>
      <c r="K803" s="8"/>
      <c r="L803" s="8"/>
      <c r="M803" s="5"/>
      <c r="N803" s="8"/>
      <c r="O803" s="8"/>
      <c r="P803" s="8"/>
      <c r="Q803" s="5" t="s">
        <v>376</v>
      </c>
      <c r="R803" s="8" t="s">
        <v>3176</v>
      </c>
      <c r="S803" s="8" t="s">
        <v>15</v>
      </c>
      <c r="T803" s="8" t="s">
        <v>51</v>
      </c>
      <c r="U803" s="8"/>
      <c r="V803" s="11" t="s">
        <v>2345</v>
      </c>
      <c r="W803" s="11" t="s">
        <v>2345</v>
      </c>
      <c r="X803" s="11" t="s">
        <v>2295</v>
      </c>
      <c r="Y803" s="5" t="str">
        <f>VLOOKUP(Q803,Lizenzen!$A$2:$B$17,2)</f>
        <v>Creative Commons Namensnennung 4.0 international</v>
      </c>
      <c r="Z803" s="5" t="str">
        <f>VLOOKUP(Q803,Lizenzen!$A$2:$D$17,4)</f>
        <v>https://creativecommons.org/licenses/by/4.0/deed.de</v>
      </c>
      <c r="AA803" s="5" t="str">
        <f>IF(ISERROR(LEFT(D803,FIND(",",D803)-1)),VLOOKUP(D803,'Abk. Datenhaltende Stellen'!$A$2:$E$99,2),CONCATENATE(VLOOKUP(LEFT(D803,FIND(",",D803)-1),'Abk. Datenhaltende Stellen'!$A$2:$E$92,2),",",VLOOKUP(MID(D803,FIND(",",D803)+1,LEN(D803)-FIND(",",D803)),'Abk. Datenhaltende Stellen'!$A$2:$E$92,2)))</f>
        <v>Bayerisches Staatsministerium des Innern, für Bau und Verkehr (Oberste Baubehörde)</v>
      </c>
      <c r="AB803" s="8" t="str">
        <f>IF(ISERROR(LEFT(D803,FIND(",",D803)-1)),VLOOKUP(D803,'Abk. Datenhaltende Stellen'!$A$2:$E$99,4),VLOOKUP(LEFT(D803,FIND(",",D803)-1),'Abk. Datenhaltende Stellen'!$A$2:$E$92,4))</f>
        <v>nein</v>
      </c>
      <c r="AC803" s="8" t="str">
        <f>IF(ISERROR(FIND(",",D803)),"",VLOOKUP(MID(D803,FIND(",",D803)+1,LEN(D803)-FIND(",",D803)),'Abk. Datenhaltende Stellen'!$A$2:$E$92,4))</f>
        <v/>
      </c>
      <c r="AD803" s="21">
        <f t="shared" si="12"/>
        <v>0</v>
      </c>
    </row>
    <row r="804" spans="1:30" ht="60" x14ac:dyDescent="0.25">
      <c r="A804" s="8" t="s">
        <v>3188</v>
      </c>
      <c r="B804" s="8" t="s">
        <v>3383</v>
      </c>
      <c r="C804" s="8" t="s">
        <v>3173</v>
      </c>
      <c r="D804" s="8" t="s">
        <v>3174</v>
      </c>
      <c r="E804" s="8" t="s">
        <v>705</v>
      </c>
      <c r="F804" s="8" t="s">
        <v>552</v>
      </c>
      <c r="G804" s="8"/>
      <c r="H804" s="8" t="s">
        <v>3189</v>
      </c>
      <c r="I804" s="8"/>
      <c r="J804" s="8"/>
      <c r="K804" s="8"/>
      <c r="L804" s="8"/>
      <c r="M804" s="5" t="s">
        <v>3405</v>
      </c>
      <c r="N804" s="8"/>
      <c r="O804" s="8"/>
      <c r="P804" s="8"/>
      <c r="Q804" s="5" t="s">
        <v>376</v>
      </c>
      <c r="R804" s="8" t="s">
        <v>3176</v>
      </c>
      <c r="S804" s="8" t="s">
        <v>15</v>
      </c>
      <c r="T804" s="5" t="s">
        <v>571</v>
      </c>
      <c r="U804" s="8" t="s">
        <v>833</v>
      </c>
      <c r="V804" s="11" t="s">
        <v>2345</v>
      </c>
      <c r="W804" s="11" t="s">
        <v>2345</v>
      </c>
      <c r="X804" s="11" t="s">
        <v>2295</v>
      </c>
      <c r="Y804" s="5" t="str">
        <f>VLOOKUP(Q804,Lizenzen!$A$2:$B$17,2)</f>
        <v>Creative Commons Namensnennung 4.0 international</v>
      </c>
      <c r="Z804" s="5" t="str">
        <f>VLOOKUP(Q804,Lizenzen!$A$2:$D$17,4)</f>
        <v>https://creativecommons.org/licenses/by/4.0/deed.de</v>
      </c>
      <c r="AA804" s="5" t="str">
        <f>IF(ISERROR(LEFT(D804,FIND(",",D804)-1)),VLOOKUP(D804,'Abk. Datenhaltende Stellen'!$A$2:$E$99,2),CONCATENATE(VLOOKUP(LEFT(D804,FIND(",",D804)-1),'Abk. Datenhaltende Stellen'!$A$2:$E$92,2),",",VLOOKUP(MID(D804,FIND(",",D804)+1,LEN(D804)-FIND(",",D804)),'Abk. Datenhaltende Stellen'!$A$2:$E$92,2)))</f>
        <v>Bayerisches Staatsministerium des Innern, für Bau und Verkehr (Oberste Baubehörde)</v>
      </c>
      <c r="AB804" s="8" t="str">
        <f>IF(ISERROR(LEFT(D804,FIND(",",D804)-1)),VLOOKUP(D804,'Abk. Datenhaltende Stellen'!$A$2:$E$99,4),VLOOKUP(LEFT(D804,FIND(",",D804)-1),'Abk. Datenhaltende Stellen'!$A$2:$E$92,4))</f>
        <v>nein</v>
      </c>
      <c r="AC804" s="8" t="str">
        <f>IF(ISERROR(FIND(",",D804)),"",VLOOKUP(MID(D804,FIND(",",D804)+1,LEN(D804)-FIND(",",D804)),'Abk. Datenhaltende Stellen'!$A$2:$E$92,4))</f>
        <v/>
      </c>
      <c r="AD804" s="21">
        <f t="shared" si="12"/>
        <v>0</v>
      </c>
    </row>
    <row r="805" spans="1:30" ht="60" x14ac:dyDescent="0.25">
      <c r="A805" s="8" t="s">
        <v>3190</v>
      </c>
      <c r="B805" s="8" t="s">
        <v>3191</v>
      </c>
      <c r="C805" s="8" t="s">
        <v>3173</v>
      </c>
      <c r="D805" s="8" t="s">
        <v>3174</v>
      </c>
      <c r="E805" s="8" t="s">
        <v>705</v>
      </c>
      <c r="F805" s="8" t="s">
        <v>553</v>
      </c>
      <c r="G805" s="8"/>
      <c r="H805" s="8" t="s">
        <v>3192</v>
      </c>
      <c r="I805" s="8"/>
      <c r="J805" s="8"/>
      <c r="K805" s="8"/>
      <c r="L805" s="8"/>
      <c r="M805" s="5"/>
      <c r="N805" s="8"/>
      <c r="O805" s="8"/>
      <c r="P805" s="8"/>
      <c r="Q805" s="5" t="s">
        <v>376</v>
      </c>
      <c r="R805" s="8" t="s">
        <v>3176</v>
      </c>
      <c r="S805" s="8" t="s">
        <v>15</v>
      </c>
      <c r="T805" s="8" t="s">
        <v>51</v>
      </c>
      <c r="U805" s="8"/>
      <c r="V805" s="11" t="s">
        <v>2345</v>
      </c>
      <c r="W805" s="11" t="s">
        <v>2345</v>
      </c>
      <c r="X805" s="11" t="s">
        <v>2295</v>
      </c>
      <c r="Y805" s="5" t="str">
        <f>VLOOKUP(Q805,Lizenzen!$A$2:$B$17,2)</f>
        <v>Creative Commons Namensnennung 4.0 international</v>
      </c>
      <c r="Z805" s="5" t="str">
        <f>VLOOKUP(Q805,Lizenzen!$A$2:$D$17,4)</f>
        <v>https://creativecommons.org/licenses/by/4.0/deed.de</v>
      </c>
      <c r="AA805" s="5" t="str">
        <f>IF(ISERROR(LEFT(D805,FIND(",",D805)-1)),VLOOKUP(D805,'Abk. Datenhaltende Stellen'!$A$2:$E$99,2),CONCATENATE(VLOOKUP(LEFT(D805,FIND(",",D805)-1),'Abk. Datenhaltende Stellen'!$A$2:$E$92,2),",",VLOOKUP(MID(D805,FIND(",",D805)+1,LEN(D805)-FIND(",",D805)),'Abk. Datenhaltende Stellen'!$A$2:$E$92,2)))</f>
        <v>Bayerisches Staatsministerium des Innern, für Bau und Verkehr (Oberste Baubehörde)</v>
      </c>
      <c r="AB805" s="8" t="str">
        <f>IF(ISERROR(LEFT(D805,FIND(",",D805)-1)),VLOOKUP(D805,'Abk. Datenhaltende Stellen'!$A$2:$E$99,4),VLOOKUP(LEFT(D805,FIND(",",D805)-1),'Abk. Datenhaltende Stellen'!$A$2:$E$92,4))</f>
        <v>nein</v>
      </c>
      <c r="AC805" s="8" t="str">
        <f>IF(ISERROR(FIND(",",D805)),"",VLOOKUP(MID(D805,FIND(",",D805)+1,LEN(D805)-FIND(",",D805)),'Abk. Datenhaltende Stellen'!$A$2:$E$92,4))</f>
        <v/>
      </c>
      <c r="AD805" s="21">
        <f t="shared" si="12"/>
        <v>0</v>
      </c>
    </row>
    <row r="806" spans="1:30" ht="60" x14ac:dyDescent="0.25">
      <c r="A806" s="8" t="s">
        <v>3194</v>
      </c>
      <c r="B806" s="8" t="s">
        <v>3195</v>
      </c>
      <c r="C806" s="8" t="s">
        <v>3173</v>
      </c>
      <c r="D806" s="8" t="s">
        <v>3174</v>
      </c>
      <c r="E806" s="8" t="s">
        <v>705</v>
      </c>
      <c r="F806" s="8" t="s">
        <v>2572</v>
      </c>
      <c r="G806" s="8"/>
      <c r="H806" s="8"/>
      <c r="I806" s="8"/>
      <c r="J806" s="8"/>
      <c r="K806" s="8"/>
      <c r="L806" s="8"/>
      <c r="M806" s="5" t="s">
        <v>3406</v>
      </c>
      <c r="N806" s="8"/>
      <c r="O806" s="8"/>
      <c r="P806" s="8"/>
      <c r="Q806" s="5" t="s">
        <v>376</v>
      </c>
      <c r="R806" s="8" t="s">
        <v>3176</v>
      </c>
      <c r="S806" s="8" t="s">
        <v>15</v>
      </c>
      <c r="T806" s="8" t="s">
        <v>108</v>
      </c>
      <c r="U806" s="8" t="s">
        <v>833</v>
      </c>
      <c r="V806" s="11" t="s">
        <v>2345</v>
      </c>
      <c r="W806" s="11" t="s">
        <v>2345</v>
      </c>
      <c r="X806" s="11" t="s">
        <v>2295</v>
      </c>
      <c r="Y806" s="5" t="str">
        <f>VLOOKUP(Q806,Lizenzen!$A$2:$B$17,2)</f>
        <v>Creative Commons Namensnennung 4.0 international</v>
      </c>
      <c r="Z806" s="5" t="str">
        <f>VLOOKUP(Q806,Lizenzen!$A$2:$D$17,4)</f>
        <v>https://creativecommons.org/licenses/by/4.0/deed.de</v>
      </c>
      <c r="AA806" s="5" t="str">
        <f>IF(ISERROR(LEFT(D806,FIND(",",D806)-1)),VLOOKUP(D806,'Abk. Datenhaltende Stellen'!$A$2:$E$99,2),CONCATENATE(VLOOKUP(LEFT(D806,FIND(",",D806)-1),'Abk. Datenhaltende Stellen'!$A$2:$E$92,2),",",VLOOKUP(MID(D806,FIND(",",D806)+1,LEN(D806)-FIND(",",D806)),'Abk. Datenhaltende Stellen'!$A$2:$E$92,2)))</f>
        <v>Bayerisches Staatsministerium des Innern, für Bau und Verkehr (Oberste Baubehörde)</v>
      </c>
      <c r="AB806" s="8" t="str">
        <f>IF(ISERROR(LEFT(D806,FIND(",",D806)-1)),VLOOKUP(D806,'Abk. Datenhaltende Stellen'!$A$2:$E$99,4),VLOOKUP(LEFT(D806,FIND(",",D806)-1),'Abk. Datenhaltende Stellen'!$A$2:$E$92,4))</f>
        <v>nein</v>
      </c>
      <c r="AC806" s="8" t="str">
        <f>IF(ISERROR(FIND(",",D806)),"",VLOOKUP(MID(D806,FIND(",",D806)+1,LEN(D806)-FIND(",",D806)),'Abk. Datenhaltende Stellen'!$A$2:$E$92,4))</f>
        <v/>
      </c>
      <c r="AD806" s="21">
        <f t="shared" si="12"/>
        <v>0</v>
      </c>
    </row>
    <row r="807" spans="1:30" ht="60" x14ac:dyDescent="0.25">
      <c r="A807" s="8" t="s">
        <v>3196</v>
      </c>
      <c r="B807" s="8" t="s">
        <v>3197</v>
      </c>
      <c r="C807" s="8" t="s">
        <v>3173</v>
      </c>
      <c r="D807" s="8" t="s">
        <v>3174</v>
      </c>
      <c r="E807" s="8" t="s">
        <v>705</v>
      </c>
      <c r="F807" s="8" t="s">
        <v>2572</v>
      </c>
      <c r="G807" s="8"/>
      <c r="H807" s="8"/>
      <c r="I807" s="8"/>
      <c r="J807" s="8"/>
      <c r="K807" s="8"/>
      <c r="L807" s="8"/>
      <c r="M807" s="5" t="s">
        <v>3407</v>
      </c>
      <c r="N807" s="8"/>
      <c r="O807" s="8"/>
      <c r="P807" s="8"/>
      <c r="Q807" s="5" t="s">
        <v>376</v>
      </c>
      <c r="R807" s="8" t="s">
        <v>3176</v>
      </c>
      <c r="S807" s="8" t="s">
        <v>15</v>
      </c>
      <c r="T807" s="8" t="s">
        <v>108</v>
      </c>
      <c r="U807" s="8" t="s">
        <v>833</v>
      </c>
      <c r="V807" s="11" t="s">
        <v>2345</v>
      </c>
      <c r="W807" s="11" t="s">
        <v>2345</v>
      </c>
      <c r="X807" s="11" t="s">
        <v>2295</v>
      </c>
      <c r="Y807" s="5" t="str">
        <f>VLOOKUP(Q807,Lizenzen!$A$2:$B$17,2)</f>
        <v>Creative Commons Namensnennung 4.0 international</v>
      </c>
      <c r="Z807" s="5" t="str">
        <f>VLOOKUP(Q807,Lizenzen!$A$2:$D$17,4)</f>
        <v>https://creativecommons.org/licenses/by/4.0/deed.de</v>
      </c>
      <c r="AA807" s="5" t="str">
        <f>IF(ISERROR(LEFT(D807,FIND(",",D807)-1)),VLOOKUP(D807,'Abk. Datenhaltende Stellen'!$A$2:$E$99,2),CONCATENATE(VLOOKUP(LEFT(D807,FIND(",",D807)-1),'Abk. Datenhaltende Stellen'!$A$2:$E$92,2),",",VLOOKUP(MID(D807,FIND(",",D807)+1,LEN(D807)-FIND(",",D807)),'Abk. Datenhaltende Stellen'!$A$2:$E$92,2)))</f>
        <v>Bayerisches Staatsministerium des Innern, für Bau und Verkehr (Oberste Baubehörde)</v>
      </c>
      <c r="AB807" s="8" t="str">
        <f>IF(ISERROR(LEFT(D807,FIND(",",D807)-1)),VLOOKUP(D807,'Abk. Datenhaltende Stellen'!$A$2:$E$99,4),VLOOKUP(LEFT(D807,FIND(",",D807)-1),'Abk. Datenhaltende Stellen'!$A$2:$E$92,4))</f>
        <v>nein</v>
      </c>
      <c r="AC807" s="8" t="str">
        <f>IF(ISERROR(FIND(",",D807)),"",VLOOKUP(MID(D807,FIND(",",D807)+1,LEN(D807)-FIND(",",D807)),'Abk. Datenhaltende Stellen'!$A$2:$E$92,4))</f>
        <v/>
      </c>
      <c r="AD807" s="21">
        <f t="shared" si="12"/>
        <v>0</v>
      </c>
    </row>
    <row r="808" spans="1:30" ht="240" x14ac:dyDescent="0.25">
      <c r="A808" s="8" t="s">
        <v>3227</v>
      </c>
      <c r="B808" s="8" t="s">
        <v>3387</v>
      </c>
      <c r="C808" s="5" t="s">
        <v>366</v>
      </c>
      <c r="D808" s="5" t="s">
        <v>106</v>
      </c>
      <c r="E808" s="22" t="s">
        <v>107</v>
      </c>
      <c r="F808" s="5" t="s">
        <v>423</v>
      </c>
      <c r="G808" s="8"/>
      <c r="H808" s="8"/>
      <c r="I808" s="8" t="s">
        <v>3224</v>
      </c>
      <c r="J808" s="8"/>
      <c r="K808" s="8"/>
      <c r="L808" s="8"/>
      <c r="M808" s="8"/>
      <c r="N808" s="8"/>
      <c r="O808" s="8"/>
      <c r="P808" s="8"/>
      <c r="Q808" s="8" t="s">
        <v>9</v>
      </c>
      <c r="R808" s="5" t="s">
        <v>367</v>
      </c>
      <c r="S808" s="8" t="s">
        <v>13</v>
      </c>
      <c r="T808" s="8" t="s">
        <v>108</v>
      </c>
      <c r="U808" s="8" t="s">
        <v>594</v>
      </c>
      <c r="V808" s="11" t="s">
        <v>699</v>
      </c>
      <c r="W808" s="11" t="s">
        <v>3218</v>
      </c>
      <c r="X808" s="11" t="s">
        <v>2346</v>
      </c>
      <c r="Y808" s="5" t="str">
        <f>VLOOKUP(Q808,Lizenzen!$A$2:$B$17,2)</f>
        <v>Verordnung zur Festlegung der Nutzungsbestimmungen für die Bereitstellung von Geodaten des Bundes (GeoNutzV)</v>
      </c>
      <c r="Z808" s="5" t="str">
        <f>VLOOKUP(Q808,Lizenzen!$A$2:$D$17,4)</f>
        <v>http://www.gesetze-im-internet.de/geonutzv/index.html</v>
      </c>
      <c r="AA808" s="5" t="str">
        <f>IF(ISERROR(LEFT(D808,FIND(",",D808)-1)),VLOOKUP(D808,'Abk. Datenhaltende Stellen'!$A$2:$E$99,2),CONCATENATE(VLOOKUP(LEFT(D808,FIND(",",D808)-1),'Abk. Datenhaltende Stellen'!$A$2:$E$92,2),",",VLOOKUP(MID(D808,FIND(",",D808)+1,LEN(D808)-FIND(",",D808)),'Abk. Datenhaltende Stellen'!$A$2:$E$92,2)))</f>
        <v>Deutscher Wetterdienst (DWD)</v>
      </c>
      <c r="AB808" s="8" t="str">
        <f>IF(ISERROR(LEFT(D808,FIND(",",D808)-1)),VLOOKUP(D808,'Abk. Datenhaltende Stellen'!$A$2:$E$99,4),VLOOKUP(LEFT(D808,FIND(",",D808)-1),'Abk. Datenhaltende Stellen'!$A$2:$E$92,4))</f>
        <v>nein</v>
      </c>
      <c r="AC808" s="8" t="str">
        <f>IF(ISERROR(FIND(",",D808)),"",VLOOKUP(MID(D808,FIND(",",D808)+1,LEN(D808)-FIND(",",D808)),'Abk. Datenhaltende Stellen'!$A$2:$E$92,4))</f>
        <v/>
      </c>
      <c r="AD808" s="21">
        <f t="shared" si="12"/>
        <v>0</v>
      </c>
    </row>
    <row r="809" spans="1:30" ht="210" x14ac:dyDescent="0.25">
      <c r="A809" s="8" t="s">
        <v>3228</v>
      </c>
      <c r="B809" s="8" t="s">
        <v>3388</v>
      </c>
      <c r="C809" s="5" t="s">
        <v>366</v>
      </c>
      <c r="D809" s="5" t="s">
        <v>106</v>
      </c>
      <c r="E809" s="22" t="s">
        <v>107</v>
      </c>
      <c r="F809" s="5" t="s">
        <v>423</v>
      </c>
      <c r="G809" s="8"/>
      <c r="H809" s="8"/>
      <c r="I809" s="8" t="s">
        <v>3225</v>
      </c>
      <c r="J809" s="8"/>
      <c r="K809" s="8"/>
      <c r="L809" s="8"/>
      <c r="M809" s="8"/>
      <c r="N809" s="8"/>
      <c r="O809" s="8"/>
      <c r="P809" s="8"/>
      <c r="Q809" s="8" t="s">
        <v>9</v>
      </c>
      <c r="R809" s="5" t="s">
        <v>367</v>
      </c>
      <c r="S809" s="8" t="s">
        <v>13</v>
      </c>
      <c r="T809" s="8" t="s">
        <v>108</v>
      </c>
      <c r="U809" s="8" t="s">
        <v>3226</v>
      </c>
      <c r="V809" s="11" t="s">
        <v>699</v>
      </c>
      <c r="W809" s="11" t="s">
        <v>3218</v>
      </c>
      <c r="X809" s="11" t="s">
        <v>2346</v>
      </c>
      <c r="Y809" s="5" t="str">
        <f>VLOOKUP(Q809,Lizenzen!$A$2:$B$17,2)</f>
        <v>Verordnung zur Festlegung der Nutzungsbestimmungen für die Bereitstellung von Geodaten des Bundes (GeoNutzV)</v>
      </c>
      <c r="Z809" s="5" t="str">
        <f>VLOOKUP(Q809,Lizenzen!$A$2:$D$17,4)</f>
        <v>http://www.gesetze-im-internet.de/geonutzv/index.html</v>
      </c>
      <c r="AA809" s="5" t="str">
        <f>IF(ISERROR(LEFT(D809,FIND(",",D809)-1)),VLOOKUP(D809,'Abk. Datenhaltende Stellen'!$A$2:$E$99,2),CONCATENATE(VLOOKUP(LEFT(D809,FIND(",",D809)-1),'Abk. Datenhaltende Stellen'!$A$2:$E$92,2),",",VLOOKUP(MID(D809,FIND(",",D809)+1,LEN(D809)-FIND(",",D809)),'Abk. Datenhaltende Stellen'!$A$2:$E$92,2)))</f>
        <v>Deutscher Wetterdienst (DWD)</v>
      </c>
      <c r="AB809" s="8" t="str">
        <f>IF(ISERROR(LEFT(D809,FIND(",",D809)-1)),VLOOKUP(D809,'Abk. Datenhaltende Stellen'!$A$2:$E$99,4),VLOOKUP(LEFT(D809,FIND(",",D809)-1),'Abk. Datenhaltende Stellen'!$A$2:$E$92,4))</f>
        <v>nein</v>
      </c>
      <c r="AC809" s="8" t="str">
        <f>IF(ISERROR(FIND(",",D809)),"",VLOOKUP(MID(D809,FIND(",",D809)+1,LEN(D809)-FIND(",",D809)),'Abk. Datenhaltende Stellen'!$A$2:$E$92,4))</f>
        <v/>
      </c>
      <c r="AD809" s="21">
        <f t="shared" si="12"/>
        <v>0</v>
      </c>
    </row>
    <row r="810" spans="1:30" ht="58.5" customHeight="1" x14ac:dyDescent="0.25">
      <c r="A810" s="8" t="s">
        <v>3229</v>
      </c>
      <c r="B810" s="8" t="s">
        <v>3389</v>
      </c>
      <c r="C810" s="5" t="s">
        <v>366</v>
      </c>
      <c r="D810" s="5" t="s">
        <v>106</v>
      </c>
      <c r="E810" s="22" t="s">
        <v>107</v>
      </c>
      <c r="F810" s="5" t="s">
        <v>2572</v>
      </c>
      <c r="G810" s="8"/>
      <c r="H810" s="8"/>
      <c r="I810" s="8"/>
      <c r="J810" s="8"/>
      <c r="K810" s="8"/>
      <c r="L810" s="8"/>
      <c r="M810" s="8" t="s">
        <v>3230</v>
      </c>
      <c r="N810" s="8"/>
      <c r="O810" s="8"/>
      <c r="P810" s="8"/>
      <c r="Q810" s="8" t="s">
        <v>9</v>
      </c>
      <c r="R810" s="5" t="s">
        <v>367</v>
      </c>
      <c r="S810" s="8" t="s">
        <v>15</v>
      </c>
      <c r="T810" s="8" t="s">
        <v>108</v>
      </c>
      <c r="U810" s="8" t="s">
        <v>3231</v>
      </c>
      <c r="V810" s="11" t="s">
        <v>699</v>
      </c>
      <c r="W810" s="11" t="s">
        <v>3218</v>
      </c>
      <c r="X810" s="11" t="s">
        <v>2346</v>
      </c>
      <c r="Y810" s="5" t="str">
        <f>VLOOKUP(Q810,Lizenzen!$A$2:$B$17,2)</f>
        <v>Verordnung zur Festlegung der Nutzungsbestimmungen für die Bereitstellung von Geodaten des Bundes (GeoNutzV)</v>
      </c>
      <c r="Z810" s="5" t="str">
        <f>VLOOKUP(Q810,Lizenzen!$A$2:$D$17,4)</f>
        <v>http://www.gesetze-im-internet.de/geonutzv/index.html</v>
      </c>
      <c r="AA810" s="5" t="str">
        <f>IF(ISERROR(LEFT(D810,FIND(",",D810)-1)),VLOOKUP(D810,'Abk. Datenhaltende Stellen'!$A$2:$E$99,2),CONCATENATE(VLOOKUP(LEFT(D810,FIND(",",D810)-1),'Abk. Datenhaltende Stellen'!$A$2:$E$92,2),",",VLOOKUP(MID(D810,FIND(",",D810)+1,LEN(D810)-FIND(",",D810)),'Abk. Datenhaltende Stellen'!$A$2:$E$92,2)))</f>
        <v>Deutscher Wetterdienst (DWD)</v>
      </c>
      <c r="AB810" s="8" t="str">
        <f>IF(ISERROR(LEFT(D810,FIND(",",D810)-1)),VLOOKUP(D810,'Abk. Datenhaltende Stellen'!$A$2:$E$99,4),VLOOKUP(LEFT(D810,FIND(",",D810)-1),'Abk. Datenhaltende Stellen'!$A$2:$E$92,4))</f>
        <v>nein</v>
      </c>
      <c r="AC810" s="8" t="str">
        <f>IF(ISERROR(FIND(",",D810)),"",VLOOKUP(MID(D810,FIND(",",D810)+1,LEN(D810)-FIND(",",D810)),'Abk. Datenhaltende Stellen'!$A$2:$E$92,4))</f>
        <v/>
      </c>
      <c r="AD810" s="21">
        <f t="shared" si="12"/>
        <v>0</v>
      </c>
    </row>
    <row r="811" spans="1:30" ht="165" x14ac:dyDescent="0.25">
      <c r="A811" s="8" t="s">
        <v>3232</v>
      </c>
      <c r="B811" s="8" t="s">
        <v>3390</v>
      </c>
      <c r="C811" s="5" t="s">
        <v>366</v>
      </c>
      <c r="D811" s="5" t="s">
        <v>106</v>
      </c>
      <c r="E811" s="22" t="s">
        <v>107</v>
      </c>
      <c r="F811" s="5" t="s">
        <v>2572</v>
      </c>
      <c r="G811" s="8"/>
      <c r="H811" s="8"/>
      <c r="I811" s="8"/>
      <c r="J811" s="8"/>
      <c r="K811" s="8"/>
      <c r="L811" s="8"/>
      <c r="M811" s="8" t="s">
        <v>3233</v>
      </c>
      <c r="N811" s="8"/>
      <c r="O811" s="8"/>
      <c r="P811" s="8"/>
      <c r="Q811" s="8" t="s">
        <v>9</v>
      </c>
      <c r="R811" s="5" t="s">
        <v>367</v>
      </c>
      <c r="S811" s="8" t="s">
        <v>15</v>
      </c>
      <c r="T811" s="8" t="s">
        <v>108</v>
      </c>
      <c r="U811" s="8" t="s">
        <v>3231</v>
      </c>
      <c r="V811" s="11" t="s">
        <v>699</v>
      </c>
      <c r="W811" s="11" t="s">
        <v>3218</v>
      </c>
      <c r="X811" s="11" t="s">
        <v>2346</v>
      </c>
      <c r="Y811" s="5" t="str">
        <f>VLOOKUP(Q811,Lizenzen!$A$2:$B$17,2)</f>
        <v>Verordnung zur Festlegung der Nutzungsbestimmungen für die Bereitstellung von Geodaten des Bundes (GeoNutzV)</v>
      </c>
      <c r="Z811" s="5" t="str">
        <f>VLOOKUP(Q811,Lizenzen!$A$2:$D$17,4)</f>
        <v>http://www.gesetze-im-internet.de/geonutzv/index.html</v>
      </c>
      <c r="AA811" s="5" t="str">
        <f>IF(ISERROR(LEFT(D811,FIND(",",D811)-1)),VLOOKUP(D811,'Abk. Datenhaltende Stellen'!$A$2:$E$99,2),CONCATENATE(VLOOKUP(LEFT(D811,FIND(",",D811)-1),'Abk. Datenhaltende Stellen'!$A$2:$E$92,2),",",VLOOKUP(MID(D811,FIND(",",D811)+1,LEN(D811)-FIND(",",D811)),'Abk. Datenhaltende Stellen'!$A$2:$E$92,2)))</f>
        <v>Deutscher Wetterdienst (DWD)</v>
      </c>
      <c r="AB811" s="8" t="str">
        <f>IF(ISERROR(LEFT(D811,FIND(",",D811)-1)),VLOOKUP(D811,'Abk. Datenhaltende Stellen'!$A$2:$E$99,4),VLOOKUP(LEFT(D811,FIND(",",D811)-1),'Abk. Datenhaltende Stellen'!$A$2:$E$92,4))</f>
        <v>nein</v>
      </c>
      <c r="AC811" s="8" t="str">
        <f>IF(ISERROR(FIND(",",D811)),"",VLOOKUP(MID(D811,FIND(",",D811)+1,LEN(D811)-FIND(",",D811)),'Abk. Datenhaltende Stellen'!$A$2:$E$92,4))</f>
        <v/>
      </c>
      <c r="AD811" s="21">
        <f t="shared" si="12"/>
        <v>0</v>
      </c>
    </row>
    <row r="812" spans="1:30" ht="165" x14ac:dyDescent="0.25">
      <c r="A812" s="8" t="s">
        <v>3234</v>
      </c>
      <c r="B812" s="8" t="s">
        <v>3391</v>
      </c>
      <c r="C812" s="5" t="s">
        <v>366</v>
      </c>
      <c r="D812" s="5" t="s">
        <v>106</v>
      </c>
      <c r="E812" s="22" t="s">
        <v>107</v>
      </c>
      <c r="F812" s="5" t="s">
        <v>2572</v>
      </c>
      <c r="G812" s="8"/>
      <c r="H812" s="8"/>
      <c r="I812" s="8"/>
      <c r="J812" s="8"/>
      <c r="K812" s="8"/>
      <c r="L812" s="8"/>
      <c r="M812" s="8" t="s">
        <v>3235</v>
      </c>
      <c r="N812" s="8"/>
      <c r="O812" s="8"/>
      <c r="P812" s="8"/>
      <c r="Q812" s="8" t="s">
        <v>9</v>
      </c>
      <c r="R812" s="5" t="s">
        <v>367</v>
      </c>
      <c r="S812" s="8" t="s">
        <v>15</v>
      </c>
      <c r="T812" s="8" t="s">
        <v>108</v>
      </c>
      <c r="U812" s="8" t="s">
        <v>3231</v>
      </c>
      <c r="V812" s="11" t="s">
        <v>699</v>
      </c>
      <c r="W812" s="11" t="s">
        <v>3218</v>
      </c>
      <c r="X812" s="11" t="s">
        <v>2346</v>
      </c>
      <c r="Y812" s="5" t="str">
        <f>VLOOKUP(Q812,Lizenzen!$A$2:$B$17,2)</f>
        <v>Verordnung zur Festlegung der Nutzungsbestimmungen für die Bereitstellung von Geodaten des Bundes (GeoNutzV)</v>
      </c>
      <c r="Z812" s="5" t="str">
        <f>VLOOKUP(Q812,Lizenzen!$A$2:$D$17,4)</f>
        <v>http://www.gesetze-im-internet.de/geonutzv/index.html</v>
      </c>
      <c r="AA812" s="5" t="str">
        <f>IF(ISERROR(LEFT(D812,FIND(",",D812)-1)),VLOOKUP(D812,'Abk. Datenhaltende Stellen'!$A$2:$E$99,2),CONCATENATE(VLOOKUP(LEFT(D812,FIND(",",D812)-1),'Abk. Datenhaltende Stellen'!$A$2:$E$92,2),",",VLOOKUP(MID(D812,FIND(",",D812)+1,LEN(D812)-FIND(",",D812)),'Abk. Datenhaltende Stellen'!$A$2:$E$92,2)))</f>
        <v>Deutscher Wetterdienst (DWD)</v>
      </c>
      <c r="AB812" s="8" t="str">
        <f>IF(ISERROR(LEFT(D812,FIND(",",D812)-1)),VLOOKUP(D812,'Abk. Datenhaltende Stellen'!$A$2:$E$99,4),VLOOKUP(LEFT(D812,FIND(",",D812)-1),'Abk. Datenhaltende Stellen'!$A$2:$E$92,4))</f>
        <v>nein</v>
      </c>
      <c r="AC812" s="8" t="str">
        <f>IF(ISERROR(FIND(",",D812)),"",VLOOKUP(MID(D812,FIND(",",D812)+1,LEN(D812)-FIND(",",D812)),'Abk. Datenhaltende Stellen'!$A$2:$E$92,4))</f>
        <v/>
      </c>
      <c r="AD812" s="21">
        <f t="shared" si="12"/>
        <v>0</v>
      </c>
    </row>
    <row r="813" spans="1:30" ht="105" x14ac:dyDescent="0.25">
      <c r="A813" s="8" t="s">
        <v>3236</v>
      </c>
      <c r="B813" s="8" t="s">
        <v>3392</v>
      </c>
      <c r="C813" s="5" t="s">
        <v>366</v>
      </c>
      <c r="D813" s="5" t="s">
        <v>106</v>
      </c>
      <c r="E813" s="22" t="s">
        <v>107</v>
      </c>
      <c r="F813" s="8" t="s">
        <v>379</v>
      </c>
      <c r="G813" s="8" t="s">
        <v>3237</v>
      </c>
      <c r="H813" s="8"/>
      <c r="I813" s="8"/>
      <c r="J813" s="8"/>
      <c r="K813" s="8"/>
      <c r="L813" s="8"/>
      <c r="M813" s="8"/>
      <c r="N813" s="8"/>
      <c r="O813" s="8"/>
      <c r="P813" s="8"/>
      <c r="Q813" s="8" t="s">
        <v>9</v>
      </c>
      <c r="R813" s="5" t="s">
        <v>367</v>
      </c>
      <c r="S813" s="8" t="s">
        <v>15</v>
      </c>
      <c r="T813" s="8" t="s">
        <v>108</v>
      </c>
      <c r="U813" s="8" t="s">
        <v>3245</v>
      </c>
      <c r="V813" s="11" t="s">
        <v>699</v>
      </c>
      <c r="W813" s="11" t="s">
        <v>3218</v>
      </c>
      <c r="X813" s="11" t="s">
        <v>2346</v>
      </c>
      <c r="Y813" s="5" t="str">
        <f>VLOOKUP(Q813,Lizenzen!$A$2:$B$17,2)</f>
        <v>Verordnung zur Festlegung der Nutzungsbestimmungen für die Bereitstellung von Geodaten des Bundes (GeoNutzV)</v>
      </c>
      <c r="Z813" s="5" t="str">
        <f>VLOOKUP(Q813,Lizenzen!$A$2:$D$17,4)</f>
        <v>http://www.gesetze-im-internet.de/geonutzv/index.html</v>
      </c>
      <c r="AA813" s="5" t="str">
        <f>IF(ISERROR(LEFT(D813,FIND(",",D813)-1)),VLOOKUP(D813,'Abk. Datenhaltende Stellen'!$A$2:$E$99,2),CONCATENATE(VLOOKUP(LEFT(D813,FIND(",",D813)-1),'Abk. Datenhaltende Stellen'!$A$2:$E$92,2),",",VLOOKUP(MID(D813,FIND(",",D813)+1,LEN(D813)-FIND(",",D813)),'Abk. Datenhaltende Stellen'!$A$2:$E$92,2)))</f>
        <v>Deutscher Wetterdienst (DWD)</v>
      </c>
      <c r="AB813" s="8" t="str">
        <f>IF(ISERROR(LEFT(D813,FIND(",",D813)-1)),VLOOKUP(D813,'Abk. Datenhaltende Stellen'!$A$2:$E$99,4),VLOOKUP(LEFT(D813,FIND(",",D813)-1),'Abk. Datenhaltende Stellen'!$A$2:$E$92,4))</f>
        <v>nein</v>
      </c>
      <c r="AC813" s="8" t="str">
        <f>IF(ISERROR(FIND(",",D813)),"",VLOOKUP(MID(D813,FIND(",",D813)+1,LEN(D813)-FIND(",",D813)),'Abk. Datenhaltende Stellen'!$A$2:$E$92,4))</f>
        <v/>
      </c>
      <c r="AD813" s="21">
        <f t="shared" si="12"/>
        <v>0</v>
      </c>
    </row>
    <row r="814" spans="1:30" ht="240" x14ac:dyDescent="0.25">
      <c r="A814" s="8" t="s">
        <v>3238</v>
      </c>
      <c r="B814" s="8" t="s">
        <v>3393</v>
      </c>
      <c r="C814" s="5" t="s">
        <v>366</v>
      </c>
      <c r="D814" s="5" t="s">
        <v>106</v>
      </c>
      <c r="E814" s="22" t="s">
        <v>107</v>
      </c>
      <c r="F814" s="8" t="s">
        <v>423</v>
      </c>
      <c r="G814" s="8"/>
      <c r="H814" s="8"/>
      <c r="I814" s="8" t="s">
        <v>3239</v>
      </c>
      <c r="J814" s="8"/>
      <c r="K814" s="8"/>
      <c r="L814" s="8"/>
      <c r="M814" s="8"/>
      <c r="N814" s="8"/>
      <c r="O814" s="8"/>
      <c r="P814" s="8"/>
      <c r="Q814" s="8" t="s">
        <v>9</v>
      </c>
      <c r="R814" s="5" t="s">
        <v>367</v>
      </c>
      <c r="S814" s="8" t="s">
        <v>15</v>
      </c>
      <c r="T814" s="8" t="s">
        <v>108</v>
      </c>
      <c r="U814" s="8" t="s">
        <v>3245</v>
      </c>
      <c r="V814" s="11" t="s">
        <v>699</v>
      </c>
      <c r="W814" s="11" t="s">
        <v>3218</v>
      </c>
      <c r="X814" s="11" t="s">
        <v>2346</v>
      </c>
      <c r="Y814" s="5" t="str">
        <f>VLOOKUP(Q814,Lizenzen!$A$2:$B$17,2)</f>
        <v>Verordnung zur Festlegung der Nutzungsbestimmungen für die Bereitstellung von Geodaten des Bundes (GeoNutzV)</v>
      </c>
      <c r="Z814" s="5" t="str">
        <f>VLOOKUP(Q814,Lizenzen!$A$2:$D$17,4)</f>
        <v>http://www.gesetze-im-internet.de/geonutzv/index.html</v>
      </c>
      <c r="AA814" s="5" t="str">
        <f>IF(ISERROR(LEFT(D814,FIND(",",D814)-1)),VLOOKUP(D814,'Abk. Datenhaltende Stellen'!$A$2:$E$99,2),CONCATENATE(VLOOKUP(LEFT(D814,FIND(",",D814)-1),'Abk. Datenhaltende Stellen'!$A$2:$E$92,2),",",VLOOKUP(MID(D814,FIND(",",D814)+1,LEN(D814)-FIND(",",D814)),'Abk. Datenhaltende Stellen'!$A$2:$E$92,2)))</f>
        <v>Deutscher Wetterdienst (DWD)</v>
      </c>
      <c r="AB814" s="8" t="str">
        <f>IF(ISERROR(LEFT(D814,FIND(",",D814)-1)),VLOOKUP(D814,'Abk. Datenhaltende Stellen'!$A$2:$E$99,4),VLOOKUP(LEFT(D814,FIND(",",D814)-1),'Abk. Datenhaltende Stellen'!$A$2:$E$92,4))</f>
        <v>nein</v>
      </c>
      <c r="AC814" s="8" t="str">
        <f>IF(ISERROR(FIND(",",D814)),"",VLOOKUP(MID(D814,FIND(",",D814)+1,LEN(D814)-FIND(",",D814)),'Abk. Datenhaltende Stellen'!$A$2:$E$92,4))</f>
        <v/>
      </c>
      <c r="AD814" s="21">
        <f t="shared" si="12"/>
        <v>0</v>
      </c>
    </row>
    <row r="815" spans="1:30" ht="315" x14ac:dyDescent="0.25">
      <c r="A815" s="8" t="s">
        <v>3240</v>
      </c>
      <c r="B815" s="8" t="s">
        <v>3394</v>
      </c>
      <c r="C815" s="5" t="s">
        <v>366</v>
      </c>
      <c r="D815" s="5" t="s">
        <v>106</v>
      </c>
      <c r="E815" s="22" t="s">
        <v>107</v>
      </c>
      <c r="F815" s="8" t="s">
        <v>454</v>
      </c>
      <c r="G815" s="8"/>
      <c r="H815" s="8" t="s">
        <v>3242</v>
      </c>
      <c r="I815" s="8" t="s">
        <v>3241</v>
      </c>
      <c r="J815" s="8"/>
      <c r="K815" s="8"/>
      <c r="L815" s="8"/>
      <c r="M815" s="8"/>
      <c r="N815" s="8"/>
      <c r="O815" s="8"/>
      <c r="P815" s="8"/>
      <c r="Q815" s="8" t="s">
        <v>9</v>
      </c>
      <c r="R815" s="5" t="s">
        <v>367</v>
      </c>
      <c r="S815" s="8" t="s">
        <v>18</v>
      </c>
      <c r="T815" s="8" t="s">
        <v>571</v>
      </c>
      <c r="U815" s="8" t="s">
        <v>3246</v>
      </c>
      <c r="V815" s="11" t="s">
        <v>699</v>
      </c>
      <c r="W815" s="11" t="s">
        <v>3218</v>
      </c>
      <c r="X815" s="11" t="s">
        <v>2346</v>
      </c>
      <c r="Y815" s="5" t="str">
        <f>VLOOKUP(Q815,Lizenzen!$A$2:$B$17,2)</f>
        <v>Verordnung zur Festlegung der Nutzungsbestimmungen für die Bereitstellung von Geodaten des Bundes (GeoNutzV)</v>
      </c>
      <c r="Z815" s="5" t="str">
        <f>VLOOKUP(Q815,Lizenzen!$A$2:$D$17,4)</f>
        <v>http://www.gesetze-im-internet.de/geonutzv/index.html</v>
      </c>
      <c r="AA815" s="5" t="str">
        <f>IF(ISERROR(LEFT(D815,FIND(",",D815)-1)),VLOOKUP(D815,'Abk. Datenhaltende Stellen'!$A$2:$E$99,2),CONCATENATE(VLOOKUP(LEFT(D815,FIND(",",D815)-1),'Abk. Datenhaltende Stellen'!$A$2:$E$92,2),",",VLOOKUP(MID(D815,FIND(",",D815)+1,LEN(D815)-FIND(",",D815)),'Abk. Datenhaltende Stellen'!$A$2:$E$92,2)))</f>
        <v>Deutscher Wetterdienst (DWD)</v>
      </c>
      <c r="AB815" s="8" t="str">
        <f>IF(ISERROR(LEFT(D815,FIND(",",D815)-1)),VLOOKUP(D815,'Abk. Datenhaltende Stellen'!$A$2:$E$99,4),VLOOKUP(LEFT(D815,FIND(",",D815)-1),'Abk. Datenhaltende Stellen'!$A$2:$E$92,4))</f>
        <v>nein</v>
      </c>
      <c r="AC815" s="8" t="str">
        <f>IF(ISERROR(FIND(",",D815)),"",VLOOKUP(MID(D815,FIND(",",D815)+1,LEN(D815)-FIND(",",D815)),'Abk. Datenhaltende Stellen'!$A$2:$E$92,4))</f>
        <v/>
      </c>
      <c r="AD815" s="21">
        <f t="shared" si="12"/>
        <v>0</v>
      </c>
    </row>
    <row r="816" spans="1:30" s="8" customFormat="1" ht="315" x14ac:dyDescent="0.25">
      <c r="A816" s="8" t="s">
        <v>3243</v>
      </c>
      <c r="B816" s="8" t="s">
        <v>3395</v>
      </c>
      <c r="C816" s="5" t="s">
        <v>366</v>
      </c>
      <c r="D816" s="5" t="s">
        <v>106</v>
      </c>
      <c r="E816" s="22" t="s">
        <v>107</v>
      </c>
      <c r="F816" s="8" t="s">
        <v>423</v>
      </c>
      <c r="I816" s="8" t="s">
        <v>3244</v>
      </c>
      <c r="Q816" s="8" t="s">
        <v>9</v>
      </c>
      <c r="R816" s="5" t="s">
        <v>367</v>
      </c>
      <c r="S816" s="8" t="s">
        <v>18</v>
      </c>
      <c r="T816" s="8" t="s">
        <v>108</v>
      </c>
      <c r="U816" s="8" t="s">
        <v>3247</v>
      </c>
      <c r="V816" s="11" t="s">
        <v>699</v>
      </c>
      <c r="W816" s="11" t="s">
        <v>3218</v>
      </c>
      <c r="X816" s="11" t="s">
        <v>2346</v>
      </c>
      <c r="Y816" s="5" t="str">
        <f>VLOOKUP(Q816,Lizenzen!$A$2:$B$17,2)</f>
        <v>Verordnung zur Festlegung der Nutzungsbestimmungen für die Bereitstellung von Geodaten des Bundes (GeoNutzV)</v>
      </c>
      <c r="Z816" s="5" t="str">
        <f>VLOOKUP(Q816,Lizenzen!$A$2:$D$17,4)</f>
        <v>http://www.gesetze-im-internet.de/geonutzv/index.html</v>
      </c>
      <c r="AA816" s="5" t="str">
        <f>IF(ISERROR(LEFT(D816,FIND(",",D816)-1)),VLOOKUP(D816,'Abk. Datenhaltende Stellen'!$A$2:$E$99,2),CONCATENATE(VLOOKUP(LEFT(D816,FIND(",",D816)-1),'Abk. Datenhaltende Stellen'!$A$2:$E$92,2),",",VLOOKUP(MID(D816,FIND(",",D816)+1,LEN(D816)-FIND(",",D816)),'Abk. Datenhaltende Stellen'!$A$2:$E$92,2)))</f>
        <v>Deutscher Wetterdienst (DWD)</v>
      </c>
      <c r="AB816" s="8" t="str">
        <f>IF(ISERROR(LEFT(D816,FIND(",",D816)-1)),VLOOKUP(D816,'Abk. Datenhaltende Stellen'!$A$2:$E$99,4),VLOOKUP(LEFT(D816,FIND(",",D816)-1),'Abk. Datenhaltende Stellen'!$A$2:$E$92,4))</f>
        <v>nein</v>
      </c>
      <c r="AC816" s="8" t="str">
        <f>IF(ISERROR(FIND(",",D816)),"",VLOOKUP(MID(D816,FIND(",",D816)+1,LEN(D816)-FIND(",",D816)),'Abk. Datenhaltende Stellen'!$A$2:$E$92,4))</f>
        <v/>
      </c>
      <c r="AD816" s="24">
        <f t="shared" si="12"/>
        <v>0</v>
      </c>
    </row>
    <row r="817" spans="1:30" s="8" customFormat="1" ht="330" x14ac:dyDescent="0.25">
      <c r="A817" s="8" t="s">
        <v>3248</v>
      </c>
      <c r="B817" s="8" t="s">
        <v>3396</v>
      </c>
      <c r="C817" s="5" t="s">
        <v>366</v>
      </c>
      <c r="D817" s="5" t="s">
        <v>106</v>
      </c>
      <c r="E817" s="22" t="s">
        <v>107</v>
      </c>
      <c r="F817" s="8" t="s">
        <v>423</v>
      </c>
      <c r="I817" s="8" t="s">
        <v>3249</v>
      </c>
      <c r="Q817" s="8" t="s">
        <v>9</v>
      </c>
      <c r="R817" s="5" t="s">
        <v>367</v>
      </c>
      <c r="S817" s="8" t="s">
        <v>18</v>
      </c>
      <c r="T817" s="8" t="s">
        <v>108</v>
      </c>
      <c r="U817" s="8" t="s">
        <v>3247</v>
      </c>
      <c r="V817" s="11" t="s">
        <v>699</v>
      </c>
      <c r="W817" s="11" t="s">
        <v>3218</v>
      </c>
      <c r="X817" s="11" t="s">
        <v>2346</v>
      </c>
      <c r="Y817" s="5" t="str">
        <f>VLOOKUP(Q817,Lizenzen!$A$2:$B$17,2)</f>
        <v>Verordnung zur Festlegung der Nutzungsbestimmungen für die Bereitstellung von Geodaten des Bundes (GeoNutzV)</v>
      </c>
      <c r="Z817" s="5" t="str">
        <f>VLOOKUP(Q817,Lizenzen!$A$2:$D$17,4)</f>
        <v>http://www.gesetze-im-internet.de/geonutzv/index.html</v>
      </c>
      <c r="AA817" s="5" t="str">
        <f>IF(ISERROR(LEFT(D817,FIND(",",D817)-1)),VLOOKUP(D817,'Abk. Datenhaltende Stellen'!$A$2:$E$99,2),CONCATENATE(VLOOKUP(LEFT(D817,FIND(",",D817)-1),'Abk. Datenhaltende Stellen'!$A$2:$E$92,2),",",VLOOKUP(MID(D817,FIND(",",D817)+1,LEN(D817)-FIND(",",D817)),'Abk. Datenhaltende Stellen'!$A$2:$E$92,2)))</f>
        <v>Deutscher Wetterdienst (DWD)</v>
      </c>
      <c r="AB817" s="8" t="str">
        <f>IF(ISERROR(LEFT(D817,FIND(",",D817)-1)),VLOOKUP(D817,'Abk. Datenhaltende Stellen'!$A$2:$E$99,4),VLOOKUP(LEFT(D817,FIND(",",D817)-1),'Abk. Datenhaltende Stellen'!$A$2:$E$92,4))</f>
        <v>nein</v>
      </c>
      <c r="AC817" s="8" t="str">
        <f>IF(ISERROR(FIND(",",D817)),"",VLOOKUP(MID(D817,FIND(",",D817)+1,LEN(D817)-FIND(",",D817)),'Abk. Datenhaltende Stellen'!$A$2:$E$92,4))</f>
        <v/>
      </c>
      <c r="AD817" s="24">
        <f t="shared" si="12"/>
        <v>0</v>
      </c>
    </row>
    <row r="818" spans="1:30" s="8" customFormat="1" ht="345" x14ac:dyDescent="0.25">
      <c r="A818" s="8" t="s">
        <v>3250</v>
      </c>
      <c r="B818" s="8" t="s">
        <v>3397</v>
      </c>
      <c r="C818" s="5" t="s">
        <v>366</v>
      </c>
      <c r="D818" s="5" t="s">
        <v>106</v>
      </c>
      <c r="E818" s="22" t="s">
        <v>107</v>
      </c>
      <c r="F818" s="8" t="s">
        <v>423</v>
      </c>
      <c r="I818" s="8" t="s">
        <v>3251</v>
      </c>
      <c r="Q818" s="8" t="s">
        <v>9</v>
      </c>
      <c r="R818" s="5" t="s">
        <v>367</v>
      </c>
      <c r="S818" s="8" t="s">
        <v>18</v>
      </c>
      <c r="T818" s="8" t="s">
        <v>108</v>
      </c>
      <c r="U818" s="8" t="s">
        <v>3247</v>
      </c>
      <c r="V818" s="11" t="s">
        <v>699</v>
      </c>
      <c r="W818" s="11" t="s">
        <v>3218</v>
      </c>
      <c r="X818" s="11" t="s">
        <v>2346</v>
      </c>
      <c r="Y818" s="5" t="str">
        <f>VLOOKUP(Q818,Lizenzen!$A$2:$B$17,2)</f>
        <v>Verordnung zur Festlegung der Nutzungsbestimmungen für die Bereitstellung von Geodaten des Bundes (GeoNutzV)</v>
      </c>
      <c r="Z818" s="5" t="str">
        <f>VLOOKUP(Q818,Lizenzen!$A$2:$D$17,4)</f>
        <v>http://www.gesetze-im-internet.de/geonutzv/index.html</v>
      </c>
      <c r="AA818" s="5" t="str">
        <f>IF(ISERROR(LEFT(D818,FIND(",",D818)-1)),VLOOKUP(D818,'Abk. Datenhaltende Stellen'!$A$2:$E$99,2),CONCATENATE(VLOOKUP(LEFT(D818,FIND(",",D818)-1),'Abk. Datenhaltende Stellen'!$A$2:$E$92,2),",",VLOOKUP(MID(D818,FIND(",",D818)+1,LEN(D818)-FIND(",",D818)),'Abk. Datenhaltende Stellen'!$A$2:$E$92,2)))</f>
        <v>Deutscher Wetterdienst (DWD)</v>
      </c>
      <c r="AB818" s="8" t="str">
        <f>IF(ISERROR(LEFT(D818,FIND(",",D818)-1)),VLOOKUP(D818,'Abk. Datenhaltende Stellen'!$A$2:$E$99,4),VLOOKUP(LEFT(D818,FIND(",",D818)-1),'Abk. Datenhaltende Stellen'!$A$2:$E$92,4))</f>
        <v>nein</v>
      </c>
      <c r="AC818" s="8" t="str">
        <f>IF(ISERROR(FIND(",",D818)),"",VLOOKUP(MID(D818,FIND(",",D818)+1,LEN(D818)-FIND(",",D818)),'Abk. Datenhaltende Stellen'!$A$2:$E$92,4))</f>
        <v/>
      </c>
      <c r="AD818" s="24">
        <f t="shared" si="12"/>
        <v>0</v>
      </c>
    </row>
    <row r="819" spans="1:30" s="8" customFormat="1" ht="409.5" x14ac:dyDescent="0.25">
      <c r="A819" s="8" t="s">
        <v>3252</v>
      </c>
      <c r="B819" s="8" t="s">
        <v>3398</v>
      </c>
      <c r="C819" s="5" t="s">
        <v>366</v>
      </c>
      <c r="D819" s="5" t="s">
        <v>106</v>
      </c>
      <c r="E819" s="22" t="s">
        <v>107</v>
      </c>
      <c r="F819" s="8" t="s">
        <v>3253</v>
      </c>
      <c r="I819" s="8" t="s">
        <v>3254</v>
      </c>
      <c r="J819" s="8" t="s">
        <v>3255</v>
      </c>
      <c r="M819" s="8" t="s">
        <v>3256</v>
      </c>
      <c r="Q819" s="8" t="s">
        <v>9</v>
      </c>
      <c r="R819" s="5" t="s">
        <v>367</v>
      </c>
      <c r="S819" s="8" t="s">
        <v>3257</v>
      </c>
      <c r="T819" s="8" t="s">
        <v>108</v>
      </c>
      <c r="U819" s="8" t="s">
        <v>3258</v>
      </c>
      <c r="V819" s="11" t="s">
        <v>699</v>
      </c>
      <c r="W819" s="11" t="s">
        <v>3218</v>
      </c>
      <c r="X819" s="11" t="s">
        <v>2346</v>
      </c>
      <c r="Y819" s="5" t="str">
        <f>VLOOKUP(Q819,Lizenzen!$A$2:$B$17,2)</f>
        <v>Verordnung zur Festlegung der Nutzungsbestimmungen für die Bereitstellung von Geodaten des Bundes (GeoNutzV)</v>
      </c>
      <c r="Z819" s="5" t="str">
        <f>VLOOKUP(Q819,Lizenzen!$A$2:$D$17,4)</f>
        <v>http://www.gesetze-im-internet.de/geonutzv/index.html</v>
      </c>
      <c r="AA819" s="5" t="str">
        <f>IF(ISERROR(LEFT(D819,FIND(",",D819)-1)),VLOOKUP(D819,'Abk. Datenhaltende Stellen'!$A$2:$E$99,2),CONCATENATE(VLOOKUP(LEFT(D819,FIND(",",D819)-1),'Abk. Datenhaltende Stellen'!$A$2:$E$92,2),",",VLOOKUP(MID(D819,FIND(",",D819)+1,LEN(D819)-FIND(",",D819)),'Abk. Datenhaltende Stellen'!$A$2:$E$92,2)))</f>
        <v>Deutscher Wetterdienst (DWD)</v>
      </c>
      <c r="AB819" s="8" t="str">
        <f>IF(ISERROR(LEFT(D819,FIND(",",D819)-1)),VLOOKUP(D819,'Abk. Datenhaltende Stellen'!$A$2:$E$99,4),VLOOKUP(LEFT(D819,FIND(",",D819)-1),'Abk. Datenhaltende Stellen'!$A$2:$E$92,4))</f>
        <v>nein</v>
      </c>
      <c r="AC819" s="8" t="str">
        <f>IF(ISERROR(FIND(",",D819)),"",VLOOKUP(MID(D819,FIND(",",D819)+1,LEN(D819)-FIND(",",D819)),'Abk. Datenhaltende Stellen'!$A$2:$E$92,4))</f>
        <v/>
      </c>
      <c r="AD819" s="24">
        <f t="shared" si="12"/>
        <v>0</v>
      </c>
    </row>
    <row r="820" spans="1:30" s="8" customFormat="1" ht="345" x14ac:dyDescent="0.25">
      <c r="A820" s="8" t="s">
        <v>3259</v>
      </c>
      <c r="B820" s="8" t="s">
        <v>3399</v>
      </c>
      <c r="C820" s="5" t="s">
        <v>366</v>
      </c>
      <c r="D820" s="5" t="s">
        <v>106</v>
      </c>
      <c r="E820" s="22" t="s">
        <v>107</v>
      </c>
      <c r="F820" s="8" t="s">
        <v>797</v>
      </c>
      <c r="P820" s="8" t="s">
        <v>3260</v>
      </c>
      <c r="Q820" s="8" t="s">
        <v>9</v>
      </c>
      <c r="R820" s="5" t="s">
        <v>367</v>
      </c>
      <c r="S820" s="8" t="s">
        <v>3257</v>
      </c>
      <c r="T820" s="8" t="s">
        <v>108</v>
      </c>
      <c r="U820" s="8" t="s">
        <v>2283</v>
      </c>
      <c r="V820" s="11" t="s">
        <v>699</v>
      </c>
      <c r="W820" s="11" t="s">
        <v>3218</v>
      </c>
      <c r="X820" s="11" t="s">
        <v>2346</v>
      </c>
      <c r="Y820" s="5" t="str">
        <f>VLOOKUP(Q820,Lizenzen!$A$2:$B$17,2)</f>
        <v>Verordnung zur Festlegung der Nutzungsbestimmungen für die Bereitstellung von Geodaten des Bundes (GeoNutzV)</v>
      </c>
      <c r="Z820" s="5" t="str">
        <f>VLOOKUP(Q820,Lizenzen!$A$2:$D$17,4)</f>
        <v>http://www.gesetze-im-internet.de/geonutzv/index.html</v>
      </c>
      <c r="AA820" s="5" t="str">
        <f>IF(ISERROR(LEFT(D820,FIND(",",D820)-1)),VLOOKUP(D820,'Abk. Datenhaltende Stellen'!$A$2:$E$99,2),CONCATENATE(VLOOKUP(LEFT(D820,FIND(",",D820)-1),'Abk. Datenhaltende Stellen'!$A$2:$E$92,2),",",VLOOKUP(MID(D820,FIND(",",D820)+1,LEN(D820)-FIND(",",D820)),'Abk. Datenhaltende Stellen'!$A$2:$E$92,2)))</f>
        <v>Deutscher Wetterdienst (DWD)</v>
      </c>
      <c r="AB820" s="8" t="str">
        <f>IF(ISERROR(LEFT(D820,FIND(",",D820)-1)),VLOOKUP(D820,'Abk. Datenhaltende Stellen'!$A$2:$E$99,4),VLOOKUP(LEFT(D820,FIND(",",D820)-1),'Abk. Datenhaltende Stellen'!$A$2:$E$92,4))</f>
        <v>nein</v>
      </c>
      <c r="AC820" s="8" t="str">
        <f>IF(ISERROR(FIND(",",D820)),"",VLOOKUP(MID(D820,FIND(",",D820)+1,LEN(D820)-FIND(",",D820)),'Abk. Datenhaltende Stellen'!$A$2:$E$92,4))</f>
        <v/>
      </c>
      <c r="AD820" s="24">
        <f t="shared" si="12"/>
        <v>0</v>
      </c>
    </row>
    <row r="821" spans="1:30" s="8" customFormat="1" ht="360" x14ac:dyDescent="0.25">
      <c r="A821" s="8" t="s">
        <v>3261</v>
      </c>
      <c r="B821" s="8" t="s">
        <v>3400</v>
      </c>
      <c r="C821" s="5" t="s">
        <v>366</v>
      </c>
      <c r="D821" s="5" t="s">
        <v>106</v>
      </c>
      <c r="E821" s="22" t="s">
        <v>107</v>
      </c>
      <c r="F821" s="8" t="s">
        <v>2572</v>
      </c>
      <c r="M821" s="8" t="s">
        <v>3262</v>
      </c>
      <c r="Q821" s="8" t="s">
        <v>9</v>
      </c>
      <c r="R821" s="5" t="s">
        <v>367</v>
      </c>
      <c r="S821" s="8" t="s">
        <v>15</v>
      </c>
      <c r="T821" s="8" t="s">
        <v>108</v>
      </c>
      <c r="U821" s="8" t="s">
        <v>3231</v>
      </c>
      <c r="V821" s="11" t="s">
        <v>699</v>
      </c>
      <c r="W821" s="11" t="s">
        <v>3218</v>
      </c>
      <c r="X821" s="11" t="s">
        <v>2346</v>
      </c>
      <c r="Y821" s="5" t="str">
        <f>VLOOKUP(Q821,Lizenzen!$A$2:$B$17,2)</f>
        <v>Verordnung zur Festlegung der Nutzungsbestimmungen für die Bereitstellung von Geodaten des Bundes (GeoNutzV)</v>
      </c>
      <c r="Z821" s="5" t="str">
        <f>VLOOKUP(Q821,Lizenzen!$A$2:$D$17,4)</f>
        <v>http://www.gesetze-im-internet.de/geonutzv/index.html</v>
      </c>
      <c r="AA821" s="5" t="str">
        <f>IF(ISERROR(LEFT(D821,FIND(",",D821)-1)),VLOOKUP(D821,'Abk. Datenhaltende Stellen'!$A$2:$E$99,2),CONCATENATE(VLOOKUP(LEFT(D821,FIND(",",D821)-1),'Abk. Datenhaltende Stellen'!$A$2:$E$92,2),",",VLOOKUP(MID(D821,FIND(",",D821)+1,LEN(D821)-FIND(",",D821)),'Abk. Datenhaltende Stellen'!$A$2:$E$92,2)))</f>
        <v>Deutscher Wetterdienst (DWD)</v>
      </c>
      <c r="AB821" s="8" t="str">
        <f>IF(ISERROR(LEFT(D821,FIND(",",D821)-1)),VLOOKUP(D821,'Abk. Datenhaltende Stellen'!$A$2:$E$99,4),VLOOKUP(LEFT(D821,FIND(",",D821)-1),'Abk. Datenhaltende Stellen'!$A$2:$E$92,4))</f>
        <v>nein</v>
      </c>
      <c r="AC821" s="8" t="str">
        <f>IF(ISERROR(FIND(",",D821)),"",VLOOKUP(MID(D821,FIND(",",D821)+1,LEN(D821)-FIND(",",D821)),'Abk. Datenhaltende Stellen'!$A$2:$E$92,4))</f>
        <v/>
      </c>
      <c r="AD821" s="24">
        <f t="shared" si="12"/>
        <v>0</v>
      </c>
    </row>
    <row r="822" spans="1:30" s="8" customFormat="1" ht="225" x14ac:dyDescent="0.25">
      <c r="A822" s="8" t="s">
        <v>3580</v>
      </c>
      <c r="B822" s="8" t="s">
        <v>3582</v>
      </c>
      <c r="C822" s="8" t="s">
        <v>3384</v>
      </c>
      <c r="D822" s="8" t="s">
        <v>2005</v>
      </c>
      <c r="E822" s="13" t="s">
        <v>705</v>
      </c>
      <c r="F822" s="8" t="s">
        <v>797</v>
      </c>
      <c r="P822" s="8" t="s">
        <v>3586</v>
      </c>
      <c r="Q822" s="5" t="s">
        <v>3600</v>
      </c>
      <c r="R822" s="8" t="s">
        <v>3269</v>
      </c>
      <c r="S822" s="8" t="s">
        <v>13</v>
      </c>
      <c r="T822" s="8" t="s">
        <v>108</v>
      </c>
      <c r="U822" s="8" t="s">
        <v>3270</v>
      </c>
      <c r="V822" s="11" t="s">
        <v>3271</v>
      </c>
      <c r="W822" s="11" t="s">
        <v>3218</v>
      </c>
      <c r="X822" s="11" t="s">
        <v>2295</v>
      </c>
      <c r="Y822" s="5" t="str">
        <f>VLOOKUP(Q822,Lizenzen!$A$2:$B$17,2)</f>
        <v>Nutzungsvereinbarung für die Nutzung der VRS-Schnittstelle und VRS-GTFS-RT-Fahrplandaten</v>
      </c>
      <c r="Z822" s="5" t="str">
        <f>VLOOKUP(Q822,Lizenzen!$A$2:$D$17,4)</f>
        <v>https://www.vrsinfo.de/fileadmin/Dateien/api/NutzervereinbarungODOS.pdf</v>
      </c>
      <c r="AA822" s="5" t="str">
        <f>IF(ISERROR(LEFT(D822,FIND(",",D822)-1)),VLOOKUP(D822,'Abk. Datenhaltende Stellen'!$A$2:$E$99,2),CONCATENATE(VLOOKUP(LEFT(D822,FIND(",",D822)-1),'Abk. Datenhaltende Stellen'!$A$2:$E$92,2),",",VLOOKUP(MID(D822,FIND(",",D822)+1,LEN(D822)-FIND(",",D822)),'Abk. Datenhaltende Stellen'!$A$2:$E$92,2)))</f>
        <v>VRS - Verkehrsverbund Rhein-Sieg GmbH</v>
      </c>
      <c r="AB822" s="8" t="str">
        <f>IF(ISERROR(LEFT(D822,FIND(",",D822)-1)),VLOOKUP(D822,'Abk. Datenhaltende Stellen'!$A$2:$E$99,4),VLOOKUP(LEFT(D822,FIND(",",D822)-1),'Abk. Datenhaltende Stellen'!$A$2:$E$92,4))</f>
        <v>nein</v>
      </c>
      <c r="AC822" s="8" t="str">
        <f>IF(ISERROR(FIND(",",D822)),"",VLOOKUP(MID(D822,FIND(",",D822)+1,LEN(D822)-FIND(",",D822)),'Abk. Datenhaltende Stellen'!$A$2:$E$92,4))</f>
        <v/>
      </c>
      <c r="AD822" s="24">
        <f t="shared" si="12"/>
        <v>0</v>
      </c>
    </row>
    <row r="823" spans="1:30" s="8" customFormat="1" ht="276" customHeight="1" x14ac:dyDescent="0.25">
      <c r="A823" s="8" t="s">
        <v>3581</v>
      </c>
      <c r="B823" s="8" t="s">
        <v>3583</v>
      </c>
      <c r="C823" s="8" t="s">
        <v>3584</v>
      </c>
      <c r="D823" s="8" t="s">
        <v>2389</v>
      </c>
      <c r="E823" s="13" t="s">
        <v>705</v>
      </c>
      <c r="F823" s="8" t="s">
        <v>797</v>
      </c>
      <c r="P823" s="8" t="s">
        <v>3585</v>
      </c>
      <c r="Q823" s="5" t="s">
        <v>3603</v>
      </c>
      <c r="R823" s="8" t="s">
        <v>3272</v>
      </c>
      <c r="S823" s="8" t="s">
        <v>13</v>
      </c>
      <c r="T823" s="8" t="s">
        <v>108</v>
      </c>
      <c r="U823" s="8" t="s">
        <v>3273</v>
      </c>
      <c r="V823" s="11" t="s">
        <v>3271</v>
      </c>
      <c r="W823" s="11" t="s">
        <v>3274</v>
      </c>
      <c r="X823" s="11" t="s">
        <v>2295</v>
      </c>
      <c r="Y823" s="5" t="str">
        <f>VLOOKUP(Q823,Lizenzen!$A$2:$B$17,2)</f>
        <v>Nutzungsvereinbarung für die Nutzung des Application Programming Interface (API) und Fahrplandaten der VBB GmbH</v>
      </c>
      <c r="Z823" s="5" t="str">
        <f>VLOOKUP(Q823,Lizenzen!$A$2:$D$17,4)</f>
        <v>http://images.vbb.de/assets/downloads/file/20928.pdf</v>
      </c>
      <c r="AA823" s="5" t="str">
        <f>IF(ISERROR(LEFT(D823,FIND(",",D823)-1)),VLOOKUP(D823,'Abk. Datenhaltende Stellen'!$A$2:$E$99,2),CONCATENATE(VLOOKUP(LEFT(D823,FIND(",",D823)-1),'Abk. Datenhaltende Stellen'!$A$2:$E$92,2),",",VLOOKUP(MID(D823,FIND(",",D823)+1,LEN(D823)-FIND(",",D823)),'Abk. Datenhaltende Stellen'!$A$2:$E$92,2)))</f>
        <v>VBB - Verkehrsverbund Berlin-Brandenburg GmbH</v>
      </c>
      <c r="AB823" s="8" t="str">
        <f>IF(ISERROR(LEFT(D823,FIND(",",D823)-1)),VLOOKUP(D823,'Abk. Datenhaltende Stellen'!$A$2:$E$99,4),VLOOKUP(LEFT(D823,FIND(",",D823)-1),'Abk. Datenhaltende Stellen'!$A$2:$E$92,4))</f>
        <v>nein</v>
      </c>
      <c r="AC823" s="8" t="str">
        <f>IF(ISERROR(FIND(",",D823)),"",VLOOKUP(MID(D823,FIND(",",D823)+1,LEN(D823)-FIND(",",D823)),'Abk. Datenhaltende Stellen'!$A$2:$E$92,4))</f>
        <v/>
      </c>
      <c r="AD823" s="24">
        <f t="shared" si="12"/>
        <v>0</v>
      </c>
    </row>
    <row r="824" spans="1:30" ht="45" customHeight="1" x14ac:dyDescent="0.25">
      <c r="A824" s="5" t="s">
        <v>3448</v>
      </c>
      <c r="B824" s="5" t="s">
        <v>3449</v>
      </c>
      <c r="C824" s="5" t="s">
        <v>366</v>
      </c>
      <c r="D824" s="5" t="s">
        <v>106</v>
      </c>
      <c r="E824" s="22" t="s">
        <v>107</v>
      </c>
      <c r="F824" s="5" t="s">
        <v>3432</v>
      </c>
      <c r="G824" s="5"/>
      <c r="H824" s="5" t="s">
        <v>3450</v>
      </c>
      <c r="I824" s="5" t="s">
        <v>502</v>
      </c>
      <c r="J824" s="5"/>
      <c r="K824" s="5" t="s">
        <v>3434</v>
      </c>
      <c r="L824" s="5"/>
      <c r="M824" s="5" t="s">
        <v>3451</v>
      </c>
      <c r="N824" s="5"/>
      <c r="O824" s="5"/>
      <c r="P824" s="5"/>
      <c r="Q824" s="5" t="s">
        <v>9</v>
      </c>
      <c r="R824" s="5" t="s">
        <v>367</v>
      </c>
      <c r="S824" s="5" t="s">
        <v>29</v>
      </c>
      <c r="T824" s="5" t="s">
        <v>108</v>
      </c>
      <c r="U824" s="5" t="s">
        <v>666</v>
      </c>
      <c r="V824" s="5" t="s">
        <v>3441</v>
      </c>
      <c r="W824" s="9">
        <v>42993</v>
      </c>
      <c r="X824" s="5">
        <v>1</v>
      </c>
      <c r="Y824" s="5" t="str">
        <f>VLOOKUP(Q824,Lizenzen!$A$2:$B$17,2)</f>
        <v>Verordnung zur Festlegung der Nutzungsbestimmungen für die Bereitstellung von Geodaten des Bundes (GeoNutzV)</v>
      </c>
      <c r="Z824" s="5" t="str">
        <f>VLOOKUP(Q824,Lizenzen!$A$2:$D$17,4)</f>
        <v>http://www.gesetze-im-internet.de/geonutzv/index.html</v>
      </c>
      <c r="AA824" s="5" t="str">
        <f>IF(ISERROR(LEFT(D824,FIND(",",D824)-1)),VLOOKUP(D824,'Abk. Datenhaltende Stellen'!$A$2:$E$99,2),CONCATENATE(VLOOKUP(LEFT(D824,FIND(",",D824)-1),'Abk. Datenhaltende Stellen'!$A$2:$E$92,2),",",VLOOKUP(MID(D824,FIND(",",D824)+1,LEN(D824)-FIND(",",D824)),'Abk. Datenhaltende Stellen'!$A$2:$E$92,2)))</f>
        <v>Deutscher Wetterdienst (DWD)</v>
      </c>
      <c r="AB824" s="8" t="str">
        <f>IF(ISERROR(LEFT(D824,FIND(",",D824)-1)),VLOOKUP(D824,'Abk. Datenhaltende Stellen'!$A$2:$E$99,4),VLOOKUP(LEFT(D824,FIND(",",D824)-1),'Abk. Datenhaltende Stellen'!$A$2:$E$92,4))</f>
        <v>nein</v>
      </c>
      <c r="AC824" s="8" t="str">
        <f>IF(ISERROR(FIND(",",D824)),"",VLOOKUP(MID(D824,FIND(",",D824)+1,LEN(D824)-FIND(",",D824)),'Abk. Datenhaltende Stellen'!$A$2:$E$92,4))</f>
        <v/>
      </c>
      <c r="AD824" s="21">
        <f t="shared" si="12"/>
        <v>0</v>
      </c>
    </row>
    <row r="825" spans="1:30" ht="45" customHeight="1" x14ac:dyDescent="0.25">
      <c r="A825" s="5" t="s">
        <v>3481</v>
      </c>
      <c r="B825" s="5" t="s">
        <v>3482</v>
      </c>
      <c r="C825" s="5" t="s">
        <v>366</v>
      </c>
      <c r="D825" s="5" t="s">
        <v>106</v>
      </c>
      <c r="E825" s="22" t="s">
        <v>107</v>
      </c>
      <c r="F825" s="5" t="s">
        <v>3432</v>
      </c>
      <c r="G825" s="5"/>
      <c r="H825" s="5" t="s">
        <v>3483</v>
      </c>
      <c r="I825" s="5" t="s">
        <v>502</v>
      </c>
      <c r="J825" s="5"/>
      <c r="K825" s="5" t="s">
        <v>3434</v>
      </c>
      <c r="L825" s="5"/>
      <c r="M825" s="5" t="s">
        <v>3484</v>
      </c>
      <c r="N825" s="5"/>
      <c r="O825" s="5"/>
      <c r="P825" s="5"/>
      <c r="Q825" s="5" t="s">
        <v>9</v>
      </c>
      <c r="R825" s="5" t="s">
        <v>367</v>
      </c>
      <c r="S825" s="5" t="s">
        <v>29</v>
      </c>
      <c r="T825" s="5" t="s">
        <v>108</v>
      </c>
      <c r="U825" s="5" t="s">
        <v>666</v>
      </c>
      <c r="V825" s="5" t="s">
        <v>3441</v>
      </c>
      <c r="W825" s="9">
        <v>42993</v>
      </c>
      <c r="X825" s="5">
        <v>1</v>
      </c>
      <c r="Y825" s="5" t="str">
        <f>VLOOKUP(Q825,Lizenzen!$A$2:$B$17,2)</f>
        <v>Verordnung zur Festlegung der Nutzungsbestimmungen für die Bereitstellung von Geodaten des Bundes (GeoNutzV)</v>
      </c>
      <c r="Z825" s="5" t="str">
        <f>VLOOKUP(Q825,Lizenzen!$A$2:$D$17,4)</f>
        <v>http://www.gesetze-im-internet.de/geonutzv/index.html</v>
      </c>
      <c r="AA825" s="5" t="str">
        <f>IF(ISERROR(LEFT(D825,FIND(",",D825)-1)),VLOOKUP(D825,'Abk. Datenhaltende Stellen'!$A$2:$E$99,2),CONCATENATE(VLOOKUP(LEFT(D825,FIND(",",D825)-1),'Abk. Datenhaltende Stellen'!$A$2:$E$92,2),",",VLOOKUP(MID(D825,FIND(",",D825)+1,LEN(D825)-FIND(",",D825)),'Abk. Datenhaltende Stellen'!$A$2:$E$92,2)))</f>
        <v>Deutscher Wetterdienst (DWD)</v>
      </c>
      <c r="AB825" s="8" t="str">
        <f>IF(ISERROR(LEFT(D825,FIND(",",D825)-1)),VLOOKUP(D825,'Abk. Datenhaltende Stellen'!$A$2:$E$99,4),VLOOKUP(LEFT(D825,FIND(",",D825)-1),'Abk. Datenhaltende Stellen'!$A$2:$E$92,4))</f>
        <v>nein</v>
      </c>
      <c r="AC825" s="8" t="str">
        <f>IF(ISERROR(FIND(",",D825)),"",VLOOKUP(MID(D825,FIND(",",D825)+1,LEN(D825)-FIND(",",D825)),'Abk. Datenhaltende Stellen'!$A$2:$E$92,4))</f>
        <v/>
      </c>
      <c r="AD825" s="21">
        <f t="shared" si="12"/>
        <v>0</v>
      </c>
    </row>
    <row r="826" spans="1:30" ht="45" customHeight="1" x14ac:dyDescent="0.25">
      <c r="A826" s="5" t="s">
        <v>3500</v>
      </c>
      <c r="B826" s="5" t="s">
        <v>3501</v>
      </c>
      <c r="C826" s="5" t="s">
        <v>366</v>
      </c>
      <c r="D826" s="5" t="s">
        <v>106</v>
      </c>
      <c r="E826" s="22" t="s">
        <v>107</v>
      </c>
      <c r="F826" s="5" t="s">
        <v>3432</v>
      </c>
      <c r="G826" s="5"/>
      <c r="H826" s="5" t="s">
        <v>3502</v>
      </c>
      <c r="I826" s="5" t="s">
        <v>502</v>
      </c>
      <c r="J826" s="5"/>
      <c r="K826" s="5" t="s">
        <v>3434</v>
      </c>
      <c r="L826" s="5"/>
      <c r="M826" s="5" t="s">
        <v>3503</v>
      </c>
      <c r="N826" s="5"/>
      <c r="O826" s="5"/>
      <c r="P826" s="5"/>
      <c r="Q826" s="5" t="s">
        <v>9</v>
      </c>
      <c r="R826" s="5" t="s">
        <v>367</v>
      </c>
      <c r="S826" s="5" t="s">
        <v>29</v>
      </c>
      <c r="T826" s="5" t="s">
        <v>108</v>
      </c>
      <c r="U826" s="5" t="s">
        <v>666</v>
      </c>
      <c r="V826" s="5" t="s">
        <v>3441</v>
      </c>
      <c r="W826" s="9">
        <v>42993</v>
      </c>
      <c r="X826" s="5">
        <v>1</v>
      </c>
      <c r="Y826" s="5" t="str">
        <f>VLOOKUP(Q826,Lizenzen!$A$2:$B$17,2)</f>
        <v>Verordnung zur Festlegung der Nutzungsbestimmungen für die Bereitstellung von Geodaten des Bundes (GeoNutzV)</v>
      </c>
      <c r="Z826" s="5" t="str">
        <f>VLOOKUP(Q826,Lizenzen!$A$2:$D$17,4)</f>
        <v>http://www.gesetze-im-internet.de/geonutzv/index.html</v>
      </c>
      <c r="AA826" s="5" t="str">
        <f>IF(ISERROR(LEFT(D826,FIND(",",D826)-1)),VLOOKUP(D826,'Abk. Datenhaltende Stellen'!$A$2:$E$99,2),CONCATENATE(VLOOKUP(LEFT(D826,FIND(",",D826)-1),'Abk. Datenhaltende Stellen'!$A$2:$E$92,2),",",VLOOKUP(MID(D826,FIND(",",D826)+1,LEN(D826)-FIND(",",D826)),'Abk. Datenhaltende Stellen'!$A$2:$E$92,2)))</f>
        <v>Deutscher Wetterdienst (DWD)</v>
      </c>
      <c r="AB826" s="8" t="str">
        <f>IF(ISERROR(LEFT(D826,FIND(",",D826)-1)),VLOOKUP(D826,'Abk. Datenhaltende Stellen'!$A$2:$E$99,4),VLOOKUP(LEFT(D826,FIND(",",D826)-1),'Abk. Datenhaltende Stellen'!$A$2:$E$92,4))</f>
        <v>nein</v>
      </c>
      <c r="AC826" s="8" t="str">
        <f>IF(ISERROR(FIND(",",D826)),"",VLOOKUP(MID(D826,FIND(",",D826)+1,LEN(D826)-FIND(",",D826)),'Abk. Datenhaltende Stellen'!$A$2:$E$92,4))</f>
        <v/>
      </c>
      <c r="AD826" s="21">
        <f t="shared" si="12"/>
        <v>0</v>
      </c>
    </row>
    <row r="827" spans="1:30" ht="45" customHeight="1" x14ac:dyDescent="0.25">
      <c r="A827" s="5" t="s">
        <v>3544</v>
      </c>
      <c r="B827" s="5" t="s">
        <v>3545</v>
      </c>
      <c r="C827" s="5" t="s">
        <v>366</v>
      </c>
      <c r="D827" s="5" t="s">
        <v>106</v>
      </c>
      <c r="E827" s="22" t="s">
        <v>107</v>
      </c>
      <c r="F827" s="5" t="s">
        <v>3432</v>
      </c>
      <c r="G827" s="5"/>
      <c r="H827" s="5" t="s">
        <v>3546</v>
      </c>
      <c r="I827" s="5" t="s">
        <v>502</v>
      </c>
      <c r="J827" s="5"/>
      <c r="K827" s="5" t="s">
        <v>3434</v>
      </c>
      <c r="L827" s="5"/>
      <c r="M827" s="5" t="s">
        <v>3547</v>
      </c>
      <c r="N827" s="5"/>
      <c r="O827" s="5"/>
      <c r="P827" s="5"/>
      <c r="Q827" s="5" t="s">
        <v>9</v>
      </c>
      <c r="R827" s="5" t="s">
        <v>367</v>
      </c>
      <c r="S827" s="5" t="s">
        <v>29</v>
      </c>
      <c r="T827" s="5" t="s">
        <v>108</v>
      </c>
      <c r="U827" s="5" t="s">
        <v>666</v>
      </c>
      <c r="V827" s="5" t="s">
        <v>3441</v>
      </c>
      <c r="W827" s="9">
        <v>42993</v>
      </c>
      <c r="X827" s="5">
        <v>1</v>
      </c>
      <c r="Y827" s="5" t="str">
        <f>VLOOKUP(Q827,Lizenzen!$A$2:$B$17,2)</f>
        <v>Verordnung zur Festlegung der Nutzungsbestimmungen für die Bereitstellung von Geodaten des Bundes (GeoNutzV)</v>
      </c>
      <c r="Z827" s="5" t="str">
        <f>VLOOKUP(Q827,Lizenzen!$A$2:$D$17,4)</f>
        <v>http://www.gesetze-im-internet.de/geonutzv/index.html</v>
      </c>
      <c r="AA827" s="5" t="str">
        <f>IF(ISERROR(LEFT(D827,FIND(",",D827)-1)),VLOOKUP(D827,'Abk. Datenhaltende Stellen'!$A$2:$E$99,2),CONCATENATE(VLOOKUP(LEFT(D827,FIND(",",D827)-1),'Abk. Datenhaltende Stellen'!$A$2:$E$92,2),",",VLOOKUP(MID(D827,FIND(",",D827)+1,LEN(D827)-FIND(",",D827)),'Abk. Datenhaltende Stellen'!$A$2:$E$92,2)))</f>
        <v>Deutscher Wetterdienst (DWD)</v>
      </c>
      <c r="AB827" s="8" t="str">
        <f>IF(ISERROR(LEFT(D827,FIND(",",D827)-1)),VLOOKUP(D827,'Abk. Datenhaltende Stellen'!$A$2:$E$99,4),VLOOKUP(LEFT(D827,FIND(",",D827)-1),'Abk. Datenhaltende Stellen'!$A$2:$E$92,4))</f>
        <v>nein</v>
      </c>
      <c r="AC827" s="8" t="str">
        <f>IF(ISERROR(FIND(",",D827)),"",VLOOKUP(MID(D827,FIND(",",D827)+1,LEN(D827)-FIND(",",D827)),'Abk. Datenhaltende Stellen'!$A$2:$E$92,4))</f>
        <v/>
      </c>
      <c r="AD827" s="21">
        <f t="shared" si="12"/>
        <v>0</v>
      </c>
    </row>
    <row r="828" spans="1:30" ht="45" customHeight="1" x14ac:dyDescent="0.25">
      <c r="A828" s="5" t="s">
        <v>3455</v>
      </c>
      <c r="B828" s="5" t="s">
        <v>3452</v>
      </c>
      <c r="C828" s="5" t="s">
        <v>366</v>
      </c>
      <c r="D828" s="5" t="s">
        <v>106</v>
      </c>
      <c r="E828" s="22" t="s">
        <v>107</v>
      </c>
      <c r="F828" s="5" t="s">
        <v>3432</v>
      </c>
      <c r="G828" s="5"/>
      <c r="H828" s="5" t="s">
        <v>3453</v>
      </c>
      <c r="I828" s="5" t="s">
        <v>499</v>
      </c>
      <c r="J828" s="5"/>
      <c r="K828" s="5" t="s">
        <v>3434</v>
      </c>
      <c r="L828" s="5"/>
      <c r="M828" s="5" t="s">
        <v>3454</v>
      </c>
      <c r="N828" s="5"/>
      <c r="O828" s="5"/>
      <c r="P828" s="5"/>
      <c r="Q828" s="5" t="s">
        <v>9</v>
      </c>
      <c r="R828" s="5" t="s">
        <v>367</v>
      </c>
      <c r="S828" s="5" t="s">
        <v>29</v>
      </c>
      <c r="T828" s="5" t="s">
        <v>108</v>
      </c>
      <c r="U828" s="5" t="s">
        <v>666</v>
      </c>
      <c r="V828" s="5" t="s">
        <v>3441</v>
      </c>
      <c r="W828" s="9">
        <v>43119</v>
      </c>
      <c r="X828" s="5">
        <v>1</v>
      </c>
      <c r="Y828" s="5" t="str">
        <f>VLOOKUP(Q828,Lizenzen!$A$2:$B$17,2)</f>
        <v>Verordnung zur Festlegung der Nutzungsbestimmungen für die Bereitstellung von Geodaten des Bundes (GeoNutzV)</v>
      </c>
      <c r="Z828" s="5" t="str">
        <f>VLOOKUP(Q828,Lizenzen!$A$2:$D$17,4)</f>
        <v>http://www.gesetze-im-internet.de/geonutzv/index.html</v>
      </c>
      <c r="AA828" s="5" t="str">
        <f>IF(ISERROR(LEFT(D828,FIND(",",D828)-1)),VLOOKUP(D828,'Abk. Datenhaltende Stellen'!$A$2:$E$99,2),CONCATENATE(VLOOKUP(LEFT(D828,FIND(",",D828)-1),'Abk. Datenhaltende Stellen'!$A$2:$E$92,2),",",VLOOKUP(MID(D828,FIND(",",D828)+1,LEN(D828)-FIND(",",D828)),'Abk. Datenhaltende Stellen'!$A$2:$E$92,2)))</f>
        <v>Deutscher Wetterdienst (DWD)</v>
      </c>
      <c r="AB828" s="8" t="str">
        <f>IF(ISERROR(LEFT(D828,FIND(",",D828)-1)),VLOOKUP(D828,'Abk. Datenhaltende Stellen'!$A$2:$E$99,4),VLOOKUP(LEFT(D828,FIND(",",D828)-1),'Abk. Datenhaltende Stellen'!$A$2:$E$92,4))</f>
        <v>nein</v>
      </c>
      <c r="AC828" s="8" t="str">
        <f>IF(ISERROR(FIND(",",D828)),"",VLOOKUP(MID(D828,FIND(",",D828)+1,LEN(D828)-FIND(",",D828)),'Abk. Datenhaltende Stellen'!$A$2:$E$92,4))</f>
        <v/>
      </c>
      <c r="AD828" s="21">
        <f t="shared" si="12"/>
        <v>0</v>
      </c>
    </row>
    <row r="829" spans="1:30" ht="195" x14ac:dyDescent="0.25">
      <c r="A829" s="8" t="s">
        <v>3456</v>
      </c>
      <c r="B829" s="8" t="s">
        <v>3495</v>
      </c>
      <c r="C829" s="5" t="s">
        <v>366</v>
      </c>
      <c r="D829" s="5" t="s">
        <v>106</v>
      </c>
      <c r="E829" s="22" t="s">
        <v>107</v>
      </c>
      <c r="F829" s="5" t="s">
        <v>3432</v>
      </c>
      <c r="G829" s="8"/>
      <c r="H829" s="8" t="s">
        <v>3457</v>
      </c>
      <c r="I829" s="8" t="s">
        <v>494</v>
      </c>
      <c r="J829" s="8"/>
      <c r="K829" s="5" t="s">
        <v>3434</v>
      </c>
      <c r="L829" s="8"/>
      <c r="M829" s="8" t="s">
        <v>3458</v>
      </c>
      <c r="N829" s="8"/>
      <c r="O829" s="8"/>
      <c r="P829" s="8"/>
      <c r="Q829" s="5" t="s">
        <v>9</v>
      </c>
      <c r="R829" s="5" t="s">
        <v>367</v>
      </c>
      <c r="S829" s="5" t="s">
        <v>29</v>
      </c>
      <c r="T829" s="5" t="s">
        <v>108</v>
      </c>
      <c r="U829" s="5" t="s">
        <v>666</v>
      </c>
      <c r="V829" s="11" t="s">
        <v>3459</v>
      </c>
      <c r="W829" s="9">
        <v>42993</v>
      </c>
      <c r="X829" s="11" t="s">
        <v>2346</v>
      </c>
      <c r="Y829" s="5" t="str">
        <f>VLOOKUP(Q829,Lizenzen!$A$2:$B$17,2)</f>
        <v>Verordnung zur Festlegung der Nutzungsbestimmungen für die Bereitstellung von Geodaten des Bundes (GeoNutzV)</v>
      </c>
      <c r="Z829" s="5" t="str">
        <f>VLOOKUP(Q829,Lizenzen!$A$2:$D$17,4)</f>
        <v>http://www.gesetze-im-internet.de/geonutzv/index.html</v>
      </c>
      <c r="AA829" s="5" t="str">
        <f>IF(ISERROR(LEFT(D829,FIND(",",D829)-1)),VLOOKUP(D829,'Abk. Datenhaltende Stellen'!$A$2:$E$99,2),CONCATENATE(VLOOKUP(LEFT(D829,FIND(",",D829)-1),'Abk. Datenhaltende Stellen'!$A$2:$E$92,2),",",VLOOKUP(MID(D829,FIND(",",D829)+1,LEN(D829)-FIND(",",D829)),'Abk. Datenhaltende Stellen'!$A$2:$E$92,2)))</f>
        <v>Deutscher Wetterdienst (DWD)</v>
      </c>
      <c r="AB829" s="8" t="str">
        <f>IF(ISERROR(LEFT(D829,FIND(",",D829)-1)),VLOOKUP(D829,'Abk. Datenhaltende Stellen'!$A$2:$E$99,4),VLOOKUP(LEFT(D829,FIND(",",D829)-1),'Abk. Datenhaltende Stellen'!$A$2:$E$92,4))</f>
        <v>nein</v>
      </c>
      <c r="AC829" s="8" t="str">
        <f>IF(ISERROR(FIND(",",D829)),"",VLOOKUP(MID(D829,FIND(",",D829)+1,LEN(D829)-FIND(",",D829)),'Abk. Datenhaltende Stellen'!$A$2:$E$92,4))</f>
        <v/>
      </c>
      <c r="AD829" s="21">
        <f t="shared" si="12"/>
        <v>0</v>
      </c>
    </row>
    <row r="830" spans="1:30" ht="195" x14ac:dyDescent="0.25">
      <c r="A830" s="8" t="s">
        <v>3460</v>
      </c>
      <c r="B830" s="8" t="s">
        <v>3494</v>
      </c>
      <c r="C830" s="5" t="s">
        <v>366</v>
      </c>
      <c r="D830" s="5" t="s">
        <v>106</v>
      </c>
      <c r="E830" s="22" t="s">
        <v>107</v>
      </c>
      <c r="F830" s="5" t="s">
        <v>3432</v>
      </c>
      <c r="G830" s="8"/>
      <c r="H830" s="8" t="s">
        <v>3461</v>
      </c>
      <c r="I830" s="8" t="s">
        <v>494</v>
      </c>
      <c r="J830" s="8"/>
      <c r="K830" s="5" t="s">
        <v>3434</v>
      </c>
      <c r="L830" s="8"/>
      <c r="M830" s="8" t="s">
        <v>3462</v>
      </c>
      <c r="N830" s="8"/>
      <c r="O830" s="8"/>
      <c r="P830" s="8"/>
      <c r="Q830" s="5" t="s">
        <v>9</v>
      </c>
      <c r="R830" s="5" t="s">
        <v>367</v>
      </c>
      <c r="S830" s="5" t="s">
        <v>29</v>
      </c>
      <c r="T830" s="5" t="s">
        <v>108</v>
      </c>
      <c r="U830" s="5" t="s">
        <v>666</v>
      </c>
      <c r="V830" s="11" t="s">
        <v>3463</v>
      </c>
      <c r="W830" s="9">
        <v>42993</v>
      </c>
      <c r="X830" s="11" t="s">
        <v>2346</v>
      </c>
      <c r="Y830" s="5" t="str">
        <f>VLOOKUP(Q830,Lizenzen!$A$2:$B$17,2)</f>
        <v>Verordnung zur Festlegung der Nutzungsbestimmungen für die Bereitstellung von Geodaten des Bundes (GeoNutzV)</v>
      </c>
      <c r="Z830" s="5" t="str">
        <f>VLOOKUP(Q830,Lizenzen!$A$2:$D$17,4)</f>
        <v>http://www.gesetze-im-internet.de/geonutzv/index.html</v>
      </c>
      <c r="AA830" s="5" t="str">
        <f>IF(ISERROR(LEFT(D830,FIND(",",D830)-1)),VLOOKUP(D830,'Abk. Datenhaltende Stellen'!$A$2:$E$99,2),CONCATENATE(VLOOKUP(LEFT(D830,FIND(",",D830)-1),'Abk. Datenhaltende Stellen'!$A$2:$E$92,2),",",VLOOKUP(MID(D830,FIND(",",D830)+1,LEN(D830)-FIND(",",D830)),'Abk. Datenhaltende Stellen'!$A$2:$E$92,2)))</f>
        <v>Deutscher Wetterdienst (DWD)</v>
      </c>
      <c r="AB830" s="8" t="str">
        <f>IF(ISERROR(LEFT(D830,FIND(",",D830)-1)),VLOOKUP(D830,'Abk. Datenhaltende Stellen'!$A$2:$E$99,4),VLOOKUP(LEFT(D830,FIND(",",D830)-1),'Abk. Datenhaltende Stellen'!$A$2:$E$92,4))</f>
        <v>nein</v>
      </c>
      <c r="AC830" s="8" t="str">
        <f>IF(ISERROR(FIND(",",D830)),"",VLOOKUP(MID(D830,FIND(",",D830)+1,LEN(D830)-FIND(",",D830)),'Abk. Datenhaltende Stellen'!$A$2:$E$92,4))</f>
        <v/>
      </c>
      <c r="AD830" s="21">
        <f t="shared" si="12"/>
        <v>0</v>
      </c>
    </row>
    <row r="831" spans="1:30" ht="195" x14ac:dyDescent="0.25">
      <c r="A831" s="8" t="s">
        <v>3464</v>
      </c>
      <c r="B831" s="8" t="s">
        <v>3493</v>
      </c>
      <c r="C831" s="5" t="s">
        <v>366</v>
      </c>
      <c r="D831" s="5" t="s">
        <v>106</v>
      </c>
      <c r="E831" s="22" t="s">
        <v>107</v>
      </c>
      <c r="F831" s="5" t="s">
        <v>3432</v>
      </c>
      <c r="G831" s="8"/>
      <c r="H831" s="8" t="s">
        <v>3465</v>
      </c>
      <c r="I831" s="8" t="s">
        <v>494</v>
      </c>
      <c r="J831" s="8"/>
      <c r="K831" s="5" t="s">
        <v>3434</v>
      </c>
      <c r="L831" s="8"/>
      <c r="M831" s="8" t="s">
        <v>3466</v>
      </c>
      <c r="N831" s="8"/>
      <c r="O831" s="8"/>
      <c r="P831" s="8"/>
      <c r="Q831" s="5" t="s">
        <v>9</v>
      </c>
      <c r="R831" s="5" t="s">
        <v>367</v>
      </c>
      <c r="S831" s="5" t="s">
        <v>29</v>
      </c>
      <c r="T831" s="5" t="s">
        <v>108</v>
      </c>
      <c r="U831" s="5" t="s">
        <v>666</v>
      </c>
      <c r="V831" s="11" t="s">
        <v>3467</v>
      </c>
      <c r="W831" s="9">
        <v>42993</v>
      </c>
      <c r="X831" s="11" t="s">
        <v>2346</v>
      </c>
      <c r="Y831" s="5" t="str">
        <f>VLOOKUP(Q831,Lizenzen!$A$2:$B$17,2)</f>
        <v>Verordnung zur Festlegung der Nutzungsbestimmungen für die Bereitstellung von Geodaten des Bundes (GeoNutzV)</v>
      </c>
      <c r="Z831" s="5" t="str">
        <f>VLOOKUP(Q831,Lizenzen!$A$2:$D$17,4)</f>
        <v>http://www.gesetze-im-internet.de/geonutzv/index.html</v>
      </c>
      <c r="AA831" s="5" t="str">
        <f>IF(ISERROR(LEFT(D831,FIND(",",D831)-1)),VLOOKUP(D831,'Abk. Datenhaltende Stellen'!$A$2:$E$99,2),CONCATENATE(VLOOKUP(LEFT(D831,FIND(",",D831)-1),'Abk. Datenhaltende Stellen'!$A$2:$E$92,2),",",VLOOKUP(MID(D831,FIND(",",D831)+1,LEN(D831)-FIND(",",D831)),'Abk. Datenhaltende Stellen'!$A$2:$E$92,2)))</f>
        <v>Deutscher Wetterdienst (DWD)</v>
      </c>
      <c r="AB831" s="8" t="str">
        <f>IF(ISERROR(LEFT(D831,FIND(",",D831)-1)),VLOOKUP(D831,'Abk. Datenhaltende Stellen'!$A$2:$E$99,4),VLOOKUP(LEFT(D831,FIND(",",D831)-1),'Abk. Datenhaltende Stellen'!$A$2:$E$92,4))</f>
        <v>nein</v>
      </c>
      <c r="AC831" s="8" t="str">
        <f>IF(ISERROR(FIND(",",D831)),"",VLOOKUP(MID(D831,FIND(",",D831)+1,LEN(D831)-FIND(",",D831)),'Abk. Datenhaltende Stellen'!$A$2:$E$92,4))</f>
        <v/>
      </c>
      <c r="AD831" s="21">
        <f t="shared" si="12"/>
        <v>0</v>
      </c>
    </row>
    <row r="832" spans="1:30" ht="180" x14ac:dyDescent="0.25">
      <c r="A832" s="8" t="s">
        <v>3468</v>
      </c>
      <c r="B832" s="8" t="s">
        <v>3492</v>
      </c>
      <c r="C832" s="5" t="s">
        <v>366</v>
      </c>
      <c r="D832" s="5" t="s">
        <v>106</v>
      </c>
      <c r="E832" s="22" t="s">
        <v>107</v>
      </c>
      <c r="F832" s="5" t="s">
        <v>3432</v>
      </c>
      <c r="G832" s="8"/>
      <c r="H832" s="8" t="s">
        <v>3469</v>
      </c>
      <c r="I832" s="8" t="s">
        <v>494</v>
      </c>
      <c r="J832" s="8"/>
      <c r="K832" s="5" t="s">
        <v>3434</v>
      </c>
      <c r="L832" s="8"/>
      <c r="M832" s="8" t="s">
        <v>3470</v>
      </c>
      <c r="N832" s="8"/>
      <c r="O832" s="8"/>
      <c r="P832" s="8"/>
      <c r="Q832" s="5" t="s">
        <v>9</v>
      </c>
      <c r="R832" s="5" t="s">
        <v>367</v>
      </c>
      <c r="S832" s="5" t="s">
        <v>29</v>
      </c>
      <c r="T832" s="5" t="s">
        <v>108</v>
      </c>
      <c r="U832" s="5" t="s">
        <v>666</v>
      </c>
      <c r="V832" s="11" t="s">
        <v>3471</v>
      </c>
      <c r="W832" s="9">
        <v>42993</v>
      </c>
      <c r="X832" s="11" t="s">
        <v>2346</v>
      </c>
      <c r="Y832" s="5" t="str">
        <f>VLOOKUP(Q832,Lizenzen!$A$2:$B$17,2)</f>
        <v>Verordnung zur Festlegung der Nutzungsbestimmungen für die Bereitstellung von Geodaten des Bundes (GeoNutzV)</v>
      </c>
      <c r="Z832" s="5" t="str">
        <f>VLOOKUP(Q832,Lizenzen!$A$2:$D$17,4)</f>
        <v>http://www.gesetze-im-internet.de/geonutzv/index.html</v>
      </c>
      <c r="AA832" s="5" t="str">
        <f>IF(ISERROR(LEFT(D832,FIND(",",D832)-1)),VLOOKUP(D832,'Abk. Datenhaltende Stellen'!$A$2:$E$99,2),CONCATENATE(VLOOKUP(LEFT(D832,FIND(",",D832)-1),'Abk. Datenhaltende Stellen'!$A$2:$E$92,2),",",VLOOKUP(MID(D832,FIND(",",D832)+1,LEN(D832)-FIND(",",D832)),'Abk. Datenhaltende Stellen'!$A$2:$E$92,2)))</f>
        <v>Deutscher Wetterdienst (DWD)</v>
      </c>
      <c r="AB832" s="8" t="str">
        <f>IF(ISERROR(LEFT(D832,FIND(",",D832)-1)),VLOOKUP(D832,'Abk. Datenhaltende Stellen'!$A$2:$E$99,4),VLOOKUP(LEFT(D832,FIND(",",D832)-1),'Abk. Datenhaltende Stellen'!$A$2:$E$92,4))</f>
        <v>nein</v>
      </c>
      <c r="AC832" s="8" t="str">
        <f>IF(ISERROR(FIND(",",D832)),"",VLOOKUP(MID(D832,FIND(",",D832)+1,LEN(D832)-FIND(",",D832)),'Abk. Datenhaltende Stellen'!$A$2:$E$92,4))</f>
        <v/>
      </c>
      <c r="AD832" s="21">
        <f t="shared" si="12"/>
        <v>0</v>
      </c>
    </row>
    <row r="833" spans="1:30" ht="195" x14ac:dyDescent="0.25">
      <c r="A833" s="8" t="s">
        <v>3477</v>
      </c>
      <c r="B833" s="8" t="s">
        <v>3491</v>
      </c>
      <c r="C833" s="5" t="s">
        <v>366</v>
      </c>
      <c r="D833" s="5" t="s">
        <v>106</v>
      </c>
      <c r="E833" s="22" t="s">
        <v>107</v>
      </c>
      <c r="F833" s="5" t="s">
        <v>3432</v>
      </c>
      <c r="G833" s="8"/>
      <c r="H833" s="8" t="s">
        <v>3478</v>
      </c>
      <c r="I833" s="8" t="s">
        <v>494</v>
      </c>
      <c r="J833" s="8"/>
      <c r="K833" s="5" t="s">
        <v>3434</v>
      </c>
      <c r="L833" s="8"/>
      <c r="M833" s="8" t="s">
        <v>3479</v>
      </c>
      <c r="N833" s="8"/>
      <c r="O833" s="8"/>
      <c r="P833" s="8"/>
      <c r="Q833" s="5" t="s">
        <v>9</v>
      </c>
      <c r="R833" s="5" t="s">
        <v>367</v>
      </c>
      <c r="S833" s="5" t="s">
        <v>29</v>
      </c>
      <c r="T833" s="5" t="s">
        <v>108</v>
      </c>
      <c r="U833" s="5" t="s">
        <v>666</v>
      </c>
      <c r="V833" s="11" t="s">
        <v>3480</v>
      </c>
      <c r="W833" s="9">
        <v>42993</v>
      </c>
      <c r="X833" s="11" t="s">
        <v>2346</v>
      </c>
      <c r="Y833" s="5" t="str">
        <f>VLOOKUP(Q833,Lizenzen!$A$2:$B$17,2)</f>
        <v>Verordnung zur Festlegung der Nutzungsbestimmungen für die Bereitstellung von Geodaten des Bundes (GeoNutzV)</v>
      </c>
      <c r="Z833" s="5" t="str">
        <f>VLOOKUP(Q833,Lizenzen!$A$2:$D$17,4)</f>
        <v>http://www.gesetze-im-internet.de/geonutzv/index.html</v>
      </c>
      <c r="AA833" s="5" t="str">
        <f>IF(ISERROR(LEFT(D833,FIND(",",D833)-1)),VLOOKUP(D833,'Abk. Datenhaltende Stellen'!$A$2:$E$99,2),CONCATENATE(VLOOKUP(LEFT(D833,FIND(",",D833)-1),'Abk. Datenhaltende Stellen'!$A$2:$E$92,2),",",VLOOKUP(MID(D833,FIND(",",D833)+1,LEN(D833)-FIND(",",D833)),'Abk. Datenhaltende Stellen'!$A$2:$E$92,2)))</f>
        <v>Deutscher Wetterdienst (DWD)</v>
      </c>
      <c r="AB833" s="8" t="str">
        <f>IF(ISERROR(LEFT(D833,FIND(",",D833)-1)),VLOOKUP(D833,'Abk. Datenhaltende Stellen'!$A$2:$E$99,4),VLOOKUP(LEFT(D833,FIND(",",D833)-1),'Abk. Datenhaltende Stellen'!$A$2:$E$92,4))</f>
        <v>nein</v>
      </c>
      <c r="AC833" s="8" t="str">
        <f>IF(ISERROR(FIND(",",D833)),"",VLOOKUP(MID(D833,FIND(",",D833)+1,LEN(D833)-FIND(",",D833)),'Abk. Datenhaltende Stellen'!$A$2:$E$92,4))</f>
        <v/>
      </c>
      <c r="AD833" s="21">
        <f t="shared" si="12"/>
        <v>0</v>
      </c>
    </row>
    <row r="834" spans="1:30" ht="195" x14ac:dyDescent="0.25">
      <c r="A834" s="8" t="s">
        <v>3485</v>
      </c>
      <c r="B834" s="8" t="s">
        <v>3490</v>
      </c>
      <c r="C834" s="5" t="s">
        <v>366</v>
      </c>
      <c r="D834" s="5" t="s">
        <v>106</v>
      </c>
      <c r="E834" s="22" t="s">
        <v>107</v>
      </c>
      <c r="F834" s="5" t="s">
        <v>3432</v>
      </c>
      <c r="G834" s="8"/>
      <c r="H834" s="8" t="s">
        <v>3486</v>
      </c>
      <c r="I834" s="8" t="s">
        <v>494</v>
      </c>
      <c r="J834" s="8"/>
      <c r="K834" s="5" t="s">
        <v>3434</v>
      </c>
      <c r="L834" s="8"/>
      <c r="M834" s="8" t="s">
        <v>3487</v>
      </c>
      <c r="N834" s="8"/>
      <c r="O834" s="8"/>
      <c r="P834" s="8"/>
      <c r="Q834" s="5" t="s">
        <v>9</v>
      </c>
      <c r="R834" s="5" t="s">
        <v>367</v>
      </c>
      <c r="S834" s="5" t="s">
        <v>29</v>
      </c>
      <c r="T834" s="5" t="s">
        <v>108</v>
      </c>
      <c r="U834" s="5" t="s">
        <v>666</v>
      </c>
      <c r="V834" s="11" t="s">
        <v>3488</v>
      </c>
      <c r="W834" s="9">
        <v>42993</v>
      </c>
      <c r="X834" s="11" t="s">
        <v>2346</v>
      </c>
      <c r="Y834" s="5" t="str">
        <f>VLOOKUP(Q834,Lizenzen!$A$2:$B$17,2)</f>
        <v>Verordnung zur Festlegung der Nutzungsbestimmungen für die Bereitstellung von Geodaten des Bundes (GeoNutzV)</v>
      </c>
      <c r="Z834" s="5" t="str">
        <f>VLOOKUP(Q834,Lizenzen!$A$2:$D$17,4)</f>
        <v>http://www.gesetze-im-internet.de/geonutzv/index.html</v>
      </c>
      <c r="AA834" s="5" t="str">
        <f>IF(ISERROR(LEFT(D834,FIND(",",D834)-1)),VLOOKUP(D834,'Abk. Datenhaltende Stellen'!$A$2:$E$99,2),CONCATENATE(VLOOKUP(LEFT(D834,FIND(",",D834)-1),'Abk. Datenhaltende Stellen'!$A$2:$E$92,2),",",VLOOKUP(MID(D834,FIND(",",D834)+1,LEN(D834)-FIND(",",D834)),'Abk. Datenhaltende Stellen'!$A$2:$E$92,2)))</f>
        <v>Deutscher Wetterdienst (DWD)</v>
      </c>
      <c r="AB834" s="8" t="str">
        <f>IF(ISERROR(LEFT(D834,FIND(",",D834)-1)),VLOOKUP(D834,'Abk. Datenhaltende Stellen'!$A$2:$E$99,4),VLOOKUP(LEFT(D834,FIND(",",D834)-1),'Abk. Datenhaltende Stellen'!$A$2:$E$92,4))</f>
        <v>nein</v>
      </c>
      <c r="AC834" s="8" t="str">
        <f>IF(ISERROR(FIND(",",D834)),"",VLOOKUP(MID(D834,FIND(",",D834)+1,LEN(D834)-FIND(",",D834)),'Abk. Datenhaltende Stellen'!$A$2:$E$92,4))</f>
        <v/>
      </c>
      <c r="AD834" s="21">
        <f t="shared" si="12"/>
        <v>0</v>
      </c>
    </row>
    <row r="835" spans="1:30" ht="150" x14ac:dyDescent="0.25">
      <c r="A835" s="8" t="s">
        <v>3489</v>
      </c>
      <c r="B835" s="8" t="s">
        <v>3496</v>
      </c>
      <c r="C835" s="5" t="s">
        <v>366</v>
      </c>
      <c r="D835" s="5" t="s">
        <v>106</v>
      </c>
      <c r="E835" s="22" t="s">
        <v>107</v>
      </c>
      <c r="F835" s="5" t="s">
        <v>3432</v>
      </c>
      <c r="G835" s="8"/>
      <c r="H835" s="8" t="s">
        <v>3497</v>
      </c>
      <c r="I835" s="8" t="s">
        <v>500</v>
      </c>
      <c r="J835" s="8"/>
      <c r="K835" s="5" t="s">
        <v>3434</v>
      </c>
      <c r="L835" s="8"/>
      <c r="M835" s="8" t="s">
        <v>3498</v>
      </c>
      <c r="N835" s="8"/>
      <c r="O835" s="8"/>
      <c r="P835" s="8"/>
      <c r="Q835" s="5" t="s">
        <v>9</v>
      </c>
      <c r="R835" s="5" t="s">
        <v>367</v>
      </c>
      <c r="S835" s="5" t="s">
        <v>29</v>
      </c>
      <c r="T835" s="5" t="s">
        <v>108</v>
      </c>
      <c r="U835" s="5" t="s">
        <v>666</v>
      </c>
      <c r="V835" s="11" t="s">
        <v>3499</v>
      </c>
      <c r="W835" s="9">
        <v>42993</v>
      </c>
      <c r="X835" s="11" t="s">
        <v>2346</v>
      </c>
      <c r="Y835" s="5" t="str">
        <f>VLOOKUP(Q835,Lizenzen!$A$2:$B$17,2)</f>
        <v>Verordnung zur Festlegung der Nutzungsbestimmungen für die Bereitstellung von Geodaten des Bundes (GeoNutzV)</v>
      </c>
      <c r="Z835" s="5" t="str">
        <f>VLOOKUP(Q835,Lizenzen!$A$2:$D$17,4)</f>
        <v>http://www.gesetze-im-internet.de/geonutzv/index.html</v>
      </c>
      <c r="AA835" s="5" t="str">
        <f>IF(ISERROR(LEFT(D835,FIND(",",D835)-1)),VLOOKUP(D835,'Abk. Datenhaltende Stellen'!$A$2:$E$99,2),CONCATENATE(VLOOKUP(LEFT(D835,FIND(",",D835)-1),'Abk. Datenhaltende Stellen'!$A$2:$E$92,2),",",VLOOKUP(MID(D835,FIND(",",D835)+1,LEN(D835)-FIND(",",D835)),'Abk. Datenhaltende Stellen'!$A$2:$E$92,2)))</f>
        <v>Deutscher Wetterdienst (DWD)</v>
      </c>
      <c r="AB835" s="8" t="str">
        <f>IF(ISERROR(LEFT(D835,FIND(",",D835)-1)),VLOOKUP(D835,'Abk. Datenhaltende Stellen'!$A$2:$E$99,4),VLOOKUP(LEFT(D835,FIND(",",D835)-1),'Abk. Datenhaltende Stellen'!$A$2:$E$92,4))</f>
        <v>nein</v>
      </c>
      <c r="AC835" s="8" t="str">
        <f>IF(ISERROR(FIND(",",D835)),"",VLOOKUP(MID(D835,FIND(",",D835)+1,LEN(D835)-FIND(",",D835)),'Abk. Datenhaltende Stellen'!$A$2:$E$92,4))</f>
        <v/>
      </c>
      <c r="AD835" s="21">
        <f t="shared" ref="AD835:AD846" si="13">IF(ISERROR(FIND("FKZ",B835)),0,MID(B835,FIND("FKZ",B835)+3,7))</f>
        <v>0</v>
      </c>
    </row>
    <row r="836" spans="1:30" ht="165" x14ac:dyDescent="0.25">
      <c r="A836" s="8" t="s">
        <v>3504</v>
      </c>
      <c r="B836" s="8" t="s">
        <v>3508</v>
      </c>
      <c r="C836" s="5" t="s">
        <v>366</v>
      </c>
      <c r="D836" s="5" t="s">
        <v>106</v>
      </c>
      <c r="E836" s="22" t="s">
        <v>107</v>
      </c>
      <c r="F836" s="5" t="s">
        <v>3432</v>
      </c>
      <c r="G836" s="8"/>
      <c r="H836" s="8" t="s">
        <v>3505</v>
      </c>
      <c r="I836" s="8" t="s">
        <v>501</v>
      </c>
      <c r="J836" s="8"/>
      <c r="K836" s="5" t="s">
        <v>3434</v>
      </c>
      <c r="L836" s="8"/>
      <c r="M836" s="8" t="s">
        <v>3506</v>
      </c>
      <c r="N836" s="8"/>
      <c r="O836" s="8"/>
      <c r="P836" s="8"/>
      <c r="Q836" s="5" t="s">
        <v>9</v>
      </c>
      <c r="R836" s="5" t="s">
        <v>367</v>
      </c>
      <c r="S836" s="5" t="s">
        <v>29</v>
      </c>
      <c r="T836" s="5" t="s">
        <v>108</v>
      </c>
      <c r="U836" s="5" t="s">
        <v>666</v>
      </c>
      <c r="V836" s="11" t="s">
        <v>3441</v>
      </c>
      <c r="W836" s="9">
        <v>42993</v>
      </c>
      <c r="X836" s="11" t="s">
        <v>2346</v>
      </c>
      <c r="Y836" s="5" t="str">
        <f>VLOOKUP(Q836,Lizenzen!$A$2:$B$17,2)</f>
        <v>Verordnung zur Festlegung der Nutzungsbestimmungen für die Bereitstellung von Geodaten des Bundes (GeoNutzV)</v>
      </c>
      <c r="Z836" s="5" t="str">
        <f>VLOOKUP(Q836,Lizenzen!$A$2:$D$17,4)</f>
        <v>http://www.gesetze-im-internet.de/geonutzv/index.html</v>
      </c>
      <c r="AA836" s="5" t="str">
        <f>IF(ISERROR(LEFT(D836,FIND(",",D836)-1)),VLOOKUP(D836,'Abk. Datenhaltende Stellen'!$A$2:$E$99,2),CONCATENATE(VLOOKUP(LEFT(D836,FIND(",",D836)-1),'Abk. Datenhaltende Stellen'!$A$2:$E$92,2),",",VLOOKUP(MID(D836,FIND(",",D836)+1,LEN(D836)-FIND(",",D836)),'Abk. Datenhaltende Stellen'!$A$2:$E$92,2)))</f>
        <v>Deutscher Wetterdienst (DWD)</v>
      </c>
      <c r="AB836" s="8" t="str">
        <f>IF(ISERROR(LEFT(D836,FIND(",",D836)-1)),VLOOKUP(D836,'Abk. Datenhaltende Stellen'!$A$2:$E$99,4),VLOOKUP(LEFT(D836,FIND(",",D836)-1),'Abk. Datenhaltende Stellen'!$A$2:$E$92,4))</f>
        <v>nein</v>
      </c>
      <c r="AC836" s="8" t="str">
        <f>IF(ISERROR(FIND(",",D836)),"",VLOOKUP(MID(D836,FIND(",",D836)+1,LEN(D836)-FIND(",",D836)),'Abk. Datenhaltende Stellen'!$A$2:$E$92,4))</f>
        <v/>
      </c>
      <c r="AD836" s="21">
        <f t="shared" si="13"/>
        <v>0</v>
      </c>
    </row>
    <row r="837" spans="1:30" ht="195" x14ac:dyDescent="0.25">
      <c r="A837" s="8" t="s">
        <v>3507</v>
      </c>
      <c r="B837" s="8" t="s">
        <v>3509</v>
      </c>
      <c r="C837" s="5" t="s">
        <v>366</v>
      </c>
      <c r="D837" s="5" t="s">
        <v>106</v>
      </c>
      <c r="E837" s="22" t="s">
        <v>107</v>
      </c>
      <c r="F837" s="5" t="s">
        <v>3432</v>
      </c>
      <c r="G837" s="8"/>
      <c r="H837" s="8" t="s">
        <v>3510</v>
      </c>
      <c r="I837" s="8" t="s">
        <v>498</v>
      </c>
      <c r="J837" s="8"/>
      <c r="K837" s="5" t="s">
        <v>3434</v>
      </c>
      <c r="L837" s="8"/>
      <c r="M837" s="8" t="s">
        <v>3511</v>
      </c>
      <c r="N837" s="8"/>
      <c r="O837" s="8"/>
      <c r="P837" s="8"/>
      <c r="Q837" s="5" t="s">
        <v>9</v>
      </c>
      <c r="R837" s="5" t="s">
        <v>367</v>
      </c>
      <c r="S837" s="5" t="s">
        <v>29</v>
      </c>
      <c r="T837" s="5" t="s">
        <v>108</v>
      </c>
      <c r="U837" s="5" t="s">
        <v>666</v>
      </c>
      <c r="V837" s="11" t="s">
        <v>3440</v>
      </c>
      <c r="W837" s="9">
        <v>42993</v>
      </c>
      <c r="X837" s="11" t="s">
        <v>2346</v>
      </c>
      <c r="Y837" s="5" t="str">
        <f>VLOOKUP(Q837,Lizenzen!$A$2:$B$17,2)</f>
        <v>Verordnung zur Festlegung der Nutzungsbestimmungen für die Bereitstellung von Geodaten des Bundes (GeoNutzV)</v>
      </c>
      <c r="Z837" s="5" t="str">
        <f>VLOOKUP(Q837,Lizenzen!$A$2:$D$17,4)</f>
        <v>http://www.gesetze-im-internet.de/geonutzv/index.html</v>
      </c>
      <c r="AA837" s="5" t="str">
        <f>IF(ISERROR(LEFT(D837,FIND(",",D837)-1)),VLOOKUP(D837,'Abk. Datenhaltende Stellen'!$A$2:$E$99,2),CONCATENATE(VLOOKUP(LEFT(D837,FIND(",",D837)-1),'Abk. Datenhaltende Stellen'!$A$2:$E$92,2),",",VLOOKUP(MID(D837,FIND(",",D837)+1,LEN(D837)-FIND(",",D837)),'Abk. Datenhaltende Stellen'!$A$2:$E$92,2)))</f>
        <v>Deutscher Wetterdienst (DWD)</v>
      </c>
      <c r="AB837" s="8" t="str">
        <f>IF(ISERROR(LEFT(D837,FIND(",",D837)-1)),VLOOKUP(D837,'Abk. Datenhaltende Stellen'!$A$2:$E$99,4),VLOOKUP(LEFT(D837,FIND(",",D837)-1),'Abk. Datenhaltende Stellen'!$A$2:$E$92,4))</f>
        <v>nein</v>
      </c>
      <c r="AC837" s="8" t="str">
        <f>IF(ISERROR(FIND(",",D837)),"",VLOOKUP(MID(D837,FIND(",",D837)+1,LEN(D837)-FIND(",",D837)),'Abk. Datenhaltende Stellen'!$A$2:$E$92,4))</f>
        <v/>
      </c>
      <c r="AD837" s="21">
        <f t="shared" si="13"/>
        <v>0</v>
      </c>
    </row>
    <row r="838" spans="1:30" ht="195" x14ac:dyDescent="0.25">
      <c r="A838" s="8" t="s">
        <v>3512</v>
      </c>
      <c r="B838" s="8" t="s">
        <v>3513</v>
      </c>
      <c r="C838" s="5" t="s">
        <v>366</v>
      </c>
      <c r="D838" s="5" t="s">
        <v>106</v>
      </c>
      <c r="E838" s="22" t="s">
        <v>107</v>
      </c>
      <c r="F838" s="5" t="s">
        <v>3432</v>
      </c>
      <c r="G838" s="8"/>
      <c r="H838" s="8" t="s">
        <v>3514</v>
      </c>
      <c r="I838" s="8" t="s">
        <v>494</v>
      </c>
      <c r="J838" s="8"/>
      <c r="K838" s="5" t="s">
        <v>3434</v>
      </c>
      <c r="L838" s="8"/>
      <c r="M838" s="8" t="s">
        <v>3515</v>
      </c>
      <c r="N838" s="8"/>
      <c r="O838" s="8"/>
      <c r="P838" s="8"/>
      <c r="Q838" s="5" t="s">
        <v>9</v>
      </c>
      <c r="R838" s="5" t="s">
        <v>367</v>
      </c>
      <c r="S838" s="5" t="s">
        <v>29</v>
      </c>
      <c r="T838" s="5" t="s">
        <v>108</v>
      </c>
      <c r="U838" s="5" t="s">
        <v>666</v>
      </c>
      <c r="V838" s="11" t="s">
        <v>3516</v>
      </c>
      <c r="W838" s="9">
        <v>42993</v>
      </c>
      <c r="X838" s="11" t="s">
        <v>2346</v>
      </c>
      <c r="Y838" s="5" t="str">
        <f>VLOOKUP(Q838,Lizenzen!$A$2:$B$17,2)</f>
        <v>Verordnung zur Festlegung der Nutzungsbestimmungen für die Bereitstellung von Geodaten des Bundes (GeoNutzV)</v>
      </c>
      <c r="Z838" s="5" t="str">
        <f>VLOOKUP(Q838,Lizenzen!$A$2:$D$17,4)</f>
        <v>http://www.gesetze-im-internet.de/geonutzv/index.html</v>
      </c>
      <c r="AA838" s="5" t="str">
        <f>IF(ISERROR(LEFT(D838,FIND(",",D838)-1)),VLOOKUP(D838,'Abk. Datenhaltende Stellen'!$A$2:$E$99,2),CONCATENATE(VLOOKUP(LEFT(D838,FIND(",",D838)-1),'Abk. Datenhaltende Stellen'!$A$2:$E$92,2),",",VLOOKUP(MID(D838,FIND(",",D838)+1,LEN(D838)-FIND(",",D838)),'Abk. Datenhaltende Stellen'!$A$2:$E$92,2)))</f>
        <v>Deutscher Wetterdienst (DWD)</v>
      </c>
      <c r="AB838" s="8" t="str">
        <f>IF(ISERROR(LEFT(D838,FIND(",",D838)-1)),VLOOKUP(D838,'Abk. Datenhaltende Stellen'!$A$2:$E$99,4),VLOOKUP(LEFT(D838,FIND(",",D838)-1),'Abk. Datenhaltende Stellen'!$A$2:$E$92,4))</f>
        <v>nein</v>
      </c>
      <c r="AC838" s="8" t="str">
        <f>IF(ISERROR(FIND(",",D838)),"",VLOOKUP(MID(D838,FIND(",",D838)+1,LEN(D838)-FIND(",",D838)),'Abk. Datenhaltende Stellen'!$A$2:$E$92,4))</f>
        <v/>
      </c>
      <c r="AD838" s="21">
        <f t="shared" si="13"/>
        <v>0</v>
      </c>
    </row>
    <row r="839" spans="1:30" ht="195" x14ac:dyDescent="0.25">
      <c r="A839" s="8" t="s">
        <v>3517</v>
      </c>
      <c r="B839" s="8" t="s">
        <v>3518</v>
      </c>
      <c r="C839" s="5" t="s">
        <v>366</v>
      </c>
      <c r="D839" s="5" t="s">
        <v>106</v>
      </c>
      <c r="E839" s="22" t="s">
        <v>107</v>
      </c>
      <c r="F839" s="5" t="s">
        <v>3432</v>
      </c>
      <c r="G839" s="8"/>
      <c r="H839" s="8" t="s">
        <v>3519</v>
      </c>
      <c r="I839" s="8" t="s">
        <v>494</v>
      </c>
      <c r="J839" s="8"/>
      <c r="K839" s="5" t="s">
        <v>3434</v>
      </c>
      <c r="L839" s="8"/>
      <c r="M839" s="8" t="s">
        <v>3520</v>
      </c>
      <c r="N839" s="8"/>
      <c r="O839" s="8"/>
      <c r="P839" s="8"/>
      <c r="Q839" s="5" t="s">
        <v>9</v>
      </c>
      <c r="R839" s="5" t="s">
        <v>367</v>
      </c>
      <c r="S839" s="5" t="s">
        <v>29</v>
      </c>
      <c r="T839" s="5" t="s">
        <v>108</v>
      </c>
      <c r="U839" s="5" t="s">
        <v>666</v>
      </c>
      <c r="V839" s="11" t="s">
        <v>3480</v>
      </c>
      <c r="W839" s="9">
        <v>42993</v>
      </c>
      <c r="X839" s="11" t="s">
        <v>2346</v>
      </c>
      <c r="Y839" s="5" t="str">
        <f>VLOOKUP(Q839,Lizenzen!$A$2:$B$17,2)</f>
        <v>Verordnung zur Festlegung der Nutzungsbestimmungen für die Bereitstellung von Geodaten des Bundes (GeoNutzV)</v>
      </c>
      <c r="Z839" s="5" t="str">
        <f>VLOOKUP(Q839,Lizenzen!$A$2:$D$17,4)</f>
        <v>http://www.gesetze-im-internet.de/geonutzv/index.html</v>
      </c>
      <c r="AA839" s="5" t="str">
        <f>IF(ISERROR(LEFT(D839,FIND(",",D839)-1)),VLOOKUP(D839,'Abk. Datenhaltende Stellen'!$A$2:$E$99,2),CONCATENATE(VLOOKUP(LEFT(D839,FIND(",",D839)-1),'Abk. Datenhaltende Stellen'!$A$2:$E$92,2),",",VLOOKUP(MID(D839,FIND(",",D839)+1,LEN(D839)-FIND(",",D839)),'Abk. Datenhaltende Stellen'!$A$2:$E$92,2)))</f>
        <v>Deutscher Wetterdienst (DWD)</v>
      </c>
      <c r="AB839" s="8" t="str">
        <f>IF(ISERROR(LEFT(D839,FIND(",",D839)-1)),VLOOKUP(D839,'Abk. Datenhaltende Stellen'!$A$2:$E$99,4),VLOOKUP(LEFT(D839,FIND(",",D839)-1),'Abk. Datenhaltende Stellen'!$A$2:$E$92,4))</f>
        <v>nein</v>
      </c>
      <c r="AC839" s="8" t="str">
        <f>IF(ISERROR(FIND(",",D839)),"",VLOOKUP(MID(D839,FIND(",",D839)+1,LEN(D839)-FIND(",",D839)),'Abk. Datenhaltende Stellen'!$A$2:$E$92,4))</f>
        <v/>
      </c>
      <c r="AD839" s="21">
        <f t="shared" si="13"/>
        <v>0</v>
      </c>
    </row>
    <row r="840" spans="1:30" ht="195" x14ac:dyDescent="0.25">
      <c r="A840" s="8" t="s">
        <v>3526</v>
      </c>
      <c r="B840" s="8" t="s">
        <v>3527</v>
      </c>
      <c r="C840" s="5" t="s">
        <v>366</v>
      </c>
      <c r="D840" s="5" t="s">
        <v>106</v>
      </c>
      <c r="E840" s="22" t="s">
        <v>107</v>
      </c>
      <c r="F840" s="5" t="s">
        <v>3432</v>
      </c>
      <c r="G840" s="8"/>
      <c r="H840" s="8" t="s">
        <v>3528</v>
      </c>
      <c r="I840" s="8" t="s">
        <v>494</v>
      </c>
      <c r="J840" s="8"/>
      <c r="K840" s="5" t="s">
        <v>3434</v>
      </c>
      <c r="L840" s="8"/>
      <c r="M840" s="8" t="s">
        <v>3529</v>
      </c>
      <c r="N840" s="8"/>
      <c r="O840" s="8"/>
      <c r="P840" s="8"/>
      <c r="Q840" s="5" t="s">
        <v>9</v>
      </c>
      <c r="R840" s="5" t="s">
        <v>367</v>
      </c>
      <c r="S840" s="5" t="s">
        <v>29</v>
      </c>
      <c r="T840" s="5" t="s">
        <v>108</v>
      </c>
      <c r="U840" s="5" t="s">
        <v>666</v>
      </c>
      <c r="V840" s="11" t="s">
        <v>3516</v>
      </c>
      <c r="W840" s="9">
        <v>42993</v>
      </c>
      <c r="X840" s="11" t="s">
        <v>2346</v>
      </c>
      <c r="Y840" s="5" t="str">
        <f>VLOOKUP(Q840,Lizenzen!$A$2:$B$17,2)</f>
        <v>Verordnung zur Festlegung der Nutzungsbestimmungen für die Bereitstellung von Geodaten des Bundes (GeoNutzV)</v>
      </c>
      <c r="Z840" s="5" t="str">
        <f>VLOOKUP(Q840,Lizenzen!$A$2:$D$17,4)</f>
        <v>http://www.gesetze-im-internet.de/geonutzv/index.html</v>
      </c>
      <c r="AA840" s="5" t="str">
        <f>IF(ISERROR(LEFT(D840,FIND(",",D840)-1)),VLOOKUP(D840,'Abk. Datenhaltende Stellen'!$A$2:$E$99,2),CONCATENATE(VLOOKUP(LEFT(D840,FIND(",",D840)-1),'Abk. Datenhaltende Stellen'!$A$2:$E$92,2),",",VLOOKUP(MID(D840,FIND(",",D840)+1,LEN(D840)-FIND(",",D840)),'Abk. Datenhaltende Stellen'!$A$2:$E$92,2)))</f>
        <v>Deutscher Wetterdienst (DWD)</v>
      </c>
      <c r="AB840" s="8" t="str">
        <f>IF(ISERROR(LEFT(D840,FIND(",",D840)-1)),VLOOKUP(D840,'Abk. Datenhaltende Stellen'!$A$2:$E$99,4),VLOOKUP(LEFT(D840,FIND(",",D840)-1),'Abk. Datenhaltende Stellen'!$A$2:$E$92,4))</f>
        <v>nein</v>
      </c>
      <c r="AC840" s="8" t="str">
        <f>IF(ISERROR(FIND(",",D840)),"",VLOOKUP(MID(D840,FIND(",",D840)+1,LEN(D840)-FIND(",",D840)),'Abk. Datenhaltende Stellen'!$A$2:$E$92,4))</f>
        <v/>
      </c>
      <c r="AD840" s="21">
        <f t="shared" si="13"/>
        <v>0</v>
      </c>
    </row>
    <row r="841" spans="1:30" ht="195" x14ac:dyDescent="0.25">
      <c r="A841" s="8" t="s">
        <v>3530</v>
      </c>
      <c r="B841" s="8" t="s">
        <v>3531</v>
      </c>
      <c r="C841" s="5" t="s">
        <v>366</v>
      </c>
      <c r="D841" s="5" t="s">
        <v>106</v>
      </c>
      <c r="E841" s="22" t="s">
        <v>107</v>
      </c>
      <c r="F841" s="5" t="s">
        <v>3432</v>
      </c>
      <c r="G841" s="8"/>
      <c r="H841" s="8" t="s">
        <v>3532</v>
      </c>
      <c r="I841" s="8" t="s">
        <v>494</v>
      </c>
      <c r="J841" s="8"/>
      <c r="K841" s="5" t="s">
        <v>3434</v>
      </c>
      <c r="L841" s="8"/>
      <c r="M841" s="8" t="s">
        <v>3533</v>
      </c>
      <c r="N841" s="8"/>
      <c r="O841" s="8"/>
      <c r="P841" s="8"/>
      <c r="Q841" s="5" t="s">
        <v>9</v>
      </c>
      <c r="R841" s="5" t="s">
        <v>367</v>
      </c>
      <c r="S841" s="5" t="s">
        <v>29</v>
      </c>
      <c r="T841" s="5" t="s">
        <v>108</v>
      </c>
      <c r="U841" s="5" t="s">
        <v>666</v>
      </c>
      <c r="V841" s="11" t="s">
        <v>3480</v>
      </c>
      <c r="W841" s="9">
        <v>42993</v>
      </c>
      <c r="X841" s="11" t="s">
        <v>2346</v>
      </c>
      <c r="Y841" s="5" t="str">
        <f>VLOOKUP(Q841,Lizenzen!$A$2:$B$17,2)</f>
        <v>Verordnung zur Festlegung der Nutzungsbestimmungen für die Bereitstellung von Geodaten des Bundes (GeoNutzV)</v>
      </c>
      <c r="Z841" s="5" t="str">
        <f>VLOOKUP(Q841,Lizenzen!$A$2:$D$17,4)</f>
        <v>http://www.gesetze-im-internet.de/geonutzv/index.html</v>
      </c>
      <c r="AA841" s="5" t="str">
        <f>IF(ISERROR(LEFT(D841,FIND(",",D841)-1)),VLOOKUP(D841,'Abk. Datenhaltende Stellen'!$A$2:$E$99,2),CONCATENATE(VLOOKUP(LEFT(D841,FIND(",",D841)-1),'Abk. Datenhaltende Stellen'!$A$2:$E$92,2),",",VLOOKUP(MID(D841,FIND(",",D841)+1,LEN(D841)-FIND(",",D841)),'Abk. Datenhaltende Stellen'!$A$2:$E$92,2)))</f>
        <v>Deutscher Wetterdienst (DWD)</v>
      </c>
      <c r="AB841" s="8" t="str">
        <f>IF(ISERROR(LEFT(D841,FIND(",",D841)-1)),VLOOKUP(D841,'Abk. Datenhaltende Stellen'!$A$2:$E$99,4),VLOOKUP(LEFT(D841,FIND(",",D841)-1),'Abk. Datenhaltende Stellen'!$A$2:$E$92,4))</f>
        <v>nein</v>
      </c>
      <c r="AC841" s="8" t="str">
        <f>IF(ISERROR(FIND(",",D841)),"",VLOOKUP(MID(D841,FIND(",",D841)+1,LEN(D841)-FIND(",",D841)),'Abk. Datenhaltende Stellen'!$A$2:$E$92,4))</f>
        <v/>
      </c>
      <c r="AD841" s="21">
        <f t="shared" si="13"/>
        <v>0</v>
      </c>
    </row>
    <row r="842" spans="1:30" ht="195" x14ac:dyDescent="0.25">
      <c r="A842" s="8" t="s">
        <v>3535</v>
      </c>
      <c r="B842" s="8" t="s">
        <v>3536</v>
      </c>
      <c r="C842" s="5" t="s">
        <v>366</v>
      </c>
      <c r="D842" s="5" t="s">
        <v>106</v>
      </c>
      <c r="E842" s="22" t="s">
        <v>107</v>
      </c>
      <c r="F842" s="5" t="s">
        <v>3432</v>
      </c>
      <c r="G842" s="8"/>
      <c r="H842" s="8" t="s">
        <v>3537</v>
      </c>
      <c r="I842" s="8" t="s">
        <v>3534</v>
      </c>
      <c r="J842" s="8"/>
      <c r="K842" s="5" t="s">
        <v>3434</v>
      </c>
      <c r="L842" s="8"/>
      <c r="M842" s="8" t="s">
        <v>3538</v>
      </c>
      <c r="N842" s="8"/>
      <c r="O842" s="8"/>
      <c r="P842" s="8"/>
      <c r="Q842" s="5" t="s">
        <v>9</v>
      </c>
      <c r="R842" s="5" t="s">
        <v>367</v>
      </c>
      <c r="S842" s="5" t="s">
        <v>29</v>
      </c>
      <c r="T842" s="5" t="s">
        <v>108</v>
      </c>
      <c r="U842" s="5" t="s">
        <v>666</v>
      </c>
      <c r="V842" s="11" t="s">
        <v>3476</v>
      </c>
      <c r="W842" s="9">
        <v>42993</v>
      </c>
      <c r="X842" s="11" t="s">
        <v>2346</v>
      </c>
      <c r="Y842" s="5" t="str">
        <f>VLOOKUP(Q842,Lizenzen!$A$2:$B$17,2)</f>
        <v>Verordnung zur Festlegung der Nutzungsbestimmungen für die Bereitstellung von Geodaten des Bundes (GeoNutzV)</v>
      </c>
      <c r="Z842" s="5" t="str">
        <f>VLOOKUP(Q842,Lizenzen!$A$2:$D$17,4)</f>
        <v>http://www.gesetze-im-internet.de/geonutzv/index.html</v>
      </c>
      <c r="AA842" s="5" t="str">
        <f>IF(ISERROR(LEFT(D842,FIND(",",D842)-1)),VLOOKUP(D842,'Abk. Datenhaltende Stellen'!$A$2:$E$99,2),CONCATENATE(VLOOKUP(LEFT(D842,FIND(",",D842)-1),'Abk. Datenhaltende Stellen'!$A$2:$E$92,2),",",VLOOKUP(MID(D842,FIND(",",D842)+1,LEN(D842)-FIND(",",D842)),'Abk. Datenhaltende Stellen'!$A$2:$E$92,2)))</f>
        <v>Deutscher Wetterdienst (DWD)</v>
      </c>
      <c r="AB842" s="8" t="str">
        <f>IF(ISERROR(LEFT(D842,FIND(",",D842)-1)),VLOOKUP(D842,'Abk. Datenhaltende Stellen'!$A$2:$E$99,4),VLOOKUP(LEFT(D842,FIND(",",D842)-1),'Abk. Datenhaltende Stellen'!$A$2:$E$92,4))</f>
        <v>nein</v>
      </c>
      <c r="AC842" s="8" t="str">
        <f>IF(ISERROR(FIND(",",D842)),"",VLOOKUP(MID(D842,FIND(",",D842)+1,LEN(D842)-FIND(",",D842)),'Abk. Datenhaltende Stellen'!$A$2:$E$92,4))</f>
        <v/>
      </c>
      <c r="AD842" s="21">
        <f t="shared" si="13"/>
        <v>0</v>
      </c>
    </row>
    <row r="843" spans="1:30" ht="195" x14ac:dyDescent="0.25">
      <c r="A843" s="8" t="s">
        <v>3539</v>
      </c>
      <c r="B843" s="8" t="s">
        <v>3540</v>
      </c>
      <c r="C843" s="5" t="s">
        <v>366</v>
      </c>
      <c r="D843" s="5" t="s">
        <v>106</v>
      </c>
      <c r="E843" s="22" t="s">
        <v>107</v>
      </c>
      <c r="F843" s="5" t="s">
        <v>3432</v>
      </c>
      <c r="G843" s="8"/>
      <c r="H843" s="8" t="s">
        <v>3541</v>
      </c>
      <c r="I843" s="8" t="s">
        <v>494</v>
      </c>
      <c r="J843" s="8"/>
      <c r="K843" s="5" t="s">
        <v>3434</v>
      </c>
      <c r="L843" s="8"/>
      <c r="M843" s="8" t="s">
        <v>3542</v>
      </c>
      <c r="N843" s="8"/>
      <c r="O843" s="8"/>
      <c r="P843" s="8"/>
      <c r="Q843" s="5" t="s">
        <v>9</v>
      </c>
      <c r="R843" s="5" t="s">
        <v>367</v>
      </c>
      <c r="S843" s="5" t="s">
        <v>29</v>
      </c>
      <c r="T843" s="5" t="s">
        <v>108</v>
      </c>
      <c r="U843" s="5" t="s">
        <v>666</v>
      </c>
      <c r="V843" s="11" t="s">
        <v>3543</v>
      </c>
      <c r="W843" s="9">
        <v>42993</v>
      </c>
      <c r="X843" s="11" t="s">
        <v>2346</v>
      </c>
      <c r="Y843" s="5" t="str">
        <f>VLOOKUP(Q843,Lizenzen!$A$2:$B$17,2)</f>
        <v>Verordnung zur Festlegung der Nutzungsbestimmungen für die Bereitstellung von Geodaten des Bundes (GeoNutzV)</v>
      </c>
      <c r="Z843" s="5" t="str">
        <f>VLOOKUP(Q843,Lizenzen!$A$2:$D$17,4)</f>
        <v>http://www.gesetze-im-internet.de/geonutzv/index.html</v>
      </c>
      <c r="AA843" s="5" t="str">
        <f>IF(ISERROR(LEFT(D843,FIND(",",D843)-1)),VLOOKUP(D843,'Abk. Datenhaltende Stellen'!$A$2:$E$99,2),CONCATENATE(VLOOKUP(LEFT(D843,FIND(",",D843)-1),'Abk. Datenhaltende Stellen'!$A$2:$E$92,2),",",VLOOKUP(MID(D843,FIND(",",D843)+1,LEN(D843)-FIND(",",D843)),'Abk. Datenhaltende Stellen'!$A$2:$E$92,2)))</f>
        <v>Deutscher Wetterdienst (DWD)</v>
      </c>
      <c r="AB843" s="8" t="str">
        <f>IF(ISERROR(LEFT(D843,FIND(",",D843)-1)),VLOOKUP(D843,'Abk. Datenhaltende Stellen'!$A$2:$E$99,4),VLOOKUP(LEFT(D843,FIND(",",D843)-1),'Abk. Datenhaltende Stellen'!$A$2:$E$92,4))</f>
        <v>nein</v>
      </c>
      <c r="AC843" s="8" t="str">
        <f>IF(ISERROR(FIND(",",D843)),"",VLOOKUP(MID(D843,FIND(",",D843)+1,LEN(D843)-FIND(",",D843)),'Abk. Datenhaltende Stellen'!$A$2:$E$92,4))</f>
        <v/>
      </c>
      <c r="AD843" s="21">
        <f t="shared" si="13"/>
        <v>0</v>
      </c>
    </row>
    <row r="844" spans="1:30" ht="210" x14ac:dyDescent="0.25">
      <c r="A844" s="8" t="s">
        <v>3548</v>
      </c>
      <c r="B844" s="8" t="s">
        <v>3549</v>
      </c>
      <c r="C844" s="5" t="s">
        <v>366</v>
      </c>
      <c r="D844" s="5" t="s">
        <v>106</v>
      </c>
      <c r="E844" s="22" t="s">
        <v>107</v>
      </c>
      <c r="F844" s="5" t="s">
        <v>3432</v>
      </c>
      <c r="G844" s="8"/>
      <c r="H844" s="8" t="s">
        <v>3550</v>
      </c>
      <c r="I844" s="8" t="s">
        <v>494</v>
      </c>
      <c r="J844" s="8"/>
      <c r="K844" s="5" t="s">
        <v>3434</v>
      </c>
      <c r="L844" s="8"/>
      <c r="M844" s="8" t="s">
        <v>3551</v>
      </c>
      <c r="N844" s="8"/>
      <c r="O844" s="8"/>
      <c r="P844" s="8"/>
      <c r="Q844" s="5" t="s">
        <v>9</v>
      </c>
      <c r="R844" s="5" t="s">
        <v>367</v>
      </c>
      <c r="S844" s="5" t="s">
        <v>29</v>
      </c>
      <c r="T844" s="5" t="s">
        <v>108</v>
      </c>
      <c r="U844" s="5" t="s">
        <v>666</v>
      </c>
      <c r="V844" s="11" t="s">
        <v>3467</v>
      </c>
      <c r="W844" s="9">
        <v>42993</v>
      </c>
      <c r="X844" s="11" t="s">
        <v>2346</v>
      </c>
      <c r="Y844" s="5" t="str">
        <f>VLOOKUP(Q844,Lizenzen!$A$2:$B$17,2)</f>
        <v>Verordnung zur Festlegung der Nutzungsbestimmungen für die Bereitstellung von Geodaten des Bundes (GeoNutzV)</v>
      </c>
      <c r="Z844" s="5" t="str">
        <f>VLOOKUP(Q844,Lizenzen!$A$2:$D$17,4)</f>
        <v>http://www.gesetze-im-internet.de/geonutzv/index.html</v>
      </c>
      <c r="AA844" s="5" t="str">
        <f>IF(ISERROR(LEFT(D844,FIND(",",D844)-1)),VLOOKUP(D844,'Abk. Datenhaltende Stellen'!$A$2:$E$99,2),CONCATENATE(VLOOKUP(LEFT(D844,FIND(",",D844)-1),'Abk. Datenhaltende Stellen'!$A$2:$E$92,2),",",VLOOKUP(MID(D844,FIND(",",D844)+1,LEN(D844)-FIND(",",D844)),'Abk. Datenhaltende Stellen'!$A$2:$E$92,2)))</f>
        <v>Deutscher Wetterdienst (DWD)</v>
      </c>
      <c r="AB844" s="8" t="str">
        <f>IF(ISERROR(LEFT(D844,FIND(",",D844)-1)),VLOOKUP(D844,'Abk. Datenhaltende Stellen'!$A$2:$E$99,4),VLOOKUP(LEFT(D844,FIND(",",D844)-1),'Abk. Datenhaltende Stellen'!$A$2:$E$92,4))</f>
        <v>nein</v>
      </c>
      <c r="AC844" s="8" t="str">
        <f>IF(ISERROR(FIND(",",D844)),"",VLOOKUP(MID(D844,FIND(",",D844)+1,LEN(D844)-FIND(",",D844)),'Abk. Datenhaltende Stellen'!$A$2:$E$92,4))</f>
        <v/>
      </c>
      <c r="AD844" s="21">
        <f t="shared" si="13"/>
        <v>0</v>
      </c>
    </row>
    <row r="845" spans="1:30" ht="120" x14ac:dyDescent="0.25">
      <c r="A845" s="8" t="s">
        <v>3555</v>
      </c>
      <c r="B845" s="8" t="s">
        <v>3556</v>
      </c>
      <c r="C845" s="8"/>
      <c r="D845" s="8" t="s">
        <v>1150</v>
      </c>
      <c r="E845" s="13" t="s">
        <v>705</v>
      </c>
      <c r="F845" s="8" t="s">
        <v>379</v>
      </c>
      <c r="G845" s="8" t="s">
        <v>3557</v>
      </c>
      <c r="H845" s="8"/>
      <c r="I845" s="8"/>
      <c r="J845" s="8"/>
      <c r="K845" s="8"/>
      <c r="L845" s="8"/>
      <c r="M845" s="8"/>
      <c r="N845" s="8"/>
      <c r="O845" s="8"/>
      <c r="P845" s="8"/>
      <c r="Q845" s="8" t="s">
        <v>605</v>
      </c>
      <c r="R845" s="8"/>
      <c r="S845" s="8" t="s">
        <v>13</v>
      </c>
      <c r="T845" s="8" t="s">
        <v>569</v>
      </c>
      <c r="U845" s="8" t="s">
        <v>594</v>
      </c>
      <c r="V845" s="11" t="s">
        <v>2315</v>
      </c>
      <c r="W845" s="11" t="s">
        <v>3558</v>
      </c>
      <c r="X845" s="11" t="s">
        <v>2295</v>
      </c>
      <c r="Y845" s="5" t="str">
        <f>VLOOKUP(Q845,Lizenzen!$A$2:$B$17,2)</f>
        <v>Creative Commons kein Copyright wenn möglich (Public domain) ("no Copyright") 1.0 international</v>
      </c>
      <c r="Z845" s="5" t="str">
        <f>VLOOKUP(Q845,Lizenzen!$A$2:$D$17,4)</f>
        <v>https://creativecommons.org/publicdomain/zero/1.0/deed.de</v>
      </c>
      <c r="AA845" s="5" t="str">
        <f>IF(ISERROR(LEFT(D845,FIND(",",D845)-1)),VLOOKUP(D845,'Abk. Datenhaltende Stellen'!$A$2:$E$99,2),CONCATENATE(VLOOKUP(LEFT(D845,FIND(",",D845)-1),'Abk. Datenhaltende Stellen'!$A$2:$E$92,2),",",VLOOKUP(MID(D845,FIND(",",D845)+1,LEN(D845)-FIND(",",D845)),'Abk. Datenhaltende Stellen'!$A$2:$E$92,2)))</f>
        <v>Stadt Bonn</v>
      </c>
      <c r="AB845" s="8" t="str">
        <f>IF(ISERROR(LEFT(D845,FIND(",",D845)-1)),VLOOKUP(D845,'Abk. Datenhaltende Stellen'!$A$2:$E$99,4),VLOOKUP(LEFT(D845,FIND(",",D845)-1),'Abk. Datenhaltende Stellen'!$A$2:$E$92,4))</f>
        <v>nein</v>
      </c>
      <c r="AC845" s="8" t="str">
        <f>IF(ISERROR(FIND(",",D845)),"",VLOOKUP(MID(D845,FIND(",",D845)+1,LEN(D845)-FIND(",",D845)),'Abk. Datenhaltende Stellen'!$A$2:$E$92,4))</f>
        <v/>
      </c>
      <c r="AD845" s="21">
        <f t="shared" si="13"/>
        <v>0</v>
      </c>
    </row>
    <row r="846" spans="1:30" ht="90" x14ac:dyDescent="0.25">
      <c r="A846" s="8" t="s">
        <v>3559</v>
      </c>
      <c r="B846" s="8" t="s">
        <v>3560</v>
      </c>
      <c r="C846" s="8"/>
      <c r="D846" s="8" t="s">
        <v>1150</v>
      </c>
      <c r="E846" s="13" t="s">
        <v>705</v>
      </c>
      <c r="F846" s="8" t="s">
        <v>379</v>
      </c>
      <c r="G846" s="8" t="s">
        <v>3561</v>
      </c>
      <c r="H846" s="8"/>
      <c r="I846" s="8"/>
      <c r="J846" s="8"/>
      <c r="K846" s="8"/>
      <c r="L846" s="8"/>
      <c r="M846" s="8"/>
      <c r="N846" s="8"/>
      <c r="O846" s="8"/>
      <c r="P846" s="8"/>
      <c r="Q846" s="8" t="s">
        <v>605</v>
      </c>
      <c r="R846" s="8"/>
      <c r="S846" s="8" t="s">
        <v>13</v>
      </c>
      <c r="T846" s="8" t="s">
        <v>569</v>
      </c>
      <c r="U846" s="8" t="s">
        <v>594</v>
      </c>
      <c r="V846" s="11" t="s">
        <v>2315</v>
      </c>
      <c r="W846" s="11" t="s">
        <v>3562</v>
      </c>
      <c r="X846" s="11" t="s">
        <v>2295</v>
      </c>
      <c r="Y846" s="5" t="str">
        <f>VLOOKUP(Q846,Lizenzen!$A$2:$B$17,2)</f>
        <v>Creative Commons kein Copyright wenn möglich (Public domain) ("no Copyright") 1.0 international</v>
      </c>
      <c r="Z846" s="5" t="str">
        <f>VLOOKUP(Q846,Lizenzen!$A$2:$D$17,4)</f>
        <v>https://creativecommons.org/publicdomain/zero/1.0/deed.de</v>
      </c>
      <c r="AA846" s="5" t="str">
        <f>IF(ISERROR(LEFT(D846,FIND(",",D846)-1)),VLOOKUP(D846,'Abk. Datenhaltende Stellen'!$A$2:$E$99,2),CONCATENATE(VLOOKUP(LEFT(D846,FIND(",",D846)-1),'Abk. Datenhaltende Stellen'!$A$2:$E$92,2),",",VLOOKUP(MID(D846,FIND(",",D846)+1,LEN(D846)-FIND(",",D846)),'Abk. Datenhaltende Stellen'!$A$2:$E$92,2)))</f>
        <v>Stadt Bonn</v>
      </c>
      <c r="AB846" s="8" t="str">
        <f>IF(ISERROR(LEFT(D846,FIND(",",D846)-1)),VLOOKUP(D846,'Abk. Datenhaltende Stellen'!$A$2:$E$99,4),VLOOKUP(LEFT(D846,FIND(",",D846)-1),'Abk. Datenhaltende Stellen'!$A$2:$E$92,4))</f>
        <v>nein</v>
      </c>
      <c r="AC846" s="8" t="str">
        <f>IF(ISERROR(FIND(",",D846)),"",VLOOKUP(MID(D846,FIND(",",D846)+1,LEN(D846)-FIND(",",D846)),'Abk. Datenhaltende Stellen'!$A$2:$E$92,4))</f>
        <v/>
      </c>
      <c r="AD846" s="21">
        <f t="shared" si="13"/>
        <v>0</v>
      </c>
    </row>
    <row r="847" spans="1:30" ht="60" x14ac:dyDescent="0.25">
      <c r="A847" s="13" t="s">
        <v>3587</v>
      </c>
      <c r="B847" s="13" t="s">
        <v>3594</v>
      </c>
      <c r="C847" s="13"/>
      <c r="D847" s="13" t="s">
        <v>3589</v>
      </c>
      <c r="E847" s="13" t="s">
        <v>2139</v>
      </c>
      <c r="F847" s="13" t="s">
        <v>379</v>
      </c>
      <c r="G847" s="13" t="s">
        <v>3592</v>
      </c>
      <c r="H847" s="13"/>
      <c r="I847" s="13"/>
      <c r="J847" s="13"/>
      <c r="K847" s="13"/>
      <c r="L847" s="13"/>
      <c r="M847" s="13"/>
      <c r="N847" s="13"/>
      <c r="O847" s="13"/>
      <c r="P847" s="13"/>
      <c r="Q847" s="13" t="s">
        <v>832</v>
      </c>
      <c r="R847" s="13"/>
      <c r="S847" s="13" t="s">
        <v>15</v>
      </c>
      <c r="T847" s="13" t="s">
        <v>569</v>
      </c>
      <c r="U847" s="13" t="s">
        <v>594</v>
      </c>
      <c r="V847" s="23" t="s">
        <v>3593</v>
      </c>
      <c r="W847" s="23" t="s">
        <v>3593</v>
      </c>
      <c r="X847" s="23" t="s">
        <v>2295</v>
      </c>
      <c r="Y847" s="5" t="str">
        <f>VLOOKUP(Q847,Lizenzen!$A$2:$B$17,2)</f>
        <v>Datenlizenz Deutschland – Namensnennung – Version 2.0</v>
      </c>
      <c r="Z847" s="5" t="str">
        <f>VLOOKUP(Q847,Lizenzen!$A$2:$D$17,4)</f>
        <v>https://www.govdata.de/dl-de/by-2-0</v>
      </c>
      <c r="AA847" s="5" t="str">
        <f>IF(ISERROR(LEFT(D847,FIND(",",D847)-1)),VLOOKUP(D847,'Abk. Datenhaltende Stellen'!$A$2:$E$99,2),CONCATENATE(VLOOKUP(LEFT(D847,FIND(",",D847)-1),'Abk. Datenhaltende Stellen'!$A$2:$E$92,2),",",VLOOKUP(MID(D847,FIND(",",D847)+1,LEN(D847)-FIND(",",D847)),'Abk. Datenhaltende Stellen'!$A$2:$E$92,2)))</f>
        <v>Institut für Automation und Kommunikation e.V.</v>
      </c>
      <c r="AB847" s="8" t="str">
        <f>IF(ISERROR(LEFT(D847,FIND(",",D847)-1)),VLOOKUP(D847,'Abk. Datenhaltende Stellen'!$A$2:$E$99,4),VLOOKUP(LEFT(D847,FIND(",",D847)-1),'Abk. Datenhaltende Stellen'!$A$2:$E$92,4))</f>
        <v>ja</v>
      </c>
      <c r="AC847" s="8" t="str">
        <f>IF(ISERROR(FIND(",",D847)),"",VLOOKUP(MID(D847,FIND(",",D847)+1,LEN(D847)-FIND(",",D847)),'Abk. Datenhaltende Stellen'!$A$2:$E$92,4))</f>
        <v/>
      </c>
      <c r="AD847" s="21" t="str">
        <f>IF(ISERROR(FIND("FKZ",B847)),0,MID(B847,FIND("FKZ",B847)+3,7))</f>
        <v>19F2030</v>
      </c>
    </row>
  </sheetData>
  <autoFilter ref="A1:AD847"/>
  <sortState ref="A681:AC724">
    <sortCondition ref="A681:A724"/>
  </sortState>
  <dataValidations count="1">
    <dataValidation type="list" allowBlank="1" showInputMessage="1" showErrorMessage="1" sqref="T540:T549 T565:T596 T598:T601 T406 T606:T613 T615 T617 T625:T626 T634 V648:W648 T767:T800 T1:T3 T604 T652:T724 T300:T350 T727:T734 T737:T739 T742:T752 T755:T760 T803 T5:T288 T805:T65528">
      <formula1>Verfügbarkeit</formula1>
    </dataValidation>
  </dataValidations>
  <pageMargins left="0.70866141732283472" right="0.70866141732283472" top="0.78740157480314965" bottom="0.78740157480314965" header="0.31496062992125984" footer="0.31496062992125984"/>
  <pageSetup paperSize="9" scale="33"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topLeftCell="A40" workbookViewId="0">
      <selection activeCell="E55" sqref="E55"/>
    </sheetView>
  </sheetViews>
  <sheetFormatPr baseColWidth="10" defaultRowHeight="15" x14ac:dyDescent="0.25"/>
  <cols>
    <col min="1" max="1" width="14.42578125" customWidth="1"/>
    <col min="2" max="2" width="82.28515625" customWidth="1"/>
    <col min="3" max="3" width="28.85546875" customWidth="1"/>
    <col min="4" max="4" width="14.42578125" customWidth="1"/>
  </cols>
  <sheetData>
    <row r="1" spans="1:5" x14ac:dyDescent="0.25">
      <c r="A1" s="3" t="s">
        <v>885</v>
      </c>
      <c r="B1" s="3" t="s">
        <v>929</v>
      </c>
      <c r="C1" s="3" t="s">
        <v>930</v>
      </c>
      <c r="D1" s="3" t="s">
        <v>3590</v>
      </c>
      <c r="E1" s="3" t="s">
        <v>886</v>
      </c>
    </row>
    <row r="2" spans="1:5" s="6" customFormat="1" x14ac:dyDescent="0.25">
      <c r="A2" s="6" t="s">
        <v>2019</v>
      </c>
      <c r="B2" s="6" t="s">
        <v>2020</v>
      </c>
      <c r="C2" s="6" t="s">
        <v>931</v>
      </c>
      <c r="D2" s="6" t="s">
        <v>932</v>
      </c>
      <c r="E2" t="s">
        <v>2021</v>
      </c>
    </row>
    <row r="3" spans="1:5" x14ac:dyDescent="0.25">
      <c r="A3" t="s">
        <v>8</v>
      </c>
      <c r="B3" t="s">
        <v>1047</v>
      </c>
      <c r="C3" t="s">
        <v>931</v>
      </c>
      <c r="D3" s="6" t="s">
        <v>932</v>
      </c>
      <c r="E3" t="s">
        <v>1057</v>
      </c>
    </row>
    <row r="4" spans="1:5" x14ac:dyDescent="0.25">
      <c r="A4" t="s">
        <v>14</v>
      </c>
      <c r="B4" t="s">
        <v>1048</v>
      </c>
      <c r="C4" t="s">
        <v>931</v>
      </c>
      <c r="D4" s="6" t="s">
        <v>932</v>
      </c>
      <c r="E4" t="s">
        <v>1058</v>
      </c>
    </row>
    <row r="5" spans="1:5" x14ac:dyDescent="0.25">
      <c r="A5" t="s">
        <v>2378</v>
      </c>
      <c r="B5" t="s">
        <v>2376</v>
      </c>
      <c r="C5" t="s">
        <v>932</v>
      </c>
      <c r="D5" s="6" t="s">
        <v>932</v>
      </c>
      <c r="E5" t="s">
        <v>2377</v>
      </c>
    </row>
    <row r="6" spans="1:5" x14ac:dyDescent="0.25">
      <c r="A6" t="s">
        <v>3174</v>
      </c>
      <c r="B6" s="19" t="s">
        <v>3177</v>
      </c>
      <c r="C6" t="s">
        <v>932</v>
      </c>
      <c r="D6" s="6" t="s">
        <v>932</v>
      </c>
      <c r="E6" t="s">
        <v>3175</v>
      </c>
    </row>
    <row r="7" spans="1:5" x14ac:dyDescent="0.25">
      <c r="A7" t="s">
        <v>2241</v>
      </c>
      <c r="B7" t="s">
        <v>2242</v>
      </c>
      <c r="C7" t="s">
        <v>932</v>
      </c>
      <c r="D7" s="6" t="s">
        <v>932</v>
      </c>
      <c r="E7" t="s">
        <v>2243</v>
      </c>
    </row>
    <row r="8" spans="1:5" ht="75" x14ac:dyDescent="0.25">
      <c r="A8" s="5" t="s">
        <v>2556</v>
      </c>
      <c r="B8" t="s">
        <v>2557</v>
      </c>
      <c r="C8" t="s">
        <v>932</v>
      </c>
      <c r="D8" s="6" t="s">
        <v>932</v>
      </c>
      <c r="E8" t="s">
        <v>2558</v>
      </c>
    </row>
    <row r="9" spans="1:5" ht="60" x14ac:dyDescent="0.25">
      <c r="A9" s="5" t="s">
        <v>2385</v>
      </c>
      <c r="B9" t="s">
        <v>1328</v>
      </c>
      <c r="C9" t="s">
        <v>932</v>
      </c>
      <c r="D9" s="6" t="s">
        <v>932</v>
      </c>
      <c r="E9" t="s">
        <v>1082</v>
      </c>
    </row>
    <row r="10" spans="1:5" x14ac:dyDescent="0.25">
      <c r="A10" t="s">
        <v>21</v>
      </c>
      <c r="B10" t="s">
        <v>2612</v>
      </c>
      <c r="C10" t="s">
        <v>931</v>
      </c>
      <c r="D10" s="6" t="s">
        <v>932</v>
      </c>
      <c r="E10" t="s">
        <v>1059</v>
      </c>
    </row>
    <row r="11" spans="1:5" x14ac:dyDescent="0.25">
      <c r="A11" t="s">
        <v>708</v>
      </c>
      <c r="B11" t="s">
        <v>1049</v>
      </c>
      <c r="C11" t="s">
        <v>931</v>
      </c>
      <c r="D11" s="6" t="s">
        <v>932</v>
      </c>
      <c r="E11" t="s">
        <v>1060</v>
      </c>
    </row>
    <row r="12" spans="1:5" x14ac:dyDescent="0.25">
      <c r="A12" t="s">
        <v>2957</v>
      </c>
      <c r="B12" t="s">
        <v>2958</v>
      </c>
      <c r="C12" t="s">
        <v>932</v>
      </c>
      <c r="D12" s="6" t="s">
        <v>932</v>
      </c>
      <c r="E12" t="s">
        <v>2959</v>
      </c>
    </row>
    <row r="13" spans="1:5" x14ac:dyDescent="0.25">
      <c r="A13" t="s">
        <v>707</v>
      </c>
      <c r="B13" t="s">
        <v>1050</v>
      </c>
      <c r="C13" t="s">
        <v>931</v>
      </c>
      <c r="D13" s="6" t="s">
        <v>932</v>
      </c>
      <c r="E13" t="s">
        <v>1062</v>
      </c>
    </row>
    <row r="14" spans="1:5" x14ac:dyDescent="0.25">
      <c r="A14" t="s">
        <v>49</v>
      </c>
      <c r="B14" t="s">
        <v>1051</v>
      </c>
      <c r="C14" t="s">
        <v>931</v>
      </c>
      <c r="D14" s="6" t="s">
        <v>932</v>
      </c>
      <c r="E14" t="s">
        <v>1063</v>
      </c>
    </row>
    <row r="15" spans="1:5" x14ac:dyDescent="0.25">
      <c r="A15" t="s">
        <v>747</v>
      </c>
      <c r="B15" t="s">
        <v>1052</v>
      </c>
      <c r="C15" t="s">
        <v>931</v>
      </c>
      <c r="D15" s="6" t="s">
        <v>932</v>
      </c>
      <c r="E15" t="s">
        <v>1064</v>
      </c>
    </row>
    <row r="16" spans="1:5" x14ac:dyDescent="0.25">
      <c r="A16" t="s">
        <v>926</v>
      </c>
      <c r="B16" t="s">
        <v>933</v>
      </c>
      <c r="C16" t="s">
        <v>932</v>
      </c>
      <c r="D16" s="6" t="s">
        <v>932</v>
      </c>
      <c r="E16" t="s">
        <v>1068</v>
      </c>
    </row>
    <row r="17" spans="1:5" x14ac:dyDescent="0.25">
      <c r="A17" t="s">
        <v>2127</v>
      </c>
      <c r="B17" t="s">
        <v>580</v>
      </c>
      <c r="C17" t="s">
        <v>932</v>
      </c>
      <c r="D17" s="6" t="s">
        <v>932</v>
      </c>
      <c r="E17" t="s">
        <v>2128</v>
      </c>
    </row>
    <row r="18" spans="1:5" x14ac:dyDescent="0.25">
      <c r="A18" t="s">
        <v>807</v>
      </c>
      <c r="B18" t="s">
        <v>807</v>
      </c>
      <c r="C18" t="s">
        <v>932</v>
      </c>
      <c r="D18" s="6" t="s">
        <v>932</v>
      </c>
      <c r="E18" t="s">
        <v>1597</v>
      </c>
    </row>
    <row r="19" spans="1:5" x14ac:dyDescent="0.25">
      <c r="A19" t="s">
        <v>917</v>
      </c>
      <c r="B19" t="s">
        <v>917</v>
      </c>
      <c r="C19" t="s">
        <v>932</v>
      </c>
      <c r="D19" s="6" t="s">
        <v>932</v>
      </c>
      <c r="E19" t="s">
        <v>1598</v>
      </c>
    </row>
    <row r="20" spans="1:5" x14ac:dyDescent="0.25">
      <c r="A20" t="s">
        <v>2142</v>
      </c>
      <c r="B20" t="s">
        <v>2142</v>
      </c>
      <c r="C20" t="s">
        <v>932</v>
      </c>
      <c r="D20" s="6" t="s">
        <v>932</v>
      </c>
      <c r="E20" t="s">
        <v>2143</v>
      </c>
    </row>
    <row r="21" spans="1:5" x14ac:dyDescent="0.25">
      <c r="A21" t="s">
        <v>803</v>
      </c>
      <c r="B21" t="s">
        <v>803</v>
      </c>
      <c r="C21" t="s">
        <v>932</v>
      </c>
      <c r="D21" s="6" t="s">
        <v>932</v>
      </c>
      <c r="E21" t="s">
        <v>1599</v>
      </c>
    </row>
    <row r="22" spans="1:5" x14ac:dyDescent="0.25">
      <c r="A22" t="s">
        <v>802</v>
      </c>
      <c r="B22" t="s">
        <v>802</v>
      </c>
      <c r="C22" t="s">
        <v>932</v>
      </c>
      <c r="D22" s="6" t="s">
        <v>932</v>
      </c>
      <c r="E22" t="s">
        <v>1600</v>
      </c>
    </row>
    <row r="23" spans="1:5" x14ac:dyDescent="0.25">
      <c r="A23" t="s">
        <v>805</v>
      </c>
      <c r="B23" t="s">
        <v>805</v>
      </c>
      <c r="C23" t="s">
        <v>932</v>
      </c>
      <c r="D23" s="6" t="s">
        <v>932</v>
      </c>
      <c r="E23" t="s">
        <v>1601</v>
      </c>
    </row>
    <row r="24" spans="1:5" x14ac:dyDescent="0.25">
      <c r="A24" t="s">
        <v>804</v>
      </c>
      <c r="B24" t="s">
        <v>804</v>
      </c>
      <c r="C24" t="s">
        <v>932</v>
      </c>
      <c r="D24" s="6" t="s">
        <v>932</v>
      </c>
      <c r="E24" t="s">
        <v>1602</v>
      </c>
    </row>
    <row r="25" spans="1:5" x14ac:dyDescent="0.25">
      <c r="A25" t="s">
        <v>821</v>
      </c>
      <c r="B25" t="s">
        <v>821</v>
      </c>
      <c r="C25" t="s">
        <v>932</v>
      </c>
      <c r="D25" s="6" t="s">
        <v>932</v>
      </c>
      <c r="E25" t="s">
        <v>1603</v>
      </c>
    </row>
    <row r="26" spans="1:5" x14ac:dyDescent="0.25">
      <c r="A26" t="s">
        <v>1684</v>
      </c>
      <c r="B26" t="s">
        <v>1684</v>
      </c>
      <c r="C26" t="s">
        <v>932</v>
      </c>
      <c r="D26" s="6" t="s">
        <v>932</v>
      </c>
      <c r="E26" t="s">
        <v>1685</v>
      </c>
    </row>
    <row r="27" spans="1:5" x14ac:dyDescent="0.25">
      <c r="A27" t="s">
        <v>801</v>
      </c>
      <c r="B27" t="s">
        <v>801</v>
      </c>
      <c r="C27" t="s">
        <v>932</v>
      </c>
      <c r="D27" s="6" t="s">
        <v>932</v>
      </c>
      <c r="E27" t="s">
        <v>1689</v>
      </c>
    </row>
    <row r="28" spans="1:5" x14ac:dyDescent="0.25">
      <c r="A28" t="s">
        <v>1702</v>
      </c>
      <c r="B28" t="s">
        <v>1702</v>
      </c>
      <c r="C28" t="s">
        <v>932</v>
      </c>
      <c r="D28" s="6" t="s">
        <v>932</v>
      </c>
      <c r="E28" t="s">
        <v>1703</v>
      </c>
    </row>
    <row r="29" spans="1:5" x14ac:dyDescent="0.25">
      <c r="A29" t="s">
        <v>806</v>
      </c>
      <c r="B29" t="s">
        <v>806</v>
      </c>
      <c r="C29" t="s">
        <v>932</v>
      </c>
      <c r="D29" s="6" t="s">
        <v>932</v>
      </c>
      <c r="E29" t="s">
        <v>1604</v>
      </c>
    </row>
    <row r="30" spans="1:5" x14ac:dyDescent="0.25">
      <c r="A30" t="s">
        <v>2596</v>
      </c>
      <c r="B30" t="s">
        <v>2597</v>
      </c>
      <c r="C30" t="s">
        <v>931</v>
      </c>
      <c r="D30" s="6" t="s">
        <v>932</v>
      </c>
      <c r="E30" t="s">
        <v>2598</v>
      </c>
    </row>
    <row r="31" spans="1:5" x14ac:dyDescent="0.25">
      <c r="A31" t="s">
        <v>106</v>
      </c>
      <c r="B31" t="s">
        <v>1053</v>
      </c>
      <c r="C31" t="s">
        <v>931</v>
      </c>
      <c r="D31" s="6" t="s">
        <v>932</v>
      </c>
      <c r="E31" t="s">
        <v>1069</v>
      </c>
    </row>
    <row r="32" spans="1:5" x14ac:dyDescent="0.25">
      <c r="A32" t="s">
        <v>350</v>
      </c>
      <c r="B32" t="s">
        <v>1054</v>
      </c>
      <c r="C32" t="s">
        <v>931</v>
      </c>
      <c r="D32" s="6" t="s">
        <v>932</v>
      </c>
      <c r="E32" t="s">
        <v>1070</v>
      </c>
    </row>
    <row r="33" spans="1:5" x14ac:dyDescent="0.25">
      <c r="A33" t="s">
        <v>2052</v>
      </c>
      <c r="B33" t="s">
        <v>2053</v>
      </c>
      <c r="C33" t="s">
        <v>932</v>
      </c>
      <c r="D33" s="6" t="s">
        <v>932</v>
      </c>
      <c r="E33" t="s">
        <v>2054</v>
      </c>
    </row>
    <row r="34" spans="1:5" x14ac:dyDescent="0.25">
      <c r="A34" t="s">
        <v>1886</v>
      </c>
      <c r="B34" t="s">
        <v>1887</v>
      </c>
      <c r="C34" t="s">
        <v>931</v>
      </c>
      <c r="D34" s="6" t="s">
        <v>932</v>
      </c>
      <c r="E34" t="s">
        <v>1083</v>
      </c>
    </row>
    <row r="35" spans="1:5" x14ac:dyDescent="0.25">
      <c r="A35" s="5" t="s">
        <v>1114</v>
      </c>
      <c r="B35" t="s">
        <v>1114</v>
      </c>
      <c r="C35" t="s">
        <v>932</v>
      </c>
      <c r="D35" s="6" t="s">
        <v>932</v>
      </c>
      <c r="E35" t="s">
        <v>2224</v>
      </c>
    </row>
    <row r="36" spans="1:5" x14ac:dyDescent="0.25">
      <c r="A36" s="4" t="s">
        <v>1855</v>
      </c>
      <c r="B36" t="s">
        <v>1356</v>
      </c>
      <c r="C36" t="s">
        <v>932</v>
      </c>
      <c r="D36" s="6" t="s">
        <v>932</v>
      </c>
      <c r="E36" t="s">
        <v>1591</v>
      </c>
    </row>
    <row r="37" spans="1:5" x14ac:dyDescent="0.25">
      <c r="A37" s="4" t="s">
        <v>2380</v>
      </c>
      <c r="B37" t="s">
        <v>1263</v>
      </c>
      <c r="C37" t="s">
        <v>932</v>
      </c>
      <c r="D37" s="6" t="s">
        <v>932</v>
      </c>
      <c r="E37" t="s">
        <v>1591</v>
      </c>
    </row>
    <row r="38" spans="1:5" x14ac:dyDescent="0.25">
      <c r="A38" t="s">
        <v>1874</v>
      </c>
      <c r="B38" t="s">
        <v>1422</v>
      </c>
      <c r="C38" t="s">
        <v>932</v>
      </c>
      <c r="D38" s="6" t="s">
        <v>932</v>
      </c>
      <c r="E38" t="s">
        <v>1591</v>
      </c>
    </row>
    <row r="39" spans="1:5" x14ac:dyDescent="0.25">
      <c r="A39" t="s">
        <v>1876</v>
      </c>
      <c r="B39" t="s">
        <v>1178</v>
      </c>
      <c r="C39" t="s">
        <v>932</v>
      </c>
      <c r="D39" s="6" t="s">
        <v>932</v>
      </c>
      <c r="E39" t="s">
        <v>1591</v>
      </c>
    </row>
    <row r="40" spans="1:5" x14ac:dyDescent="0.25">
      <c r="A40" t="s">
        <v>3138</v>
      </c>
      <c r="B40" t="s">
        <v>3139</v>
      </c>
      <c r="C40" t="s">
        <v>932</v>
      </c>
      <c r="D40" s="6" t="s">
        <v>932</v>
      </c>
      <c r="E40" t="s">
        <v>3140</v>
      </c>
    </row>
    <row r="41" spans="1:5" x14ac:dyDescent="0.25">
      <c r="A41" t="s">
        <v>2372</v>
      </c>
      <c r="B41" t="s">
        <v>1582</v>
      </c>
      <c r="C41" t="s">
        <v>932</v>
      </c>
      <c r="D41" s="6" t="s">
        <v>932</v>
      </c>
      <c r="E41" t="s">
        <v>1065</v>
      </c>
    </row>
    <row r="42" spans="1:5" x14ac:dyDescent="0.25">
      <c r="A42" t="s">
        <v>2368</v>
      </c>
      <c r="B42" t="s">
        <v>1139</v>
      </c>
      <c r="C42" t="s">
        <v>932</v>
      </c>
      <c r="D42" s="6" t="s">
        <v>932</v>
      </c>
      <c r="E42" t="s">
        <v>1066</v>
      </c>
    </row>
    <row r="43" spans="1:5" x14ac:dyDescent="0.25">
      <c r="A43" t="s">
        <v>2373</v>
      </c>
      <c r="B43" t="s">
        <v>928</v>
      </c>
      <c r="C43" t="s">
        <v>932</v>
      </c>
      <c r="D43" s="6" t="s">
        <v>932</v>
      </c>
      <c r="E43" t="s">
        <v>1067</v>
      </c>
    </row>
    <row r="44" spans="1:5" ht="30" x14ac:dyDescent="0.25">
      <c r="A44" s="5" t="s">
        <v>2374</v>
      </c>
      <c r="B44" t="s">
        <v>1167</v>
      </c>
      <c r="C44" t="s">
        <v>932</v>
      </c>
      <c r="D44" s="6" t="s">
        <v>932</v>
      </c>
      <c r="E44" t="s">
        <v>1067</v>
      </c>
    </row>
    <row r="45" spans="1:5" x14ac:dyDescent="0.25">
      <c r="A45" t="s">
        <v>2375</v>
      </c>
      <c r="B45" t="s">
        <v>1217</v>
      </c>
      <c r="C45" t="s">
        <v>932</v>
      </c>
      <c r="D45" s="6" t="s">
        <v>932</v>
      </c>
      <c r="E45" t="s">
        <v>1590</v>
      </c>
    </row>
    <row r="46" spans="1:5" x14ac:dyDescent="0.25">
      <c r="A46" t="s">
        <v>2390</v>
      </c>
      <c r="B46" t="s">
        <v>1309</v>
      </c>
      <c r="C46" t="s">
        <v>932</v>
      </c>
      <c r="D46" s="6" t="s">
        <v>932</v>
      </c>
      <c r="E46" t="s">
        <v>1071</v>
      </c>
    </row>
    <row r="47" spans="1:5" x14ac:dyDescent="0.25">
      <c r="A47" t="s">
        <v>2391</v>
      </c>
      <c r="B47" t="s">
        <v>1315</v>
      </c>
      <c r="C47" t="s">
        <v>932</v>
      </c>
      <c r="D47" s="6" t="s">
        <v>932</v>
      </c>
      <c r="E47" t="s">
        <v>1072</v>
      </c>
    </row>
    <row r="48" spans="1:5" x14ac:dyDescent="0.25">
      <c r="A48" t="s">
        <v>2369</v>
      </c>
      <c r="B48" t="s">
        <v>1192</v>
      </c>
      <c r="C48" t="s">
        <v>932</v>
      </c>
      <c r="D48" s="6" t="s">
        <v>932</v>
      </c>
      <c r="E48" t="s">
        <v>1061</v>
      </c>
    </row>
    <row r="49" spans="1:5" x14ac:dyDescent="0.25">
      <c r="A49" t="s">
        <v>2370</v>
      </c>
      <c r="B49" t="s">
        <v>1341</v>
      </c>
      <c r="C49" t="s">
        <v>932</v>
      </c>
      <c r="D49" s="6" t="s">
        <v>932</v>
      </c>
      <c r="E49" t="s">
        <v>1061</v>
      </c>
    </row>
    <row r="50" spans="1:5" x14ac:dyDescent="0.25">
      <c r="A50" t="s">
        <v>2384</v>
      </c>
      <c r="B50" t="s">
        <v>934</v>
      </c>
      <c r="C50" t="s">
        <v>932</v>
      </c>
      <c r="D50" s="6" t="s">
        <v>932</v>
      </c>
      <c r="E50" t="s">
        <v>1077</v>
      </c>
    </row>
    <row r="51" spans="1:5" x14ac:dyDescent="0.25">
      <c r="A51" t="s">
        <v>2382</v>
      </c>
      <c r="B51" t="s">
        <v>924</v>
      </c>
      <c r="C51" t="s">
        <v>932</v>
      </c>
      <c r="D51" s="6" t="s">
        <v>932</v>
      </c>
      <c r="E51" t="s">
        <v>1078</v>
      </c>
    </row>
    <row r="52" spans="1:5" x14ac:dyDescent="0.25">
      <c r="A52" t="s">
        <v>2383</v>
      </c>
      <c r="B52" t="s">
        <v>1290</v>
      </c>
      <c r="C52" t="s">
        <v>932</v>
      </c>
      <c r="D52" s="6" t="s">
        <v>932</v>
      </c>
      <c r="E52" t="s">
        <v>1076</v>
      </c>
    </row>
    <row r="53" spans="1:5" x14ac:dyDescent="0.25">
      <c r="A53" t="s">
        <v>2371</v>
      </c>
      <c r="B53" t="s">
        <v>1283</v>
      </c>
      <c r="C53" t="s">
        <v>932</v>
      </c>
      <c r="D53" s="6" t="s">
        <v>932</v>
      </c>
      <c r="E53" t="s">
        <v>1589</v>
      </c>
    </row>
    <row r="54" spans="1:5" x14ac:dyDescent="0.25">
      <c r="A54" t="s">
        <v>2386</v>
      </c>
      <c r="B54" t="s">
        <v>1336</v>
      </c>
      <c r="C54" t="s">
        <v>932</v>
      </c>
      <c r="D54" s="6" t="s">
        <v>932</v>
      </c>
      <c r="E54" t="s">
        <v>1080</v>
      </c>
    </row>
    <row r="55" spans="1:5" x14ac:dyDescent="0.25">
      <c r="A55" t="s">
        <v>3589</v>
      </c>
      <c r="B55" t="s">
        <v>3588</v>
      </c>
      <c r="C55" t="s">
        <v>932</v>
      </c>
      <c r="D55" s="6" t="s">
        <v>931</v>
      </c>
      <c r="E55" s="6" t="s">
        <v>3591</v>
      </c>
    </row>
    <row r="56" spans="1:5" x14ac:dyDescent="0.25">
      <c r="A56" t="s">
        <v>2614</v>
      </c>
      <c r="B56" t="s">
        <v>2615</v>
      </c>
      <c r="C56" t="s">
        <v>932</v>
      </c>
      <c r="D56" s="6" t="s">
        <v>932</v>
      </c>
      <c r="E56" t="s">
        <v>2616</v>
      </c>
    </row>
    <row r="57" spans="1:5" x14ac:dyDescent="0.25">
      <c r="A57" t="s">
        <v>3036</v>
      </c>
      <c r="B57" t="s">
        <v>3037</v>
      </c>
      <c r="C57" t="s">
        <v>932</v>
      </c>
      <c r="D57" s="6" t="s">
        <v>932</v>
      </c>
      <c r="E57" t="s">
        <v>3035</v>
      </c>
    </row>
    <row r="58" spans="1:5" x14ac:dyDescent="0.25">
      <c r="A58" t="s">
        <v>920</v>
      </c>
      <c r="B58" t="s">
        <v>1055</v>
      </c>
      <c r="C58" t="s">
        <v>932</v>
      </c>
      <c r="D58" s="6" t="s">
        <v>932</v>
      </c>
      <c r="E58" t="s">
        <v>1073</v>
      </c>
    </row>
    <row r="59" spans="1:5" x14ac:dyDescent="0.25">
      <c r="A59" t="s">
        <v>813</v>
      </c>
      <c r="B59" t="s">
        <v>1056</v>
      </c>
      <c r="C59" t="s">
        <v>931</v>
      </c>
      <c r="D59" s="6" t="s">
        <v>932</v>
      </c>
      <c r="E59" t="s">
        <v>1074</v>
      </c>
    </row>
    <row r="60" spans="1:5" x14ac:dyDescent="0.25">
      <c r="A60" t="s">
        <v>1457</v>
      </c>
      <c r="B60" t="s">
        <v>936</v>
      </c>
      <c r="C60" t="s">
        <v>932</v>
      </c>
      <c r="D60" s="6" t="s">
        <v>932</v>
      </c>
      <c r="E60" t="s">
        <v>1075</v>
      </c>
    </row>
    <row r="61" spans="1:5" x14ac:dyDescent="0.25">
      <c r="A61" t="s">
        <v>2940</v>
      </c>
      <c r="B61" t="s">
        <v>2939</v>
      </c>
      <c r="C61" t="s">
        <v>932</v>
      </c>
      <c r="D61" s="6" t="s">
        <v>932</v>
      </c>
      <c r="E61" t="s">
        <v>2941</v>
      </c>
    </row>
    <row r="62" spans="1:5" x14ac:dyDescent="0.25">
      <c r="A62" t="s">
        <v>3166</v>
      </c>
      <c r="B62" t="s">
        <v>3167</v>
      </c>
      <c r="C62" t="s">
        <v>932</v>
      </c>
      <c r="D62" s="6" t="s">
        <v>932</v>
      </c>
      <c r="E62" t="s">
        <v>3168</v>
      </c>
    </row>
    <row r="63" spans="1:5" x14ac:dyDescent="0.25">
      <c r="A63" t="s">
        <v>3163</v>
      </c>
      <c r="B63" t="s">
        <v>3164</v>
      </c>
      <c r="C63" t="s">
        <v>932</v>
      </c>
      <c r="D63" s="6" t="s">
        <v>932</v>
      </c>
      <c r="E63" t="s">
        <v>3165</v>
      </c>
    </row>
    <row r="64" spans="1:5" x14ac:dyDescent="0.25">
      <c r="A64" t="s">
        <v>2688</v>
      </c>
      <c r="B64" t="s">
        <v>2689</v>
      </c>
      <c r="C64" t="s">
        <v>932</v>
      </c>
      <c r="D64" s="6" t="s">
        <v>932</v>
      </c>
      <c r="E64" t="s">
        <v>2690</v>
      </c>
    </row>
    <row r="65" spans="1:5" x14ac:dyDescent="0.25">
      <c r="A65" t="s">
        <v>2381</v>
      </c>
      <c r="B65" t="s">
        <v>935</v>
      </c>
      <c r="C65" t="s">
        <v>932</v>
      </c>
      <c r="D65" s="6" t="s">
        <v>932</v>
      </c>
      <c r="E65" t="s">
        <v>1079</v>
      </c>
    </row>
    <row r="66" spans="1:5" x14ac:dyDescent="0.25">
      <c r="A66" t="s">
        <v>2980</v>
      </c>
      <c r="B66" t="s">
        <v>2981</v>
      </c>
      <c r="C66" t="s">
        <v>932</v>
      </c>
      <c r="D66" s="6" t="s">
        <v>932</v>
      </c>
      <c r="E66" t="s">
        <v>2982</v>
      </c>
    </row>
    <row r="67" spans="1:5" x14ac:dyDescent="0.25">
      <c r="A67" t="s">
        <v>3017</v>
      </c>
      <c r="B67" t="s">
        <v>3018</v>
      </c>
      <c r="C67" t="s">
        <v>932</v>
      </c>
      <c r="D67" s="6" t="s">
        <v>932</v>
      </c>
      <c r="E67" t="s">
        <v>3019</v>
      </c>
    </row>
    <row r="68" spans="1:5" x14ac:dyDescent="0.25">
      <c r="A68" t="s">
        <v>2286</v>
      </c>
      <c r="B68" t="s">
        <v>2287</v>
      </c>
      <c r="C68" t="s">
        <v>932</v>
      </c>
      <c r="D68" s="6" t="s">
        <v>932</v>
      </c>
      <c r="E68" t="s">
        <v>2288</v>
      </c>
    </row>
    <row r="69" spans="1:5" x14ac:dyDescent="0.25">
      <c r="A69" t="s">
        <v>2163</v>
      </c>
      <c r="B69" t="s">
        <v>2164</v>
      </c>
      <c r="C69" t="s">
        <v>932</v>
      </c>
      <c r="D69" s="6" t="s">
        <v>932</v>
      </c>
      <c r="E69" t="s">
        <v>2165</v>
      </c>
    </row>
    <row r="70" spans="1:5" x14ac:dyDescent="0.25">
      <c r="A70" t="s">
        <v>1890</v>
      </c>
      <c r="B70" t="s">
        <v>1592</v>
      </c>
      <c r="C70" t="s">
        <v>932</v>
      </c>
      <c r="D70" s="6" t="s">
        <v>932</v>
      </c>
      <c r="E70" t="s">
        <v>1593</v>
      </c>
    </row>
    <row r="71" spans="1:5" x14ac:dyDescent="0.25">
      <c r="A71" t="s">
        <v>2333</v>
      </c>
      <c r="B71" t="s">
        <v>2333</v>
      </c>
      <c r="C71" t="s">
        <v>932</v>
      </c>
      <c r="D71" s="6" t="s">
        <v>932</v>
      </c>
      <c r="E71" t="s">
        <v>2334</v>
      </c>
    </row>
    <row r="72" spans="1:5" x14ac:dyDescent="0.25">
      <c r="A72" t="s">
        <v>2328</v>
      </c>
      <c r="B72" t="s">
        <v>2328</v>
      </c>
      <c r="C72" t="s">
        <v>932</v>
      </c>
      <c r="D72" s="6" t="s">
        <v>932</v>
      </c>
      <c r="E72" t="s">
        <v>2329</v>
      </c>
    </row>
    <row r="73" spans="1:5" x14ac:dyDescent="0.25">
      <c r="A73" t="s">
        <v>1150</v>
      </c>
      <c r="B73" t="s">
        <v>1150</v>
      </c>
      <c r="C73" t="s">
        <v>932</v>
      </c>
      <c r="D73" s="6" t="s">
        <v>932</v>
      </c>
      <c r="E73" t="s">
        <v>1594</v>
      </c>
    </row>
    <row r="74" spans="1:5" x14ac:dyDescent="0.25">
      <c r="A74" t="s">
        <v>3119</v>
      </c>
      <c r="B74" t="s">
        <v>3120</v>
      </c>
      <c r="C74" t="s">
        <v>932</v>
      </c>
      <c r="D74" s="6" t="s">
        <v>932</v>
      </c>
      <c r="E74" t="s">
        <v>3121</v>
      </c>
    </row>
    <row r="75" spans="1:5" x14ac:dyDescent="0.25">
      <c r="A75" t="s">
        <v>3129</v>
      </c>
      <c r="B75" t="s">
        <v>3130</v>
      </c>
      <c r="C75" t="s">
        <v>932</v>
      </c>
      <c r="D75" s="6" t="s">
        <v>932</v>
      </c>
      <c r="E75" t="s">
        <v>3131</v>
      </c>
    </row>
    <row r="76" spans="1:5" x14ac:dyDescent="0.25">
      <c r="A76" t="s">
        <v>2666</v>
      </c>
      <c r="B76" t="s">
        <v>2667</v>
      </c>
      <c r="C76" t="s">
        <v>932</v>
      </c>
      <c r="D76" s="6" t="s">
        <v>932</v>
      </c>
      <c r="E76" t="s">
        <v>2668</v>
      </c>
    </row>
    <row r="77" spans="1:5" x14ac:dyDescent="0.25">
      <c r="A77" t="s">
        <v>3125</v>
      </c>
      <c r="B77" t="s">
        <v>3125</v>
      </c>
      <c r="C77" t="s">
        <v>932</v>
      </c>
      <c r="D77" s="6" t="s">
        <v>932</v>
      </c>
      <c r="E77" t="s">
        <v>3126</v>
      </c>
    </row>
    <row r="78" spans="1:5" x14ac:dyDescent="0.25">
      <c r="A78" t="s">
        <v>1154</v>
      </c>
      <c r="B78" t="s">
        <v>1154</v>
      </c>
      <c r="C78" t="s">
        <v>932</v>
      </c>
      <c r="D78" s="6" t="s">
        <v>932</v>
      </c>
      <c r="E78" t="s">
        <v>1595</v>
      </c>
    </row>
    <row r="79" spans="1:5" x14ac:dyDescent="0.25">
      <c r="A79" t="s">
        <v>2680</v>
      </c>
      <c r="B79" t="s">
        <v>2680</v>
      </c>
      <c r="C79" t="s">
        <v>932</v>
      </c>
      <c r="D79" s="6" t="s">
        <v>932</v>
      </c>
      <c r="E79" t="s">
        <v>2681</v>
      </c>
    </row>
    <row r="80" spans="1:5" x14ac:dyDescent="0.25">
      <c r="A80" t="s">
        <v>1161</v>
      </c>
      <c r="B80" t="s">
        <v>1161</v>
      </c>
      <c r="C80" t="s">
        <v>932</v>
      </c>
      <c r="D80" s="6" t="s">
        <v>932</v>
      </c>
      <c r="E80" t="s">
        <v>1596</v>
      </c>
    </row>
    <row r="81" spans="1:5" x14ac:dyDescent="0.25">
      <c r="A81" t="s">
        <v>2579</v>
      </c>
      <c r="B81" t="s">
        <v>2579</v>
      </c>
      <c r="C81" t="s">
        <v>932</v>
      </c>
      <c r="D81" s="6" t="s">
        <v>932</v>
      </c>
      <c r="E81" t="s">
        <v>2580</v>
      </c>
    </row>
    <row r="82" spans="1:5" x14ac:dyDescent="0.25">
      <c r="A82" t="s">
        <v>1087</v>
      </c>
      <c r="B82" t="s">
        <v>1087</v>
      </c>
      <c r="C82" t="s">
        <v>932</v>
      </c>
      <c r="D82" s="6" t="s">
        <v>932</v>
      </c>
      <c r="E82" t="s">
        <v>1588</v>
      </c>
    </row>
    <row r="83" spans="1:5" x14ac:dyDescent="0.25">
      <c r="A83" t="s">
        <v>2237</v>
      </c>
      <c r="B83" t="s">
        <v>2237</v>
      </c>
      <c r="C83" t="s">
        <v>932</v>
      </c>
      <c r="D83" s="6" t="s">
        <v>932</v>
      </c>
      <c r="E83" t="s">
        <v>2238</v>
      </c>
    </row>
    <row r="84" spans="1:5" x14ac:dyDescent="0.25">
      <c r="A84" t="s">
        <v>1860</v>
      </c>
      <c r="B84" t="s">
        <v>1860</v>
      </c>
      <c r="C84" t="s">
        <v>932</v>
      </c>
      <c r="D84" s="6" t="s">
        <v>932</v>
      </c>
      <c r="E84" t="s">
        <v>1861</v>
      </c>
    </row>
    <row r="85" spans="1:5" x14ac:dyDescent="0.25">
      <c r="A85" t="s">
        <v>2588</v>
      </c>
      <c r="B85" t="s">
        <v>2589</v>
      </c>
      <c r="C85" t="s">
        <v>932</v>
      </c>
      <c r="D85" s="6" t="s">
        <v>932</v>
      </c>
      <c r="E85" t="s">
        <v>2590</v>
      </c>
    </row>
    <row r="86" spans="1:5" x14ac:dyDescent="0.25">
      <c r="A86" t="s">
        <v>3577</v>
      </c>
      <c r="B86" t="s">
        <v>3578</v>
      </c>
      <c r="C86" t="s">
        <v>932</v>
      </c>
      <c r="D86" s="6" t="s">
        <v>932</v>
      </c>
      <c r="E86" t="s">
        <v>3579</v>
      </c>
    </row>
    <row r="87" spans="1:5" x14ac:dyDescent="0.25">
      <c r="A87" t="s">
        <v>2387</v>
      </c>
      <c r="B87" t="s">
        <v>1611</v>
      </c>
      <c r="C87" t="s">
        <v>931</v>
      </c>
      <c r="D87" s="6" t="s">
        <v>932</v>
      </c>
      <c r="E87" t="s">
        <v>2388</v>
      </c>
    </row>
    <row r="88" spans="1:5" x14ac:dyDescent="0.25">
      <c r="A88" t="s">
        <v>2389</v>
      </c>
      <c r="B88" t="s">
        <v>1295</v>
      </c>
      <c r="C88" t="s">
        <v>932</v>
      </c>
      <c r="D88" s="6" t="s">
        <v>932</v>
      </c>
      <c r="E88" t="s">
        <v>1081</v>
      </c>
    </row>
    <row r="89" spans="1:5" x14ac:dyDescent="0.25">
      <c r="A89" t="s">
        <v>3214</v>
      </c>
      <c r="B89" t="s">
        <v>3215</v>
      </c>
      <c r="C89" t="s">
        <v>932</v>
      </c>
      <c r="D89" s="6" t="s">
        <v>932</v>
      </c>
      <c r="E89" t="s">
        <v>3216</v>
      </c>
    </row>
    <row r="90" spans="1:5" x14ac:dyDescent="0.25">
      <c r="A90" t="s">
        <v>3157</v>
      </c>
      <c r="B90" t="s">
        <v>3158</v>
      </c>
      <c r="C90" t="s">
        <v>932</v>
      </c>
      <c r="D90" s="6" t="s">
        <v>932</v>
      </c>
      <c r="E90" t="s">
        <v>3159</v>
      </c>
    </row>
    <row r="91" spans="1:5" x14ac:dyDescent="0.25">
      <c r="A91" t="s">
        <v>2005</v>
      </c>
      <c r="B91" t="s">
        <v>2006</v>
      </c>
      <c r="C91" t="s">
        <v>932</v>
      </c>
      <c r="D91" s="6" t="s">
        <v>932</v>
      </c>
      <c r="E91" t="s">
        <v>2007</v>
      </c>
    </row>
    <row r="92" spans="1:5" x14ac:dyDescent="0.25">
      <c r="A92" t="s">
        <v>2155</v>
      </c>
      <c r="B92" t="s">
        <v>2156</v>
      </c>
      <c r="C92" t="s">
        <v>932</v>
      </c>
      <c r="D92" s="6" t="s">
        <v>932</v>
      </c>
      <c r="E92" t="s">
        <v>2157</v>
      </c>
    </row>
  </sheetData>
  <sortState ref="A3:D68">
    <sortCondition ref="A2"/>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11" sqref="B11"/>
    </sheetView>
  </sheetViews>
  <sheetFormatPr baseColWidth="10" defaultRowHeight="15" x14ac:dyDescent="0.25"/>
  <cols>
    <col min="1" max="1" width="38.85546875" customWidth="1"/>
    <col min="2" max="2" width="105.7109375" customWidth="1"/>
    <col min="3" max="3" width="13.85546875" customWidth="1"/>
    <col min="4" max="4" width="59.85546875" customWidth="1"/>
  </cols>
  <sheetData>
    <row r="1" spans="1:4" x14ac:dyDescent="0.25">
      <c r="A1" s="3" t="s">
        <v>884</v>
      </c>
      <c r="B1" s="3" t="s">
        <v>883</v>
      </c>
      <c r="C1" s="3" t="s">
        <v>885</v>
      </c>
      <c r="D1" s="3" t="s">
        <v>886</v>
      </c>
    </row>
    <row r="2" spans="1:4" x14ac:dyDescent="0.25">
      <c r="A2" t="s">
        <v>376</v>
      </c>
      <c r="B2" t="s">
        <v>882</v>
      </c>
      <c r="C2" t="s">
        <v>889</v>
      </c>
      <c r="D2" t="s">
        <v>895</v>
      </c>
    </row>
    <row r="3" spans="1:4" x14ac:dyDescent="0.25">
      <c r="A3" t="s">
        <v>2230</v>
      </c>
      <c r="B3" t="s">
        <v>2231</v>
      </c>
      <c r="C3" t="s">
        <v>2232</v>
      </c>
      <c r="D3" t="s">
        <v>2233</v>
      </c>
    </row>
    <row r="4" spans="1:4" x14ac:dyDescent="0.25">
      <c r="A4" t="s">
        <v>605</v>
      </c>
      <c r="B4" t="s">
        <v>891</v>
      </c>
      <c r="C4" t="s">
        <v>892</v>
      </c>
      <c r="D4" t="s">
        <v>893</v>
      </c>
    </row>
    <row r="5" spans="1:4" x14ac:dyDescent="0.25">
      <c r="A5" t="s">
        <v>890</v>
      </c>
      <c r="B5" t="s">
        <v>887</v>
      </c>
      <c r="C5" t="s">
        <v>888</v>
      </c>
      <c r="D5" t="s">
        <v>894</v>
      </c>
    </row>
    <row r="6" spans="1:4" x14ac:dyDescent="0.25">
      <c r="A6" t="s">
        <v>832</v>
      </c>
      <c r="B6" t="s">
        <v>896</v>
      </c>
      <c r="C6" t="s">
        <v>897</v>
      </c>
      <c r="D6" t="s">
        <v>898</v>
      </c>
    </row>
    <row r="7" spans="1:4" x14ac:dyDescent="0.25">
      <c r="A7" t="s">
        <v>899</v>
      </c>
      <c r="B7" t="s">
        <v>900</v>
      </c>
      <c r="C7" t="s">
        <v>901</v>
      </c>
      <c r="D7" t="s">
        <v>902</v>
      </c>
    </row>
    <row r="8" spans="1:4" x14ac:dyDescent="0.25">
      <c r="A8" t="s">
        <v>9</v>
      </c>
      <c r="B8" t="s">
        <v>903</v>
      </c>
      <c r="C8" t="s">
        <v>9</v>
      </c>
      <c r="D8" t="s">
        <v>904</v>
      </c>
    </row>
    <row r="9" spans="1:4" x14ac:dyDescent="0.25">
      <c r="A9" t="s">
        <v>2560</v>
      </c>
      <c r="B9" t="s">
        <v>2561</v>
      </c>
      <c r="C9" t="s">
        <v>2560</v>
      </c>
      <c r="D9" t="s">
        <v>2562</v>
      </c>
    </row>
    <row r="10" spans="1:4" x14ac:dyDescent="0.25">
      <c r="A10" t="s">
        <v>2621</v>
      </c>
      <c r="B10" t="s">
        <v>2620</v>
      </c>
      <c r="C10" t="s">
        <v>2621</v>
      </c>
      <c r="D10" t="s">
        <v>2622</v>
      </c>
    </row>
    <row r="11" spans="1:4" x14ac:dyDescent="0.25">
      <c r="A11" t="s">
        <v>3607</v>
      </c>
      <c r="B11" t="s">
        <v>3606</v>
      </c>
      <c r="C11" t="s">
        <v>3607</v>
      </c>
    </row>
    <row r="12" spans="1:4" x14ac:dyDescent="0.25">
      <c r="A12" t="s">
        <v>911</v>
      </c>
      <c r="B12" t="s">
        <v>912</v>
      </c>
      <c r="C12" t="s">
        <v>913</v>
      </c>
      <c r="D12" t="s">
        <v>914</v>
      </c>
    </row>
    <row r="13" spans="1:4" x14ac:dyDescent="0.25">
      <c r="A13" t="s">
        <v>591</v>
      </c>
      <c r="B13" t="s">
        <v>908</v>
      </c>
      <c r="C13" t="s">
        <v>915</v>
      </c>
      <c r="D13" t="s">
        <v>905</v>
      </c>
    </row>
    <row r="14" spans="1:4" x14ac:dyDescent="0.25">
      <c r="A14" t="s">
        <v>906</v>
      </c>
      <c r="B14" t="s">
        <v>907</v>
      </c>
      <c r="C14" t="s">
        <v>909</v>
      </c>
      <c r="D14" t="s">
        <v>910</v>
      </c>
    </row>
    <row r="15" spans="1:4" x14ac:dyDescent="0.25">
      <c r="A15" t="s">
        <v>3598</v>
      </c>
      <c r="B15" t="s">
        <v>3596</v>
      </c>
      <c r="C15" t="s">
        <v>3597</v>
      </c>
      <c r="D15" t="s">
        <v>3599</v>
      </c>
    </row>
    <row r="16" spans="1:4" x14ac:dyDescent="0.25">
      <c r="A16" t="s">
        <v>3603</v>
      </c>
      <c r="B16" t="s">
        <v>3604</v>
      </c>
      <c r="C16" t="s">
        <v>2389</v>
      </c>
      <c r="D16" t="s">
        <v>3605</v>
      </c>
    </row>
    <row r="17" spans="1:4" x14ac:dyDescent="0.25">
      <c r="A17" t="s">
        <v>3600</v>
      </c>
      <c r="B17" t="s">
        <v>3601</v>
      </c>
      <c r="C17" t="s">
        <v>2005</v>
      </c>
      <c r="D17" t="s">
        <v>3602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Daten</vt:lpstr>
      <vt:lpstr>Abk. Datenhaltende Stellen</vt:lpstr>
      <vt:lpstr>Lizenzen</vt:lpstr>
    </vt:vector>
  </TitlesOfParts>
  <Company>MyCompany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Goetzke, Roland</dc:creator>
  <cp:lastModifiedBy>Goetzke, Roland</cp:lastModifiedBy>
  <cp:lastPrinted>2016-04-29T07:04:06Z</cp:lastPrinted>
  <dcterms:created xsi:type="dcterms:W3CDTF">2016-02-11T15:12:43Z</dcterms:created>
  <dcterms:modified xsi:type="dcterms:W3CDTF">2018-04-12T14:36:46Z</dcterms:modified>
</cp:coreProperties>
</file>