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6420" activeTab="1"/>
  </bookViews>
  <sheets>
    <sheet name="universe" sheetId="6" r:id="rId1"/>
    <sheet name="limits" sheetId="7" r:id="rId2"/>
    <sheet name="risk_score" sheetId="11" r:id="rId3"/>
    <sheet name="scenario" sheetId="8" r:id="rId4"/>
    <sheet name="rates_history" sheetId="9" r:id="rId5"/>
  </sheets>
  <calcPr calcId="162913"/>
</workbook>
</file>

<file path=xl/calcChain.xml><?xml version="1.0" encoding="utf-8"?>
<calcChain xmlns="http://schemas.openxmlformats.org/spreadsheetml/2006/main">
  <c r="P59" i="6" l="1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58" i="6"/>
  <c r="N2" i="6"/>
  <c r="P2" i="6" s="1"/>
  <c r="N3" i="6"/>
  <c r="P3" i="6" s="1"/>
  <c r="N4" i="6"/>
  <c r="P4" i="6" s="1"/>
  <c r="N5" i="6"/>
  <c r="P5" i="6" s="1"/>
  <c r="N6" i="6"/>
  <c r="P6" i="6" s="1"/>
  <c r="N7" i="6"/>
  <c r="P7" i="6" s="1"/>
  <c r="N8" i="6"/>
  <c r="P8" i="6" s="1"/>
  <c r="N9" i="6"/>
  <c r="P9" i="6" s="1"/>
  <c r="N10" i="6"/>
  <c r="P10" i="6" s="1"/>
  <c r="N11" i="6"/>
  <c r="P11" i="6" s="1"/>
  <c r="N12" i="6"/>
  <c r="P12" i="6" s="1"/>
  <c r="N13" i="6"/>
  <c r="P13" i="6" s="1"/>
  <c r="N14" i="6"/>
  <c r="P14" i="6" s="1"/>
  <c r="N15" i="6"/>
  <c r="P15" i="6" s="1"/>
  <c r="N16" i="6"/>
  <c r="P16" i="6" s="1"/>
  <c r="N17" i="6"/>
  <c r="P17" i="6" s="1"/>
  <c r="N18" i="6"/>
  <c r="P18" i="6" s="1"/>
  <c r="N19" i="6"/>
  <c r="P19" i="6" s="1"/>
  <c r="N20" i="6"/>
  <c r="P20" i="6" s="1"/>
  <c r="N21" i="6"/>
  <c r="P21" i="6" s="1"/>
  <c r="N22" i="6"/>
  <c r="P22" i="6" s="1"/>
  <c r="N23" i="6"/>
  <c r="P23" i="6" s="1"/>
  <c r="N24" i="6"/>
  <c r="P24" i="6" s="1"/>
  <c r="N25" i="6"/>
  <c r="P25" i="6" s="1"/>
  <c r="N26" i="6"/>
  <c r="P26" i="6" s="1"/>
  <c r="N27" i="6"/>
  <c r="P27" i="6" s="1"/>
  <c r="N28" i="6"/>
  <c r="P28" i="6" s="1"/>
  <c r="N29" i="6"/>
  <c r="P29" i="6" s="1"/>
  <c r="N30" i="6"/>
  <c r="P30" i="6" s="1"/>
  <c r="N31" i="6"/>
  <c r="P31" i="6" s="1"/>
  <c r="N32" i="6"/>
  <c r="P32" i="6" s="1"/>
  <c r="N33" i="6"/>
  <c r="P33" i="6" s="1"/>
  <c r="N34" i="6"/>
  <c r="P34" i="6" s="1"/>
  <c r="N35" i="6"/>
  <c r="P35" i="6" s="1"/>
  <c r="N36" i="6"/>
  <c r="P36" i="6" s="1"/>
  <c r="N37" i="6"/>
  <c r="P37" i="6" s="1"/>
  <c r="N38" i="6"/>
  <c r="P38" i="6" s="1"/>
  <c r="N39" i="6"/>
  <c r="P39" i="6" s="1"/>
  <c r="N40" i="6"/>
  <c r="P40" i="6" s="1"/>
  <c r="N41" i="6"/>
  <c r="P41" i="6" s="1"/>
  <c r="N42" i="6"/>
  <c r="P42" i="6" s="1"/>
  <c r="N43" i="6"/>
  <c r="P43" i="6" s="1"/>
  <c r="N44" i="6"/>
  <c r="P44" i="6" s="1"/>
  <c r="N45" i="6"/>
  <c r="P45" i="6" s="1"/>
  <c r="N46" i="6"/>
  <c r="P46" i="6" s="1"/>
  <c r="N47" i="6"/>
  <c r="P47" i="6" s="1"/>
  <c r="N48" i="6"/>
  <c r="P48" i="6" s="1"/>
  <c r="N49" i="6"/>
  <c r="P49" i="6" s="1"/>
  <c r="N50" i="6"/>
  <c r="P50" i="6" s="1"/>
  <c r="N51" i="6"/>
  <c r="P51" i="6" s="1"/>
  <c r="N52" i="6"/>
  <c r="P52" i="6" s="1"/>
  <c r="N53" i="6"/>
  <c r="P53" i="6" s="1"/>
  <c r="N54" i="6"/>
  <c r="P54" i="6" s="1"/>
  <c r="N55" i="6"/>
  <c r="P55" i="6" s="1"/>
  <c r="N56" i="6"/>
  <c r="P56" i="6" s="1"/>
  <c r="N57" i="6"/>
  <c r="P57" i="6" s="1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2" i="6"/>
  <c r="T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</calcChain>
</file>

<file path=xl/sharedStrings.xml><?xml version="1.0" encoding="utf-8"?>
<sst xmlns="http://schemas.openxmlformats.org/spreadsheetml/2006/main" count="1223" uniqueCount="393">
  <si>
    <t>ВТБ - Фонд Казначейский</t>
  </si>
  <si>
    <t>ВТБ Капитал Управление активами АО</t>
  </si>
  <si>
    <t>Альфа-Капитал Облигации Плюс</t>
  </si>
  <si>
    <t>Альфа-Капитал УК ООО</t>
  </si>
  <si>
    <t>Газпромбанк – Облигации плюс</t>
  </si>
  <si>
    <t>ГПБ - УА АО</t>
  </si>
  <si>
    <t>Сбербанк – Индекс МосБиржи российских ликвидных еврооблигаций</t>
  </si>
  <si>
    <t>Сбер Управление Активами АО</t>
  </si>
  <si>
    <t>ВТБ-Фонд Еврооблигаций</t>
  </si>
  <si>
    <t>ТФГ – Валютые еврооблигации</t>
  </si>
  <si>
    <t>ТРАНСФИНГРУП УК АО</t>
  </si>
  <si>
    <t>ТКБ Инвестмент Партнерс – Фонд валютных облигаций</t>
  </si>
  <si>
    <t>ТКБ Инвестмент Партнерс АО</t>
  </si>
  <si>
    <t>Сбербанк – Фонд облигаций «Илья Муромец»</t>
  </si>
  <si>
    <t>Альфа-Капитал Еврооблигации</t>
  </si>
  <si>
    <t>Альфа-Капитал Технологии</t>
  </si>
  <si>
    <t>Сбербанк – Глобальный Интернет</t>
  </si>
  <si>
    <t>Райффайзен Капитал УК ООО</t>
  </si>
  <si>
    <t>Райффайзен-Информационные технологии</t>
  </si>
  <si>
    <t>isin</t>
  </si>
  <si>
    <t>code</t>
  </si>
  <si>
    <t>issuer</t>
  </si>
  <si>
    <t>asset_class</t>
  </si>
  <si>
    <t>hash</t>
  </si>
  <si>
    <t>country</t>
  </si>
  <si>
    <t>sector</t>
  </si>
  <si>
    <t>logo</t>
  </si>
  <si>
    <t>7fa93e8781319d63f347c23b5771392a</t>
  </si>
  <si>
    <t>RU</t>
  </si>
  <si>
    <t>Energy Minerals</t>
  </si>
  <si>
    <t>Газпром</t>
  </si>
  <si>
    <t>43abbcafd564f2ecc6ca2fb187d1fb8e</t>
  </si>
  <si>
    <t>Metals &amp; Mining</t>
  </si>
  <si>
    <t>ГМК Норильский никель</t>
  </si>
  <si>
    <t>4172b50533890d6511949e87f1190212</t>
  </si>
  <si>
    <t>Лукойл</t>
  </si>
  <si>
    <t>16f7ad884bb6bf80fed588974a6f09fa</t>
  </si>
  <si>
    <t>Retail</t>
  </si>
  <si>
    <t>Магнит</t>
  </si>
  <si>
    <t>901adbf9df2318896f39a1629cbd37b3</t>
  </si>
  <si>
    <t>Telecommunication</t>
  </si>
  <si>
    <t>МТС</t>
  </si>
  <si>
    <t>dce1c0ac5146c4aa9ccf0d750e648a31</t>
  </si>
  <si>
    <t>НЛМК</t>
  </si>
  <si>
    <t>49efdb62ddf39d43f691e7c64d9d9c3a</t>
  </si>
  <si>
    <t>НОВАТЭК</t>
  </si>
  <si>
    <t>eac90c8767d363f35237076659a58505</t>
  </si>
  <si>
    <t>Полюс</t>
  </si>
  <si>
    <t>16104082fff5a5eb62335e606b9a6b9f</t>
  </si>
  <si>
    <t>Роснефть</t>
  </si>
  <si>
    <t>8b3f357d99d60947ed6077b45c1089a8</t>
  </si>
  <si>
    <t>Banking</t>
  </si>
  <si>
    <t>Сбербанк России</t>
  </si>
  <si>
    <t>e2e88e2c2913b281ab1891bf6296bdaf</t>
  </si>
  <si>
    <t>Сургутнефтегаз</t>
  </si>
  <si>
    <t>d9f8e359baccf2a1848cf238314d91d4</t>
  </si>
  <si>
    <t>Татнефть</t>
  </si>
  <si>
    <t>d4300b5d88d5a299325e4f80902f84e1</t>
  </si>
  <si>
    <t>US</t>
  </si>
  <si>
    <t>Technology</t>
  </si>
  <si>
    <t>https://finnhub.io/api/logo?symbol=AAPL</t>
  </si>
  <si>
    <t>Apple Inc</t>
  </si>
  <si>
    <t>AAPL</t>
  </si>
  <si>
    <t>16e99c53fbeb5f0b5fa771d0c2079380</t>
  </si>
  <si>
    <t>https://finnhub.io/api/logo?symbol=MSFT</t>
  </si>
  <si>
    <t>Microsoft Corp</t>
  </si>
  <si>
    <t>MSFT</t>
  </si>
  <si>
    <t>0665b2e65fdda9d93b8083d442e45216</t>
  </si>
  <si>
    <t>Media</t>
  </si>
  <si>
    <t>https://finnhub.io/api/logo?symbol=GOOGL</t>
  </si>
  <si>
    <t>Alphabet Inc</t>
  </si>
  <si>
    <t>GOOG</t>
  </si>
  <si>
    <t>7a029cad144bc2d297ae012e9262e431</t>
  </si>
  <si>
    <t>https://finnhub.io/api/logo?symbol=AMZN</t>
  </si>
  <si>
    <t>Amazon.com Inc</t>
  </si>
  <si>
    <t>AMZN</t>
  </si>
  <si>
    <t>a296d64ce18b39eea463ee13286be436</t>
  </si>
  <si>
    <t>https://finnhub.io/api/logo?symbol=FB</t>
  </si>
  <si>
    <t>Facebook Inc</t>
  </si>
  <si>
    <t>FB</t>
  </si>
  <si>
    <t>c3338b859c7d1946b40a0bd11e059b74</t>
  </si>
  <si>
    <t>Automobiles</t>
  </si>
  <si>
    <t>https://finnhub.io/api/logo?symbol=TSLA</t>
  </si>
  <si>
    <t>Tesla Inc</t>
  </si>
  <si>
    <t>TSLA</t>
  </si>
  <si>
    <t>83b4a0c027229564fdcfe3caf0ab1794</t>
  </si>
  <si>
    <t>Semiconductors</t>
  </si>
  <si>
    <t>https://finnhub.io/api/logo?symbol=NVDA</t>
  </si>
  <si>
    <t>NVIDIA Corp</t>
  </si>
  <si>
    <t>NVDA</t>
  </si>
  <si>
    <t>74b386df3ac307c5f6173a8b38d667c2</t>
  </si>
  <si>
    <t>https://finnhub.io/api/logo?symbol=V</t>
  </si>
  <si>
    <t>Visa Inc</t>
  </si>
  <si>
    <t>V</t>
  </si>
  <si>
    <t>0179d085bb217205ca283bb8c201e7bf</t>
  </si>
  <si>
    <t>https://finnhub.io/api/logo?symbol=JPM</t>
  </si>
  <si>
    <t>JPMorgan Chase &amp; Co</t>
  </si>
  <si>
    <t>JPM</t>
  </si>
  <si>
    <t>d74609372ceda08468b291fd6bf2ce65</t>
  </si>
  <si>
    <t>Pharmaceuticals</t>
  </si>
  <si>
    <t>https://finnhub.io/api/logo?symbol=JNJ</t>
  </si>
  <si>
    <t>Johnson &amp; Johnson</t>
  </si>
  <si>
    <t>JNJ</t>
  </si>
  <si>
    <t>968618ff02e8ad6656c6c7f4de2b946a</t>
  </si>
  <si>
    <t>https://finnhub.io/api/logo?symbol=WMT</t>
  </si>
  <si>
    <t>Walmart Inc</t>
  </si>
  <si>
    <t>WMT</t>
  </si>
  <si>
    <t>26fdb7ff830d451d641d2b313066f895</t>
  </si>
  <si>
    <t>Health Care</t>
  </si>
  <si>
    <t>https://finnhub.io/api/logo?symbol=UNH</t>
  </si>
  <si>
    <t>UnitedHealth Group Inc</t>
  </si>
  <si>
    <t>UNH</t>
  </si>
  <si>
    <t>e398fe0d0c3cd971f235ba184dd665d7</t>
  </si>
  <si>
    <t>https://finnhub.io/api/logo?symbol=MA</t>
  </si>
  <si>
    <t>Mastercard Inc</t>
  </si>
  <si>
    <t>MA</t>
  </si>
  <si>
    <t>f2692ed27851eeb38af3302602488d54</t>
  </si>
  <si>
    <t>https://finnhub.io/api/logo?symbol=HD</t>
  </si>
  <si>
    <t>Home Depot Inc</t>
  </si>
  <si>
    <t>HD</t>
  </si>
  <si>
    <t>1ccc278476a4dd1b3f0cdd29f6e136a0</t>
  </si>
  <si>
    <t>Consumer products</t>
  </si>
  <si>
    <t>https://finnhub.io/api/logo?symbol=PG</t>
  </si>
  <si>
    <t>Procter &amp; Gamble Co</t>
  </si>
  <si>
    <t>PG</t>
  </si>
  <si>
    <t>cc7753c9f7ed0bc61d1e519a2e00b899</t>
  </si>
  <si>
    <t>https://finnhub.io/api/logo?symbol=BAC</t>
  </si>
  <si>
    <t>Bank of America Corp</t>
  </si>
  <si>
    <t>BAC</t>
  </si>
  <si>
    <t>90944141caeeb1ee8ac292551d5edfb0</t>
  </si>
  <si>
    <t>https://finnhub.io/api/logo?symbol=PYPL</t>
  </si>
  <si>
    <t>PayPal Holdings Inc</t>
  </si>
  <si>
    <t>PYPL</t>
  </si>
  <si>
    <t>58095f69e4e2b96a10bcad332cd93309</t>
  </si>
  <si>
    <t>https://finnhub.io/api/logo?symbol=DIS</t>
  </si>
  <si>
    <t>Walt Disney Co</t>
  </si>
  <si>
    <t>DIS</t>
  </si>
  <si>
    <t>792cbe8ee4928bdef7a850e635387a55</t>
  </si>
  <si>
    <t>Adobe Inc</t>
  </si>
  <si>
    <t>ADBE</t>
  </si>
  <si>
    <t>467186211bec1770a5539c6d9c2fa9bb</t>
  </si>
  <si>
    <t>Textiles, Apparel &amp; Luxury Goods</t>
  </si>
  <si>
    <t>https://finnhub.io/api/logo?symbol=NKE</t>
  </si>
  <si>
    <t>Nike Inc</t>
  </si>
  <si>
    <t>NKE</t>
  </si>
  <si>
    <t>38e303c6a8ea18d5b935442a8b1733b2</t>
  </si>
  <si>
    <t>https://finnhub.io/api/logo?symbol=CMCSA</t>
  </si>
  <si>
    <t>Comcast Corp</t>
  </si>
  <si>
    <t>CMCSA</t>
  </si>
  <si>
    <t>9e93b39d639d5ab4c5f360bc931b6593</t>
  </si>
  <si>
    <t>https://finnhub.io/api/logo?symbol=LLY</t>
  </si>
  <si>
    <t>Eli Lilly and Co</t>
  </si>
  <si>
    <t>LLY</t>
  </si>
  <si>
    <t>47578dc236027381c0ea70036e5c9b25</t>
  </si>
  <si>
    <t>https://finnhub.io/api/logo?symbol=PFE</t>
  </si>
  <si>
    <t>Pfizer Inc</t>
  </si>
  <si>
    <t>PFE</t>
  </si>
  <si>
    <t>24ccf1130ded9a75301804b66fc09088</t>
  </si>
  <si>
    <t>https://finnhub.io/api/logo?symbol=ORCL</t>
  </si>
  <si>
    <t>Oracle Corp</t>
  </si>
  <si>
    <t>ORCL</t>
  </si>
  <si>
    <t>23753d0799fddf122552fee48fdbe8cb</t>
  </si>
  <si>
    <t>Beverages</t>
  </si>
  <si>
    <t>https://finnhub.io/api/logo?symbol=KO</t>
  </si>
  <si>
    <t>Coca-Cola Co</t>
  </si>
  <si>
    <t>KO</t>
  </si>
  <si>
    <t>ab0aeb8f93924d949471f60d6677fe98</t>
  </si>
  <si>
    <t xml:space="preserve">Energy </t>
  </si>
  <si>
    <t>https://finnhub.io/api/logo?symbol=XOM</t>
  </si>
  <si>
    <t>Exxon Mobil Corp</t>
  </si>
  <si>
    <t>XOM</t>
  </si>
  <si>
    <t>d1ecffea56c8fb539e2c263a94cc1dde</t>
  </si>
  <si>
    <t>https://finnhub.io/api/logo?symbol=CSCO</t>
  </si>
  <si>
    <t>Cisco Systems, Inc.</t>
  </si>
  <si>
    <t>CSCO</t>
  </si>
  <si>
    <t>https://finnhub.io/api/logo?symbol=GAZP.ME</t>
  </si>
  <si>
    <t>https://finnhub.io/api/logo?symbol=ROSN.ME</t>
  </si>
  <si>
    <t>https://finnhub.io/api/logo?symbol=NVTK.ME</t>
  </si>
  <si>
    <t>https://finnhub.io/api/logo?symbol=LKOH.ME</t>
  </si>
  <si>
    <t>https://finnhub.io/api/logo?symbol=GMKN.ME</t>
  </si>
  <si>
    <t>https://finnhub.io/api/logo?symbol=PLZL.ME</t>
  </si>
  <si>
    <t>https://finnhub.io/api/logo?symbol=SNGS.ME</t>
  </si>
  <si>
    <t>https://finnhub.io/api/logo?symbol=TATN.ME</t>
  </si>
  <si>
    <t>https://finnhub.io/api/logo?symbol=MGNT.ME</t>
  </si>
  <si>
    <t>TATN.ME</t>
  </si>
  <si>
    <t>SNGS.ME</t>
  </si>
  <si>
    <t>SBER.ME</t>
  </si>
  <si>
    <t>ROSN.ME</t>
  </si>
  <si>
    <t>PLZL.ME</t>
  </si>
  <si>
    <t>NVTK.ME</t>
  </si>
  <si>
    <t>NLMK.ME</t>
  </si>
  <si>
    <t>MTSS.ME</t>
  </si>
  <si>
    <t>MGNT.ME</t>
  </si>
  <si>
    <t>LKOH.ME</t>
  </si>
  <si>
    <t>GMKN.ME</t>
  </si>
  <si>
    <t>GAZP.ME</t>
  </si>
  <si>
    <t>https://finnhub.io/api/logo?symbol=MTSS.ME</t>
  </si>
  <si>
    <t>https://finnhub.io/api/logo?symbol=NLMK.ME</t>
  </si>
  <si>
    <t>https://finnhub.io/api/logo?symbol=SBER.ME</t>
  </si>
  <si>
    <t>https://finnhub.io/api/logo?symbol=ADBE</t>
  </si>
  <si>
    <t>Алёнка - Капитал</t>
  </si>
  <si>
    <t>Акции РФ</t>
  </si>
  <si>
    <t>Инвест Менеджмент Центр</t>
  </si>
  <si>
    <t>Апрель Капитал - Акции</t>
  </si>
  <si>
    <t>Апрель Капитал</t>
  </si>
  <si>
    <t>СОЛИД Менеджмент</t>
  </si>
  <si>
    <t>Солид - Инвест</t>
  </si>
  <si>
    <t>ПРОМСВЯЗЬ – Перспективные вложения</t>
  </si>
  <si>
    <t>ПРОМСВЯЗЬ УК ООО</t>
  </si>
  <si>
    <t>БКС Российские Акции</t>
  </si>
  <si>
    <t>БКС УК АО</t>
  </si>
  <si>
    <t>RU000A102KG6</t>
  </si>
  <si>
    <t>ГК Пионер, 001P-05</t>
  </si>
  <si>
    <t>17.12.2024</t>
  </si>
  <si>
    <t>ГК Пионер</t>
  </si>
  <si>
    <t>RU000A102SV8</t>
  </si>
  <si>
    <t>АФК Система, 001P-18</t>
  </si>
  <si>
    <t>27.11.2023</t>
  </si>
  <si>
    <t>АФК Система</t>
  </si>
  <si>
    <t>RU000A103C46</t>
  </si>
  <si>
    <t>ПИК-Корпорация, 001Р-04</t>
  </si>
  <si>
    <t>30.06.2023</t>
  </si>
  <si>
    <t>ПИК-Корпорация</t>
  </si>
  <si>
    <t>RU000A101QN1</t>
  </si>
  <si>
    <t>Газпром Капитал, БО-001Р-04</t>
  </si>
  <si>
    <t>25.05.2027</t>
  </si>
  <si>
    <t>Газпром Капитал</t>
  </si>
  <si>
    <t>RU000A100Z91</t>
  </si>
  <si>
    <t>ГТЛК, 001P-15</t>
  </si>
  <si>
    <t>21.10.2025</t>
  </si>
  <si>
    <t>ГТЛК</t>
  </si>
  <si>
    <t>RU000A0JXQK2</t>
  </si>
  <si>
    <t>Роснефть, 001P-04</t>
  </si>
  <si>
    <t>27.04.2023</t>
  </si>
  <si>
    <t>RU000A0ZYT40</t>
  </si>
  <si>
    <t>Роснефть, 002P-04</t>
  </si>
  <si>
    <t>09.02.2023</t>
  </si>
  <si>
    <t>RU000A100VR4</t>
  </si>
  <si>
    <t>Газпромбанк, 001P-13P</t>
  </si>
  <si>
    <t>30.09.2023</t>
  </si>
  <si>
    <t>Газпромбанк</t>
  </si>
  <si>
    <t>RU000A101Z74</t>
  </si>
  <si>
    <t>Газпромбанк, 001Р-17Р</t>
  </si>
  <si>
    <t>31.01.2024</t>
  </si>
  <si>
    <t>RU000A1002E8</t>
  </si>
  <si>
    <t>Газпромбанк, 001P-05P</t>
  </si>
  <si>
    <t>31.01.2023</t>
  </si>
  <si>
    <t>RU000A103G42</t>
  </si>
  <si>
    <t>Сбербанк России, 001Р-SBER29</t>
  </si>
  <si>
    <t>31.07.2026</t>
  </si>
  <si>
    <t>RU000A103661</t>
  </si>
  <si>
    <t>Сбербанк России, 001Р-SBER27</t>
  </si>
  <si>
    <t>15.06.2026</t>
  </si>
  <si>
    <t>RU000A1025U5</t>
  </si>
  <si>
    <t>Сбербанк России, 001Р-SBER17</t>
  </si>
  <si>
    <t>29.10.2023</t>
  </si>
  <si>
    <t>RU000A103G75</t>
  </si>
  <si>
    <t>Сбербанк России, 001Р-SBER32</t>
  </si>
  <si>
    <t>04.08.2023</t>
  </si>
  <si>
    <t>RU000A0ZYG52</t>
  </si>
  <si>
    <t>Ростелеком, 001P-03R</t>
  </si>
  <si>
    <t>15.11.2022</t>
  </si>
  <si>
    <t>Ростелеком</t>
  </si>
  <si>
    <t>RU000A101QW2</t>
  </si>
  <si>
    <t>Сбербанк России, 001P-SBER16</t>
  </si>
  <si>
    <t>31.05.2024</t>
  </si>
  <si>
    <t>RU000A0ZYFC6</t>
  </si>
  <si>
    <t>МТС, 001P-03</t>
  </si>
  <si>
    <t>03.11.2022</t>
  </si>
  <si>
    <t>RU000A0JUV08</t>
  </si>
  <si>
    <t>Газпромбанк, БО-10</t>
  </si>
  <si>
    <t>26.09.2022</t>
  </si>
  <si>
    <t>RU000A100EG3</t>
  </si>
  <si>
    <t>Россия, 26229</t>
  </si>
  <si>
    <t>12.11.2025</t>
  </si>
  <si>
    <t>Россия</t>
  </si>
  <si>
    <t>RU000A101QE0</t>
  </si>
  <si>
    <t>Россия, 26234</t>
  </si>
  <si>
    <t>16.07.2025</t>
  </si>
  <si>
    <t>RU000A100K80</t>
  </si>
  <si>
    <t>Сбербанк России, 001P-SBER12</t>
  </si>
  <si>
    <t>11.07.2022</t>
  </si>
  <si>
    <t>RU000A0ZYU88</t>
  </si>
  <si>
    <t>Россия, 26223</t>
  </si>
  <si>
    <t>28.02.2024</t>
  </si>
  <si>
    <t>RU000A0JXQF2</t>
  </si>
  <si>
    <t>Россия, 26222</t>
  </si>
  <si>
    <t>16.10.2024</t>
  </si>
  <si>
    <t>RU000A1007F4</t>
  </si>
  <si>
    <t>Россия, 26227</t>
  </si>
  <si>
    <t>17.07.2024</t>
  </si>
  <si>
    <t>RU000A101FA1</t>
  </si>
  <si>
    <t>Россия, 25084</t>
  </si>
  <si>
    <t>04.10.2023</t>
  </si>
  <si>
    <t>RU000A0JU4L3</t>
  </si>
  <si>
    <t>Россия, 26215</t>
  </si>
  <si>
    <t>16.08.2023</t>
  </si>
  <si>
    <t>RU000A0ZZYW2</t>
  </si>
  <si>
    <t>Россия, 26226</t>
  </si>
  <si>
    <t>07.10.2026</t>
  </si>
  <si>
    <t>RU000A0JWM07</t>
  </si>
  <si>
    <t>Россия, 26219</t>
  </si>
  <si>
    <t>16.09.2026</t>
  </si>
  <si>
    <t>RU000A0JS3W6</t>
  </si>
  <si>
    <t>Россия, 26207</t>
  </si>
  <si>
    <t>03.02.2027</t>
  </si>
  <si>
    <t>RU000A0JTJL3</t>
  </si>
  <si>
    <t>Россия, 26211</t>
  </si>
  <si>
    <t>25.01.2023</t>
  </si>
  <si>
    <t>RU000A0JXB41</t>
  </si>
  <si>
    <t>Россия, 26220</t>
  </si>
  <si>
    <t>07.12.2022</t>
  </si>
  <si>
    <t>RU000A0JSMA2</t>
  </si>
  <si>
    <t>Россия, 26209</t>
  </si>
  <si>
    <t>20.07.2022</t>
  </si>
  <si>
    <t>rating</t>
  </si>
  <si>
    <t>BB</t>
  </si>
  <si>
    <t>B+</t>
  </si>
  <si>
    <t>BBB-</t>
  </si>
  <si>
    <t>B</t>
  </si>
  <si>
    <t>BB+</t>
  </si>
  <si>
    <t>B-</t>
  </si>
  <si>
    <t>ТрансФин-М</t>
  </si>
  <si>
    <t>Джи-групп</t>
  </si>
  <si>
    <t>Коммерческая недвижимость ФПК Гарант-Инвест</t>
  </si>
  <si>
    <t>Мостотрест</t>
  </si>
  <si>
    <t>Альфа-Капитал</t>
  </si>
  <si>
    <t>asset</t>
  </si>
  <si>
    <t>finance.yahoo.com</t>
  </si>
  <si>
    <t>naufor.ru</t>
  </si>
  <si>
    <t>ПИФ Еврооблигаций</t>
  </si>
  <si>
    <t>ПИФ Акций технологических компаний</t>
  </si>
  <si>
    <t>ПИФ акций РФ</t>
  </si>
  <si>
    <t>Облигации корпоративные</t>
  </si>
  <si>
    <t>ОФЗ</t>
  </si>
  <si>
    <t>Иностранные акции</t>
  </si>
  <si>
    <t>navigator.trackrecords.ru</t>
  </si>
  <si>
    <t>RU000A1005T9</t>
  </si>
  <si>
    <t>RU000A103JR3</t>
  </si>
  <si>
    <t>RU000A103M36</t>
  </si>
  <si>
    <t>RU000A0JWN63</t>
  </si>
  <si>
    <t>Коммерческая недвижимость ФПК Гарант-Инвест, 001P-05</t>
  </si>
  <si>
    <t>Джи-групп, 002Р-01</t>
  </si>
  <si>
    <t>ТрансФин-М, 001Р-07</t>
  </si>
  <si>
    <t>Мостотрест, 07</t>
  </si>
  <si>
    <t>05.04.2024</t>
  </si>
  <si>
    <t>12.08.2024</t>
  </si>
  <si>
    <t>26.08.2024</t>
  </si>
  <si>
    <t>12.07.2022</t>
  </si>
  <si>
    <t>Облигации высокодоходные</t>
  </si>
  <si>
    <t>source</t>
  </si>
  <si>
    <t>ПИФ Облигаций РФ</t>
  </si>
  <si>
    <t>ytm</t>
  </si>
  <si>
    <t>maturity</t>
  </si>
  <si>
    <t>gspread</t>
  </si>
  <si>
    <t>duration</t>
  </si>
  <si>
    <t>client_risk_tolerance</t>
  </si>
  <si>
    <t>Консервативный</t>
  </si>
  <si>
    <t>asset_class_max_weight</t>
  </si>
  <si>
    <t>issuer_max_weight</t>
  </si>
  <si>
    <t>client_max_duration</t>
  </si>
  <si>
    <t>asset_class_base_weight</t>
  </si>
  <si>
    <t>ratings_limits</t>
  </si>
  <si>
    <t>BBB-, BB+, BB, BB-</t>
  </si>
  <si>
    <t>Умеренный</t>
  </si>
  <si>
    <t>BBB-, BB+, BB, BB-, B+</t>
  </si>
  <si>
    <t>asset_max_weight</t>
  </si>
  <si>
    <t>Агрессивный</t>
  </si>
  <si>
    <t>BBB-, BB+, BB, BB-, B+, B, B-</t>
  </si>
  <si>
    <t>RU_RATE</t>
  </si>
  <si>
    <t>RU_CPI</t>
  </si>
  <si>
    <t>2Y_USD</t>
  </si>
  <si>
    <t>IMOEX</t>
  </si>
  <si>
    <t>USDRUB</t>
  </si>
  <si>
    <t>2Y_OFZ</t>
  </si>
  <si>
    <t>scenario</t>
  </si>
  <si>
    <t>negative</t>
  </si>
  <si>
    <t>rate</t>
  </si>
  <si>
    <t>q0</t>
  </si>
  <si>
    <t>q1</t>
  </si>
  <si>
    <t>q2</t>
  </si>
  <si>
    <t>q3</t>
  </si>
  <si>
    <t>q4</t>
  </si>
  <si>
    <t>currency</t>
  </si>
  <si>
    <t>RUB</t>
  </si>
  <si>
    <t>USD</t>
  </si>
  <si>
    <t>history_return_1y</t>
  </si>
  <si>
    <t>scenario_return_1y_negative</t>
  </si>
  <si>
    <t>scenario_return_1y_base</t>
  </si>
  <si>
    <t>scenario_return_1y_positive</t>
  </si>
  <si>
    <t>market_risk_score</t>
  </si>
  <si>
    <t>credit_risk_score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</si>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</sst>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/>
    <xf numFmtId="0" fontId="3" fillId="0" borderId="0" xfId="1" applyBorder="1"/>
    <xf numFmtId="0" fontId="5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43" fontId="0" fillId="0" borderId="0" xfId="3" applyFont="1"/>
    <xf numFmtId="0" fontId="0" fillId="0" borderId="0" xfId="0" applyNumberFormat="1" applyAlignment="1">
      <alignment horizontal="center"/>
    </xf>
    <xf numFmtId="0" fontId="0" fillId="0" borderId="4" xfId="0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0" fontId="0" fillId="0" borderId="0" xfId="2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/>
    <xf numFmtId="0" fontId="0" fillId="0" borderId="6" xfId="0" applyBorder="1"/>
    <xf numFmtId="0" fontId="0" fillId="0" borderId="0" xfId="0" pivotButton="1" applyBorder="1"/>
    <xf numFmtId="0" fontId="0" fillId="0" borderId="5" xfId="0" pivotButton="1" applyBorder="1"/>
    <xf numFmtId="0" fontId="5" fillId="2" borderId="0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/>
    </xf>
  </cellXfs>
  <cellStyles count="4">
    <cellStyle name="Гиперссылка" xfId="1" builtinId="8"/>
    <cellStyle name="Обычный" xfId="0" builtinId="0"/>
    <cellStyle name="Процентный" xfId="2" builtinId="5"/>
    <cellStyle name="Финансовый" xfId="3" builtinId="3"/>
  </cellStyles>
  <dxfs count="18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diagonalUp="0" diagonalDown="0">
        <left style="thin">
          <color rgb="FF999999"/>
        </left>
        <right/>
        <top style="thin">
          <color rgb="FF999999"/>
        </top>
        <bottom/>
        <vertical/>
        <horizontal/>
      </border>
    </dxf>
    <dxf>
      <border diagonalUp="0" diagonalDown="0">
        <left/>
        <right/>
        <top style="thin">
          <color rgb="FF999999"/>
        </top>
        <bottom/>
        <vertical/>
        <horizontal/>
      </border>
    </dxf>
    <dxf>
      <border outline="0">
        <left style="thin">
          <color rgb="FF999999"/>
        </left>
        <top style="thin">
          <color rgb="FF999999"/>
        </top>
        <bottom style="thin">
          <color rgb="FF999999"/>
        </bottom>
      </border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6" name="Таблица47" displayName="Таблица47" ref="A1:W94" totalsRowShown="0" headerRowDxfId="14">
  <autoFilter ref="A1:W94"/>
  <tableColumns count="23">
    <tableColumn id="1" name="asset_class"/>
    <tableColumn id="3" name="country"/>
    <tableColumn id="32" name="currency"/>
    <tableColumn id="7" name="asset"/>
    <tableColumn id="20" name="source"/>
    <tableColumn id="19" name="code" dataDxfId="16"/>
    <tableColumn id="18" name="isin" dataDxfId="17"/>
    <tableColumn id="17" name="issuer"/>
    <tableColumn id="22" name="sector"/>
    <tableColumn id="6" name="logo"/>
    <tableColumn id="2" name="hash"/>
    <tableColumn id="16" name="rating" dataDxfId="15"/>
    <tableColumn id="31" name="credit_risk_score" dataDxfId="12"/>
    <tableColumn id="37" name="volatility" dataDxfId="2">
      <calculatedColumnFormula>RANDBETWEEN(1,100)/10</calculatedColumnFormula>
    </tableColumn>
    <tableColumn id="27" name="duration" dataDxfId="1"/>
    <tableColumn id="38" name="market_risk_score" dataDxfId="0">
      <calculatedColumnFormula>VLOOKUP(N2,risk_score!$A$12:$B$27,2,TRUE)</calculatedColumnFormula>
    </tableColumn>
    <tableColumn id="24" name="maturity"/>
    <tableColumn id="25" name="ytm"/>
    <tableColumn id="26" name="gspread"/>
    <tableColumn id="34" name="history_return_1y" dataDxfId="11">
      <calculatedColumnFormula>RANDBETWEEN(-30,100)/10</calculatedColumnFormula>
    </tableColumn>
    <tableColumn id="33" name="scenario_return_1y_base">
      <calculatedColumnFormula>RANDBETWEEN(-30,100)/10</calculatedColumnFormula>
    </tableColumn>
    <tableColumn id="35" name="scenario_return_1y_negative">
      <calculatedColumnFormula>RANDBETWEEN(-30,100)/10</calculatedColumnFormula>
    </tableColumn>
    <tableColumn id="36" name="scenario_return_1y_positive">
      <calculatedColumnFormula>RANDBETWEEN(-30,100)/10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Таблица8" displayName="Таблица8" ref="A1:H82" totalsRowShown="0">
  <autoFilter ref="A1:H82"/>
  <tableColumns count="8">
    <tableColumn id="1" name="client_risk_tolerance"/>
    <tableColumn id="2" name="client_max_duration"/>
    <tableColumn id="3" name="asset_class"/>
    <tableColumn id="4" name="asset_class_max_weight"/>
    <tableColumn id="6" name="asset_class_base_weight"/>
    <tableColumn id="5" name="issuer_max_weight"/>
    <tableColumn id="8" name="asset_max_weight" dataDxfId="13"/>
    <tableColumn id="7" name="ratings_lim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Таблица9" displayName="Таблица9" ref="A1:B7" totalsRowShown="0" tableBorderDxfId="10">
  <autoFilter ref="A1:B7"/>
  <tableColumns count="2">
    <tableColumn id="1" name="rating" dataDxfId="9"/>
    <tableColumn id="2" name="credit_risk_scor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Таблица10" displayName="Таблица10" ref="A11:B27" totalsRowShown="0" headerRowDxfId="3" dataDxfId="4" tableBorderDxfId="7">
  <autoFilter ref="A11:B27"/>
  <tableColumns count="2">
    <tableColumn id="1" name="volatility" dataDxfId="6"/>
    <tableColumn id="2" name="market_risk_scor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nhub.io/api/logo?symbol=SBER.ME" TargetMode="External"/><Relationship Id="rId2" Type="http://schemas.openxmlformats.org/officeDocument/2006/relationships/hyperlink" Target="https://finnhub.io/api/logo?symbol=NLMK.ME" TargetMode="External"/><Relationship Id="rId1" Type="http://schemas.openxmlformats.org/officeDocument/2006/relationships/hyperlink" Target="https://finnhub.io/api/logo?symbol=MTSS.ME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finnhub.io/api/logo?symbol=AD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opLeftCell="A58" zoomScale="85" zoomScaleNormal="85" workbookViewId="0">
      <selection activeCell="P15" sqref="P15"/>
    </sheetView>
  </sheetViews>
  <sheetFormatPr defaultRowHeight="15" x14ac:dyDescent="0.25"/>
  <cols>
    <col min="1" max="1" width="37.7109375" style="2" bestFit="1" customWidth="1"/>
    <col min="2" max="3" width="7.85546875" style="2" customWidth="1"/>
    <col min="4" max="4" width="30.85546875" style="2" bestFit="1" customWidth="1"/>
    <col min="5" max="5" width="21.7109375" style="2" customWidth="1"/>
    <col min="6" max="6" width="24.140625" style="2" bestFit="1" customWidth="1"/>
    <col min="7" max="7" width="16.7109375" style="2" customWidth="1"/>
    <col min="8" max="8" width="35.5703125" style="7" customWidth="1"/>
    <col min="9" max="9" width="47.5703125" style="7" bestFit="1" customWidth="1"/>
    <col min="10" max="10" width="44.85546875" style="2" bestFit="1" customWidth="1"/>
    <col min="11" max="11" width="16" style="2" bestFit="1" customWidth="1"/>
    <col min="12" max="12" width="11" style="7" bestFit="1" customWidth="1"/>
    <col min="13" max="13" width="13.5703125" style="7" customWidth="1"/>
    <col min="14" max="14" width="18.85546875" style="2" customWidth="1"/>
    <col min="15" max="15" width="9.140625" style="2"/>
    <col min="16" max="16" width="16.28515625" style="2" bestFit="1" customWidth="1"/>
    <col min="17" max="17" width="14.85546875" style="2" bestFit="1" customWidth="1"/>
    <col min="18" max="18" width="11.5703125" style="7" customWidth="1"/>
    <col min="19" max="19" width="14.140625" style="2" customWidth="1"/>
    <col min="20" max="20" width="25.140625" style="2" customWidth="1"/>
    <col min="21" max="21" width="32.85546875" style="2" bestFit="1" customWidth="1"/>
    <col min="22" max="22" width="18.85546875" style="7" bestFit="1" customWidth="1"/>
    <col min="23" max="23" width="28.140625" style="2" customWidth="1"/>
    <col min="24" max="16384" width="9.140625" style="2"/>
  </cols>
  <sheetData>
    <row r="1" spans="1:23" s="3" customFormat="1" x14ac:dyDescent="0.25">
      <c r="A1" s="21" t="s">
        <v>22</v>
      </c>
      <c r="B1" s="20" t="s">
        <v>24</v>
      </c>
      <c r="C1" s="20" t="s">
        <v>383</v>
      </c>
      <c r="D1" s="20" t="s">
        <v>327</v>
      </c>
      <c r="E1" s="20" t="s">
        <v>350</v>
      </c>
      <c r="F1" s="20" t="s">
        <v>20</v>
      </c>
      <c r="G1" s="20" t="s">
        <v>19</v>
      </c>
      <c r="H1" s="20" t="s">
        <v>21</v>
      </c>
      <c r="I1" s="20" t="s">
        <v>25</v>
      </c>
      <c r="J1" s="20" t="s">
        <v>26</v>
      </c>
      <c r="K1" s="20" t="s">
        <v>23</v>
      </c>
      <c r="L1" s="20" t="s">
        <v>315</v>
      </c>
      <c r="M1" s="20" t="s">
        <v>391</v>
      </c>
      <c r="N1" s="5" t="s">
        <v>392</v>
      </c>
      <c r="O1" s="20" t="s">
        <v>355</v>
      </c>
      <c r="P1" s="5" t="s">
        <v>390</v>
      </c>
      <c r="Q1" s="21" t="s">
        <v>353</v>
      </c>
      <c r="R1" s="20" t="s">
        <v>352</v>
      </c>
      <c r="S1" s="20" t="s">
        <v>354</v>
      </c>
      <c r="T1" s="20" t="s">
        <v>386</v>
      </c>
      <c r="U1" s="6" t="s">
        <v>388</v>
      </c>
      <c r="V1" s="6" t="s">
        <v>387</v>
      </c>
      <c r="W1" s="6" t="s">
        <v>389</v>
      </c>
    </row>
    <row r="2" spans="1:23" x14ac:dyDescent="0.25">
      <c r="A2" s="11" t="s">
        <v>201</v>
      </c>
      <c r="B2" s="2" t="s">
        <v>28</v>
      </c>
      <c r="C2" s="2" t="s">
        <v>384</v>
      </c>
      <c r="D2" s="2" t="s">
        <v>30</v>
      </c>
      <c r="E2" s="2" t="s">
        <v>328</v>
      </c>
      <c r="F2" s="7" t="s">
        <v>195</v>
      </c>
      <c r="G2" s="7"/>
      <c r="H2" s="2" t="s">
        <v>30</v>
      </c>
      <c r="I2" s="2" t="s">
        <v>29</v>
      </c>
      <c r="J2" s="3" t="s">
        <v>175</v>
      </c>
      <c r="K2" s="2" t="s">
        <v>27</v>
      </c>
      <c r="L2" s="7" t="s">
        <v>318</v>
      </c>
      <c r="M2" s="7">
        <v>5</v>
      </c>
      <c r="N2" s="7">
        <f t="shared" ref="N2:N33" ca="1" si="0">RANDBETWEEN(1,100)/10</f>
        <v>7.5</v>
      </c>
      <c r="P2" s="1">
        <f ca="1">VLOOKUP(N2,risk_score!$A$12:$B$27,2,TRUE)</f>
        <v>3</v>
      </c>
      <c r="R2" s="12"/>
      <c r="S2" s="12"/>
      <c r="T2" s="7">
        <f t="shared" ref="T2:W33" ca="1" si="1">RANDBETWEEN(-30,100)/10</f>
        <v>6.9</v>
      </c>
      <c r="U2" s="7">
        <f t="shared" ca="1" si="1"/>
        <v>4.7</v>
      </c>
      <c r="V2" s="7">
        <f t="shared" ca="1" si="1"/>
        <v>1.7</v>
      </c>
      <c r="W2" s="7">
        <f t="shared" ca="1" si="1"/>
        <v>6.6</v>
      </c>
    </row>
    <row r="3" spans="1:23" x14ac:dyDescent="0.25">
      <c r="A3" s="11" t="s">
        <v>201</v>
      </c>
      <c r="B3" s="2" t="s">
        <v>28</v>
      </c>
      <c r="C3" s="2" t="s">
        <v>384</v>
      </c>
      <c r="D3" s="2" t="s">
        <v>33</v>
      </c>
      <c r="E3" s="2" t="s">
        <v>328</v>
      </c>
      <c r="F3" s="7" t="s">
        <v>194</v>
      </c>
      <c r="G3" s="7"/>
      <c r="H3" s="2" t="s">
        <v>33</v>
      </c>
      <c r="I3" s="2" t="s">
        <v>32</v>
      </c>
      <c r="J3" s="3" t="s">
        <v>179</v>
      </c>
      <c r="K3" s="2" t="s">
        <v>31</v>
      </c>
      <c r="L3" s="7" t="s">
        <v>318</v>
      </c>
      <c r="M3" s="7">
        <v>5</v>
      </c>
      <c r="N3" s="7">
        <f t="shared" ca="1" si="0"/>
        <v>0.1</v>
      </c>
      <c r="P3" s="1">
        <f ca="1">VLOOKUP(N3,risk_score!$A$12:$B$27,2,TRUE)</f>
        <v>1</v>
      </c>
      <c r="R3" s="12"/>
      <c r="S3" s="12"/>
      <c r="T3" s="7">
        <f t="shared" ca="1" si="1"/>
        <v>6.1</v>
      </c>
      <c r="U3" s="7">
        <f t="shared" ca="1" si="1"/>
        <v>-1.5</v>
      </c>
      <c r="V3" s="7">
        <f t="shared" ca="1" si="1"/>
        <v>-0.7</v>
      </c>
      <c r="W3" s="7">
        <f t="shared" ca="1" si="1"/>
        <v>7</v>
      </c>
    </row>
    <row r="4" spans="1:23" x14ac:dyDescent="0.25">
      <c r="A4" s="11" t="s">
        <v>201</v>
      </c>
      <c r="B4" s="2" t="s">
        <v>28</v>
      </c>
      <c r="C4" s="2" t="s">
        <v>384</v>
      </c>
      <c r="D4" s="2" t="s">
        <v>35</v>
      </c>
      <c r="E4" s="2" t="s">
        <v>328</v>
      </c>
      <c r="F4" s="7" t="s">
        <v>193</v>
      </c>
      <c r="G4" s="7"/>
      <c r="H4" s="2" t="s">
        <v>35</v>
      </c>
      <c r="I4" s="2" t="s">
        <v>29</v>
      </c>
      <c r="J4" s="3" t="s">
        <v>178</v>
      </c>
      <c r="K4" s="2" t="s">
        <v>34</v>
      </c>
      <c r="L4" s="7" t="s">
        <v>318</v>
      </c>
      <c r="M4" s="7">
        <v>5</v>
      </c>
      <c r="N4" s="7">
        <f t="shared" ca="1" si="0"/>
        <v>9.1</v>
      </c>
      <c r="P4" s="1">
        <f ca="1">VLOOKUP(N4,risk_score!$A$12:$B$27,2,TRUE)</f>
        <v>4</v>
      </c>
      <c r="R4" s="12"/>
      <c r="S4" s="12"/>
      <c r="T4" s="7">
        <f t="shared" ca="1" si="1"/>
        <v>9.1</v>
      </c>
      <c r="U4" s="7">
        <f t="shared" ca="1" si="1"/>
        <v>3.9</v>
      </c>
      <c r="V4" s="7">
        <f t="shared" ca="1" si="1"/>
        <v>1.2</v>
      </c>
      <c r="W4" s="7">
        <f t="shared" ca="1" si="1"/>
        <v>6.1</v>
      </c>
    </row>
    <row r="5" spans="1:23" x14ac:dyDescent="0.25">
      <c r="A5" s="11" t="s">
        <v>201</v>
      </c>
      <c r="B5" s="2" t="s">
        <v>28</v>
      </c>
      <c r="C5" s="2" t="s">
        <v>384</v>
      </c>
      <c r="D5" s="2" t="s">
        <v>38</v>
      </c>
      <c r="E5" s="2" t="s">
        <v>328</v>
      </c>
      <c r="F5" s="7" t="s">
        <v>192</v>
      </c>
      <c r="G5" s="7"/>
      <c r="H5" s="2" t="s">
        <v>38</v>
      </c>
      <c r="I5" s="2" t="s">
        <v>37</v>
      </c>
      <c r="J5" s="3" t="s">
        <v>183</v>
      </c>
      <c r="K5" s="2" t="s">
        <v>36</v>
      </c>
      <c r="L5" s="7" t="s">
        <v>320</v>
      </c>
      <c r="M5" s="7">
        <v>4</v>
      </c>
      <c r="N5" s="7">
        <f t="shared" ca="1" si="0"/>
        <v>7.9</v>
      </c>
      <c r="P5" s="1">
        <f ca="1">VLOOKUP(N5,risk_score!$A$12:$B$27,2,TRUE)</f>
        <v>3</v>
      </c>
      <c r="R5" s="12"/>
      <c r="S5" s="12"/>
      <c r="T5" s="7">
        <f t="shared" ca="1" si="1"/>
        <v>-0.1</v>
      </c>
      <c r="U5" s="7">
        <f t="shared" ca="1" si="1"/>
        <v>3.7</v>
      </c>
      <c r="V5" s="7">
        <f t="shared" ca="1" si="1"/>
        <v>1.6</v>
      </c>
      <c r="W5" s="7">
        <f t="shared" ca="1" si="1"/>
        <v>8.1999999999999993</v>
      </c>
    </row>
    <row r="6" spans="1:23" x14ac:dyDescent="0.25">
      <c r="A6" s="11" t="s">
        <v>201</v>
      </c>
      <c r="B6" s="2" t="s">
        <v>28</v>
      </c>
      <c r="C6" s="2" t="s">
        <v>384</v>
      </c>
      <c r="D6" s="2" t="s">
        <v>41</v>
      </c>
      <c r="E6" s="2" t="s">
        <v>328</v>
      </c>
      <c r="F6" s="7" t="s">
        <v>191</v>
      </c>
      <c r="G6" s="7"/>
      <c r="H6" s="2" t="s">
        <v>41</v>
      </c>
      <c r="I6" s="2" t="s">
        <v>40</v>
      </c>
      <c r="J6" s="4" t="s">
        <v>196</v>
      </c>
      <c r="K6" s="2" t="s">
        <v>39</v>
      </c>
      <c r="L6" s="7" t="s">
        <v>318</v>
      </c>
      <c r="M6" s="7">
        <v>5</v>
      </c>
      <c r="N6" s="7">
        <f t="shared" ca="1" si="0"/>
        <v>4.5</v>
      </c>
      <c r="P6" s="1">
        <f ca="1">VLOOKUP(N6,risk_score!$A$12:$B$27,2,TRUE)</f>
        <v>2</v>
      </c>
      <c r="R6" s="12"/>
      <c r="S6" s="12"/>
      <c r="T6" s="7">
        <f t="shared" ca="1" si="1"/>
        <v>-0.6</v>
      </c>
      <c r="U6" s="7">
        <f t="shared" ca="1" si="1"/>
        <v>0.6</v>
      </c>
      <c r="V6" s="7">
        <f t="shared" ca="1" si="1"/>
        <v>-0.1</v>
      </c>
      <c r="W6" s="7">
        <f t="shared" ca="1" si="1"/>
        <v>5.3</v>
      </c>
    </row>
    <row r="7" spans="1:23" x14ac:dyDescent="0.25">
      <c r="A7" s="11" t="s">
        <v>201</v>
      </c>
      <c r="B7" s="2" t="s">
        <v>28</v>
      </c>
      <c r="C7" s="2" t="s">
        <v>384</v>
      </c>
      <c r="D7" s="2" t="s">
        <v>43</v>
      </c>
      <c r="E7" s="2" t="s">
        <v>328</v>
      </c>
      <c r="F7" s="7" t="s">
        <v>190</v>
      </c>
      <c r="G7" s="7"/>
      <c r="H7" s="2" t="s">
        <v>43</v>
      </c>
      <c r="I7" s="2" t="s">
        <v>32</v>
      </c>
      <c r="J7" s="4" t="s">
        <v>197</v>
      </c>
      <c r="K7" s="2" t="s">
        <v>42</v>
      </c>
      <c r="L7" s="7" t="s">
        <v>318</v>
      </c>
      <c r="M7" s="7">
        <v>5</v>
      </c>
      <c r="N7" s="7">
        <f t="shared" ca="1" si="0"/>
        <v>7.8</v>
      </c>
      <c r="P7" s="1">
        <f ca="1">VLOOKUP(N7,risk_score!$A$12:$B$27,2,TRUE)</f>
        <v>3</v>
      </c>
      <c r="R7" s="12"/>
      <c r="S7" s="12"/>
      <c r="T7" s="7">
        <f t="shared" ca="1" si="1"/>
        <v>8.3000000000000007</v>
      </c>
      <c r="U7" s="7">
        <f t="shared" ca="1" si="1"/>
        <v>5.3</v>
      </c>
      <c r="V7" s="7">
        <f t="shared" ca="1" si="1"/>
        <v>3</v>
      </c>
      <c r="W7" s="7">
        <f t="shared" ca="1" si="1"/>
        <v>9.8000000000000007</v>
      </c>
    </row>
    <row r="8" spans="1:23" x14ac:dyDescent="0.25">
      <c r="A8" s="11" t="s">
        <v>201</v>
      </c>
      <c r="B8" s="2" t="s">
        <v>28</v>
      </c>
      <c r="C8" s="2" t="s">
        <v>384</v>
      </c>
      <c r="D8" s="2" t="s">
        <v>45</v>
      </c>
      <c r="E8" s="2" t="s">
        <v>328</v>
      </c>
      <c r="F8" s="7" t="s">
        <v>189</v>
      </c>
      <c r="G8" s="7"/>
      <c r="H8" s="2" t="s">
        <v>45</v>
      </c>
      <c r="I8" s="2" t="s">
        <v>29</v>
      </c>
      <c r="J8" s="3" t="s">
        <v>177</v>
      </c>
      <c r="K8" s="2" t="s">
        <v>44</v>
      </c>
      <c r="L8" s="7" t="s">
        <v>318</v>
      </c>
      <c r="M8" s="7">
        <v>5</v>
      </c>
      <c r="N8" s="7">
        <f t="shared" ca="1" si="0"/>
        <v>3.3</v>
      </c>
      <c r="P8" s="1">
        <f ca="1">VLOOKUP(N8,risk_score!$A$12:$B$27,2,TRUE)</f>
        <v>2</v>
      </c>
      <c r="R8" s="12"/>
      <c r="S8" s="12"/>
      <c r="T8" s="7">
        <f t="shared" ca="1" si="1"/>
        <v>7.1</v>
      </c>
      <c r="U8" s="7">
        <f t="shared" ca="1" si="1"/>
        <v>10</v>
      </c>
      <c r="V8" s="7">
        <f t="shared" ca="1" si="1"/>
        <v>1.6</v>
      </c>
      <c r="W8" s="7">
        <f t="shared" ca="1" si="1"/>
        <v>8.3000000000000007</v>
      </c>
    </row>
    <row r="9" spans="1:23" x14ac:dyDescent="0.25">
      <c r="A9" s="11" t="s">
        <v>201</v>
      </c>
      <c r="B9" s="2" t="s">
        <v>28</v>
      </c>
      <c r="C9" s="2" t="s">
        <v>384</v>
      </c>
      <c r="D9" s="2" t="s">
        <v>47</v>
      </c>
      <c r="E9" s="2" t="s">
        <v>328</v>
      </c>
      <c r="F9" s="7" t="s">
        <v>188</v>
      </c>
      <c r="G9" s="7"/>
      <c r="H9" s="2" t="s">
        <v>47</v>
      </c>
      <c r="I9" s="2" t="s">
        <v>32</v>
      </c>
      <c r="J9" s="3" t="s">
        <v>180</v>
      </c>
      <c r="K9" s="2" t="s">
        <v>46</v>
      </c>
      <c r="L9" s="7" t="s">
        <v>320</v>
      </c>
      <c r="M9" s="7">
        <v>4</v>
      </c>
      <c r="N9" s="7">
        <f t="shared" ca="1" si="0"/>
        <v>0.8</v>
      </c>
      <c r="P9" s="1">
        <f ca="1">VLOOKUP(N9,risk_score!$A$12:$B$27,2,TRUE)</f>
        <v>1</v>
      </c>
      <c r="R9" s="12"/>
      <c r="S9" s="12"/>
      <c r="T9" s="7">
        <f t="shared" ca="1" si="1"/>
        <v>0.1</v>
      </c>
      <c r="U9" s="7">
        <f t="shared" ca="1" si="1"/>
        <v>0.4</v>
      </c>
      <c r="V9" s="7">
        <f t="shared" ca="1" si="1"/>
        <v>-1.7</v>
      </c>
      <c r="W9" s="7">
        <f t="shared" ca="1" si="1"/>
        <v>3.3</v>
      </c>
    </row>
    <row r="10" spans="1:23" x14ac:dyDescent="0.25">
      <c r="A10" s="11" t="s">
        <v>201</v>
      </c>
      <c r="B10" s="2" t="s">
        <v>28</v>
      </c>
      <c r="C10" s="2" t="s">
        <v>384</v>
      </c>
      <c r="D10" s="2" t="s">
        <v>49</v>
      </c>
      <c r="E10" s="2" t="s">
        <v>328</v>
      </c>
      <c r="F10" s="7" t="s">
        <v>187</v>
      </c>
      <c r="G10" s="7"/>
      <c r="H10" s="2" t="s">
        <v>49</v>
      </c>
      <c r="I10" s="2" t="s">
        <v>29</v>
      </c>
      <c r="J10" s="3" t="s">
        <v>176</v>
      </c>
      <c r="K10" s="2" t="s">
        <v>48</v>
      </c>
      <c r="L10" s="7" t="s">
        <v>318</v>
      </c>
      <c r="M10" s="7">
        <v>5</v>
      </c>
      <c r="N10" s="7">
        <f t="shared" ca="1" si="0"/>
        <v>3.9</v>
      </c>
      <c r="P10" s="1">
        <f ca="1">VLOOKUP(N10,risk_score!$A$12:$B$27,2,TRUE)</f>
        <v>2</v>
      </c>
      <c r="R10" s="12"/>
      <c r="S10" s="12"/>
      <c r="T10" s="7">
        <f t="shared" ca="1" si="1"/>
        <v>-0.9</v>
      </c>
      <c r="U10" s="7">
        <f t="shared" ca="1" si="1"/>
        <v>-0.9</v>
      </c>
      <c r="V10" s="7">
        <f t="shared" ca="1" si="1"/>
        <v>2.1</v>
      </c>
      <c r="W10" s="7">
        <f t="shared" ca="1" si="1"/>
        <v>4.8</v>
      </c>
    </row>
    <row r="11" spans="1:23" x14ac:dyDescent="0.25">
      <c r="A11" s="11" t="s">
        <v>201</v>
      </c>
      <c r="B11" s="2" t="s">
        <v>28</v>
      </c>
      <c r="C11" s="2" t="s">
        <v>384</v>
      </c>
      <c r="D11" s="2" t="s">
        <v>52</v>
      </c>
      <c r="E11" s="2" t="s">
        <v>328</v>
      </c>
      <c r="F11" s="7" t="s">
        <v>186</v>
      </c>
      <c r="G11" s="7"/>
      <c r="H11" s="2" t="s">
        <v>52</v>
      </c>
      <c r="I11" s="2" t="s">
        <v>51</v>
      </c>
      <c r="J11" s="4" t="s">
        <v>198</v>
      </c>
      <c r="K11" s="2" t="s">
        <v>50</v>
      </c>
      <c r="L11" s="7" t="s">
        <v>318</v>
      </c>
      <c r="M11" s="7">
        <v>5</v>
      </c>
      <c r="N11" s="7">
        <f t="shared" ca="1" si="0"/>
        <v>4.4000000000000004</v>
      </c>
      <c r="P11" s="1">
        <f ca="1">VLOOKUP(N11,risk_score!$A$12:$B$27,2,TRUE)</f>
        <v>2</v>
      </c>
      <c r="R11" s="12"/>
      <c r="S11" s="12"/>
      <c r="T11" s="7">
        <f t="shared" ca="1" si="1"/>
        <v>4.5</v>
      </c>
      <c r="U11" s="7">
        <f t="shared" ca="1" si="1"/>
        <v>-2.4</v>
      </c>
      <c r="V11" s="7">
        <f t="shared" ca="1" si="1"/>
        <v>6.5</v>
      </c>
      <c r="W11" s="7">
        <f t="shared" ca="1" si="1"/>
        <v>-1.3</v>
      </c>
    </row>
    <row r="12" spans="1:23" x14ac:dyDescent="0.25">
      <c r="A12" s="11" t="s">
        <v>201</v>
      </c>
      <c r="B12" s="2" t="s">
        <v>28</v>
      </c>
      <c r="C12" s="2" t="s">
        <v>384</v>
      </c>
      <c r="D12" s="2" t="s">
        <v>54</v>
      </c>
      <c r="E12" s="2" t="s">
        <v>328</v>
      </c>
      <c r="F12" s="7" t="s">
        <v>185</v>
      </c>
      <c r="G12" s="7"/>
      <c r="H12" s="2" t="s">
        <v>54</v>
      </c>
      <c r="I12" s="2" t="s">
        <v>29</v>
      </c>
      <c r="J12" s="3" t="s">
        <v>181</v>
      </c>
      <c r="K12" s="2" t="s">
        <v>53</v>
      </c>
      <c r="L12" s="7" t="s">
        <v>318</v>
      </c>
      <c r="M12" s="7">
        <v>5</v>
      </c>
      <c r="N12" s="7">
        <f t="shared" ca="1" si="0"/>
        <v>8.4</v>
      </c>
      <c r="P12" s="1">
        <f ca="1">VLOOKUP(N12,risk_score!$A$12:$B$27,2,TRUE)</f>
        <v>3</v>
      </c>
      <c r="R12" s="12"/>
      <c r="S12" s="12"/>
      <c r="T12" s="7">
        <f t="shared" ca="1" si="1"/>
        <v>4.5999999999999996</v>
      </c>
      <c r="U12" s="7">
        <f t="shared" ca="1" si="1"/>
        <v>-2.4</v>
      </c>
      <c r="V12" s="7">
        <f t="shared" ca="1" si="1"/>
        <v>9</v>
      </c>
      <c r="W12" s="7">
        <f t="shared" ca="1" si="1"/>
        <v>-1</v>
      </c>
    </row>
    <row r="13" spans="1:23" x14ac:dyDescent="0.25">
      <c r="A13" s="11" t="s">
        <v>201</v>
      </c>
      <c r="B13" s="2" t="s">
        <v>28</v>
      </c>
      <c r="C13" s="2" t="s">
        <v>384</v>
      </c>
      <c r="D13" s="2" t="s">
        <v>56</v>
      </c>
      <c r="E13" s="2" t="s">
        <v>328</v>
      </c>
      <c r="F13" s="7" t="s">
        <v>184</v>
      </c>
      <c r="G13" s="7"/>
      <c r="H13" s="2" t="s">
        <v>56</v>
      </c>
      <c r="I13" s="2" t="s">
        <v>29</v>
      </c>
      <c r="J13" s="3" t="s">
        <v>182</v>
      </c>
      <c r="K13" s="2" t="s">
        <v>55</v>
      </c>
      <c r="L13" s="7" t="s">
        <v>318</v>
      </c>
      <c r="M13" s="7">
        <v>5</v>
      </c>
      <c r="N13" s="7">
        <f t="shared" ca="1" si="0"/>
        <v>8.3000000000000007</v>
      </c>
      <c r="P13" s="1">
        <f ca="1">VLOOKUP(N13,risk_score!$A$12:$B$27,2,TRUE)</f>
        <v>3</v>
      </c>
      <c r="R13" s="12"/>
      <c r="S13" s="12"/>
      <c r="T13" s="7">
        <f t="shared" ca="1" si="1"/>
        <v>7.5</v>
      </c>
      <c r="U13" s="7">
        <f t="shared" ca="1" si="1"/>
        <v>0.4</v>
      </c>
      <c r="V13" s="7">
        <f t="shared" ca="1" si="1"/>
        <v>1.1000000000000001</v>
      </c>
      <c r="W13" s="7">
        <f t="shared" ca="1" si="1"/>
        <v>3.3</v>
      </c>
    </row>
    <row r="14" spans="1:23" x14ac:dyDescent="0.25">
      <c r="A14" s="11" t="s">
        <v>335</v>
      </c>
      <c r="B14" s="2" t="s">
        <v>58</v>
      </c>
      <c r="C14" s="2" t="s">
        <v>385</v>
      </c>
      <c r="D14" s="2" t="s">
        <v>61</v>
      </c>
      <c r="E14" s="2" t="s">
        <v>328</v>
      </c>
      <c r="F14" s="7" t="s">
        <v>62</v>
      </c>
      <c r="G14" s="7"/>
      <c r="H14" s="2" t="s">
        <v>61</v>
      </c>
      <c r="I14" s="2" t="s">
        <v>59</v>
      </c>
      <c r="J14" s="2" t="s">
        <v>60</v>
      </c>
      <c r="K14" s="2" t="s">
        <v>57</v>
      </c>
      <c r="L14" s="7" t="s">
        <v>318</v>
      </c>
      <c r="M14" s="7">
        <v>5</v>
      </c>
      <c r="N14" s="7">
        <f t="shared" ca="1" si="0"/>
        <v>4.2</v>
      </c>
      <c r="P14" s="1">
        <f ca="1">VLOOKUP(N14,risk_score!$A$12:$B$27,2,TRUE)</f>
        <v>2</v>
      </c>
      <c r="R14" s="12"/>
      <c r="S14" s="12"/>
      <c r="T14" s="7">
        <f t="shared" ca="1" si="1"/>
        <v>2.8</v>
      </c>
      <c r="U14" s="7">
        <f t="shared" ca="1" si="1"/>
        <v>2.6</v>
      </c>
      <c r="V14" s="7">
        <f t="shared" ca="1" si="1"/>
        <v>5.7</v>
      </c>
      <c r="W14" s="7">
        <f t="shared" ca="1" si="1"/>
        <v>-1.8</v>
      </c>
    </row>
    <row r="15" spans="1:23" x14ac:dyDescent="0.25">
      <c r="A15" s="11" t="s">
        <v>335</v>
      </c>
      <c r="B15" s="2" t="s">
        <v>58</v>
      </c>
      <c r="C15" s="2" t="s">
        <v>385</v>
      </c>
      <c r="D15" s="2" t="s">
        <v>65</v>
      </c>
      <c r="E15" s="2" t="s">
        <v>328</v>
      </c>
      <c r="F15" s="7" t="s">
        <v>66</v>
      </c>
      <c r="G15" s="7"/>
      <c r="H15" s="2" t="s">
        <v>65</v>
      </c>
      <c r="I15" s="2" t="s">
        <v>59</v>
      </c>
      <c r="J15" s="2" t="s">
        <v>64</v>
      </c>
      <c r="K15" s="2" t="s">
        <v>63</v>
      </c>
      <c r="L15" s="7" t="s">
        <v>318</v>
      </c>
      <c r="M15" s="7">
        <v>5</v>
      </c>
      <c r="N15" s="7">
        <f t="shared" ca="1" si="0"/>
        <v>0.2</v>
      </c>
      <c r="P15" s="1">
        <f ca="1">VLOOKUP(N15,risk_score!$A$12:$B$27,2,TRUE)</f>
        <v>1</v>
      </c>
      <c r="R15" s="12"/>
      <c r="S15" s="12"/>
      <c r="T15" s="7">
        <f t="shared" ca="1" si="1"/>
        <v>1</v>
      </c>
      <c r="U15" s="7">
        <f t="shared" ca="1" si="1"/>
        <v>8.4</v>
      </c>
      <c r="V15" s="7">
        <f t="shared" ca="1" si="1"/>
        <v>-2.4</v>
      </c>
      <c r="W15" s="7">
        <f t="shared" ca="1" si="1"/>
        <v>6</v>
      </c>
    </row>
    <row r="16" spans="1:23" x14ac:dyDescent="0.25">
      <c r="A16" s="11" t="s">
        <v>335</v>
      </c>
      <c r="B16" s="2" t="s">
        <v>58</v>
      </c>
      <c r="C16" s="2" t="s">
        <v>385</v>
      </c>
      <c r="D16" s="2" t="s">
        <v>70</v>
      </c>
      <c r="E16" s="2" t="s">
        <v>328</v>
      </c>
      <c r="F16" s="7" t="s">
        <v>71</v>
      </c>
      <c r="G16" s="7"/>
      <c r="H16" s="2" t="s">
        <v>70</v>
      </c>
      <c r="I16" s="2" t="s">
        <v>68</v>
      </c>
      <c r="J16" s="2" t="s">
        <v>69</v>
      </c>
      <c r="K16" s="2" t="s">
        <v>67</v>
      </c>
      <c r="L16" s="7" t="s">
        <v>318</v>
      </c>
      <c r="M16" s="7">
        <v>5</v>
      </c>
      <c r="N16" s="7">
        <f t="shared" ca="1" si="0"/>
        <v>2.6</v>
      </c>
      <c r="P16" s="1">
        <f ca="1">VLOOKUP(N16,risk_score!$A$12:$B$27,2,TRUE)</f>
        <v>1</v>
      </c>
      <c r="R16" s="12"/>
      <c r="S16" s="12"/>
      <c r="T16" s="7">
        <f t="shared" ca="1" si="1"/>
        <v>2.7</v>
      </c>
      <c r="U16" s="7">
        <f t="shared" ca="1" si="1"/>
        <v>8</v>
      </c>
      <c r="V16" s="7">
        <f t="shared" ca="1" si="1"/>
        <v>-0.3</v>
      </c>
      <c r="W16" s="7">
        <f t="shared" ca="1" si="1"/>
        <v>1.6</v>
      </c>
    </row>
    <row r="17" spans="1:23" x14ac:dyDescent="0.25">
      <c r="A17" s="11" t="s">
        <v>335</v>
      </c>
      <c r="B17" s="2" t="s">
        <v>58</v>
      </c>
      <c r="C17" s="2" t="s">
        <v>385</v>
      </c>
      <c r="D17" s="2" t="s">
        <v>74</v>
      </c>
      <c r="E17" s="2" t="s">
        <v>328</v>
      </c>
      <c r="F17" s="7" t="s">
        <v>75</v>
      </c>
      <c r="G17" s="7"/>
      <c r="H17" s="2" t="s">
        <v>74</v>
      </c>
      <c r="I17" s="2" t="s">
        <v>37</v>
      </c>
      <c r="J17" s="2" t="s">
        <v>73</v>
      </c>
      <c r="K17" s="2" t="s">
        <v>72</v>
      </c>
      <c r="L17" s="7" t="s">
        <v>318</v>
      </c>
      <c r="M17" s="7">
        <v>5</v>
      </c>
      <c r="N17" s="7">
        <f t="shared" ca="1" si="0"/>
        <v>6.8</v>
      </c>
      <c r="P17" s="1">
        <f ca="1">VLOOKUP(N17,risk_score!$A$12:$B$27,2,TRUE)</f>
        <v>3</v>
      </c>
      <c r="R17" s="12"/>
      <c r="S17" s="12"/>
      <c r="T17" s="7">
        <f t="shared" ca="1" si="1"/>
        <v>1.3</v>
      </c>
      <c r="U17" s="7">
        <f t="shared" ca="1" si="1"/>
        <v>0.6</v>
      </c>
      <c r="V17" s="7">
        <f t="shared" ca="1" si="1"/>
        <v>5.6</v>
      </c>
      <c r="W17" s="7">
        <f t="shared" ca="1" si="1"/>
        <v>-1.6</v>
      </c>
    </row>
    <row r="18" spans="1:23" x14ac:dyDescent="0.25">
      <c r="A18" s="11" t="s">
        <v>335</v>
      </c>
      <c r="B18" s="3" t="s">
        <v>58</v>
      </c>
      <c r="C18" s="2" t="s">
        <v>385</v>
      </c>
      <c r="D18" s="3" t="s">
        <v>78</v>
      </c>
      <c r="E18" s="2" t="s">
        <v>328</v>
      </c>
      <c r="F18" s="8" t="s">
        <v>79</v>
      </c>
      <c r="G18" s="8"/>
      <c r="H18" s="3" t="s">
        <v>78</v>
      </c>
      <c r="I18" s="3" t="s">
        <v>68</v>
      </c>
      <c r="J18" s="3" t="s">
        <v>77</v>
      </c>
      <c r="K18" s="3" t="s">
        <v>76</v>
      </c>
      <c r="L18" s="7" t="s">
        <v>318</v>
      </c>
      <c r="M18" s="7">
        <v>5</v>
      </c>
      <c r="N18" s="7">
        <f t="shared" ca="1" si="0"/>
        <v>0.8</v>
      </c>
      <c r="P18" s="1">
        <f ca="1">VLOOKUP(N18,risk_score!$A$12:$B$27,2,TRUE)</f>
        <v>1</v>
      </c>
      <c r="R18" s="12"/>
      <c r="S18" s="12"/>
      <c r="T18" s="7">
        <f t="shared" ca="1" si="1"/>
        <v>-2.2999999999999998</v>
      </c>
      <c r="U18" s="7">
        <f t="shared" ca="1" si="1"/>
        <v>2.2999999999999998</v>
      </c>
      <c r="V18" s="7">
        <f t="shared" ca="1" si="1"/>
        <v>0.3</v>
      </c>
      <c r="W18" s="7">
        <f t="shared" ca="1" si="1"/>
        <v>7.5</v>
      </c>
    </row>
    <row r="19" spans="1:23" x14ac:dyDescent="0.25">
      <c r="A19" s="11" t="s">
        <v>335</v>
      </c>
      <c r="B19" s="3" t="s">
        <v>58</v>
      </c>
      <c r="C19" s="2" t="s">
        <v>385</v>
      </c>
      <c r="D19" s="3" t="s">
        <v>83</v>
      </c>
      <c r="E19" s="2" t="s">
        <v>328</v>
      </c>
      <c r="F19" s="8" t="s">
        <v>84</v>
      </c>
      <c r="G19" s="8"/>
      <c r="H19" s="3" t="s">
        <v>83</v>
      </c>
      <c r="I19" s="3" t="s">
        <v>81</v>
      </c>
      <c r="J19" s="3" t="s">
        <v>82</v>
      </c>
      <c r="K19" s="3" t="s">
        <v>80</v>
      </c>
      <c r="L19" s="7" t="s">
        <v>321</v>
      </c>
      <c r="M19" s="7">
        <v>1</v>
      </c>
      <c r="N19" s="7">
        <f t="shared" ca="1" si="0"/>
        <v>2.1</v>
      </c>
      <c r="P19" s="1">
        <f ca="1">VLOOKUP(N19,risk_score!$A$12:$B$27,2,TRUE)</f>
        <v>1</v>
      </c>
      <c r="R19" s="12"/>
      <c r="S19" s="12"/>
      <c r="T19" s="7">
        <f t="shared" ca="1" si="1"/>
        <v>6.2</v>
      </c>
      <c r="U19" s="7">
        <f t="shared" ca="1" si="1"/>
        <v>4.7</v>
      </c>
      <c r="V19" s="7">
        <f t="shared" ca="1" si="1"/>
        <v>-2.5</v>
      </c>
      <c r="W19" s="7">
        <f t="shared" ca="1" si="1"/>
        <v>9.4</v>
      </c>
    </row>
    <row r="20" spans="1:23" x14ac:dyDescent="0.25">
      <c r="A20" s="11" t="s">
        <v>335</v>
      </c>
      <c r="B20" s="2" t="s">
        <v>58</v>
      </c>
      <c r="C20" s="2" t="s">
        <v>385</v>
      </c>
      <c r="D20" s="2" t="s">
        <v>88</v>
      </c>
      <c r="E20" s="2" t="s">
        <v>328</v>
      </c>
      <c r="F20" s="7" t="s">
        <v>89</v>
      </c>
      <c r="G20" s="7"/>
      <c r="H20" s="2" t="s">
        <v>88</v>
      </c>
      <c r="I20" s="2" t="s">
        <v>86</v>
      </c>
      <c r="J20" s="2" t="s">
        <v>87</v>
      </c>
      <c r="K20" s="2" t="s">
        <v>85</v>
      </c>
      <c r="L20" s="7" t="s">
        <v>318</v>
      </c>
      <c r="M20" s="7">
        <v>5</v>
      </c>
      <c r="N20" s="7">
        <f t="shared" ca="1" si="0"/>
        <v>8.1</v>
      </c>
      <c r="P20" s="1">
        <f ca="1">VLOOKUP(N20,risk_score!$A$12:$B$27,2,TRUE)</f>
        <v>3</v>
      </c>
      <c r="R20" s="12"/>
      <c r="S20" s="12"/>
      <c r="T20" s="7">
        <f t="shared" ca="1" si="1"/>
        <v>1.1000000000000001</v>
      </c>
      <c r="U20" s="7">
        <f t="shared" ca="1" si="1"/>
        <v>-1</v>
      </c>
      <c r="V20" s="7">
        <f t="shared" ca="1" si="1"/>
        <v>-2.5</v>
      </c>
      <c r="W20" s="7">
        <f t="shared" ca="1" si="1"/>
        <v>9.8000000000000007</v>
      </c>
    </row>
    <row r="21" spans="1:23" x14ac:dyDescent="0.25">
      <c r="A21" s="11" t="s">
        <v>335</v>
      </c>
      <c r="B21" s="3" t="s">
        <v>58</v>
      </c>
      <c r="C21" s="2" t="s">
        <v>385</v>
      </c>
      <c r="D21" s="3" t="s">
        <v>92</v>
      </c>
      <c r="E21" s="2" t="s">
        <v>328</v>
      </c>
      <c r="F21" s="8" t="s">
        <v>93</v>
      </c>
      <c r="G21" s="8"/>
      <c r="H21" s="3" t="s">
        <v>92</v>
      </c>
      <c r="I21" s="3" t="s">
        <v>59</v>
      </c>
      <c r="J21" s="3" t="s">
        <v>91</v>
      </c>
      <c r="K21" s="3" t="s">
        <v>90</v>
      </c>
      <c r="L21" s="7" t="s">
        <v>318</v>
      </c>
      <c r="M21" s="7">
        <v>5</v>
      </c>
      <c r="N21" s="7">
        <f t="shared" ca="1" si="0"/>
        <v>0.2</v>
      </c>
      <c r="P21" s="1">
        <f ca="1">VLOOKUP(N21,risk_score!$A$12:$B$27,2,TRUE)</f>
        <v>1</v>
      </c>
      <c r="R21" s="12"/>
      <c r="S21" s="12"/>
      <c r="T21" s="7">
        <f t="shared" ca="1" si="1"/>
        <v>4.2</v>
      </c>
      <c r="U21" s="7">
        <f t="shared" ca="1" si="1"/>
        <v>-1.3</v>
      </c>
      <c r="V21" s="7">
        <f t="shared" ca="1" si="1"/>
        <v>-1.3</v>
      </c>
      <c r="W21" s="7">
        <f t="shared" ca="1" si="1"/>
        <v>1.6</v>
      </c>
    </row>
    <row r="22" spans="1:23" x14ac:dyDescent="0.25">
      <c r="A22" s="11" t="s">
        <v>335</v>
      </c>
      <c r="B22" s="2" t="s">
        <v>58</v>
      </c>
      <c r="C22" s="2" t="s">
        <v>385</v>
      </c>
      <c r="D22" s="2" t="s">
        <v>96</v>
      </c>
      <c r="E22" s="2" t="s">
        <v>328</v>
      </c>
      <c r="F22" s="7" t="s">
        <v>97</v>
      </c>
      <c r="G22" s="7"/>
      <c r="H22" s="2" t="s">
        <v>96</v>
      </c>
      <c r="I22" s="2" t="s">
        <v>51</v>
      </c>
      <c r="J22" s="2" t="s">
        <v>95</v>
      </c>
      <c r="K22" s="2" t="s">
        <v>94</v>
      </c>
      <c r="L22" s="7" t="s">
        <v>318</v>
      </c>
      <c r="M22" s="7">
        <v>5</v>
      </c>
      <c r="N22" s="7">
        <f t="shared" ca="1" si="0"/>
        <v>0.6</v>
      </c>
      <c r="P22" s="1">
        <f ca="1">VLOOKUP(N22,risk_score!$A$12:$B$27,2,TRUE)</f>
        <v>1</v>
      </c>
      <c r="R22" s="12"/>
      <c r="S22" s="12"/>
      <c r="T22" s="7">
        <f t="shared" ca="1" si="1"/>
        <v>3.3</v>
      </c>
      <c r="U22" s="7">
        <f t="shared" ca="1" si="1"/>
        <v>5.8</v>
      </c>
      <c r="V22" s="7">
        <f t="shared" ca="1" si="1"/>
        <v>0.8</v>
      </c>
      <c r="W22" s="7">
        <f t="shared" ca="1" si="1"/>
        <v>1.7</v>
      </c>
    </row>
    <row r="23" spans="1:23" x14ac:dyDescent="0.25">
      <c r="A23" s="11" t="s">
        <v>335</v>
      </c>
      <c r="B23" s="3" t="s">
        <v>58</v>
      </c>
      <c r="C23" s="2" t="s">
        <v>385</v>
      </c>
      <c r="D23" s="3" t="s">
        <v>101</v>
      </c>
      <c r="E23" s="2" t="s">
        <v>328</v>
      </c>
      <c r="F23" s="8" t="s">
        <v>102</v>
      </c>
      <c r="G23" s="8"/>
      <c r="H23" s="3" t="s">
        <v>101</v>
      </c>
      <c r="I23" s="3" t="s">
        <v>99</v>
      </c>
      <c r="J23" s="3" t="s">
        <v>100</v>
      </c>
      <c r="K23" s="3" t="s">
        <v>98</v>
      </c>
      <c r="L23" s="7" t="s">
        <v>318</v>
      </c>
      <c r="M23" s="7">
        <v>5</v>
      </c>
      <c r="N23" s="7">
        <f t="shared" ca="1" si="0"/>
        <v>4.2</v>
      </c>
      <c r="P23" s="1">
        <f ca="1">VLOOKUP(N23,risk_score!$A$12:$B$27,2,TRUE)</f>
        <v>2</v>
      </c>
      <c r="R23" s="12"/>
      <c r="S23" s="12"/>
      <c r="T23" s="7">
        <f t="shared" ca="1" si="1"/>
        <v>8.6999999999999993</v>
      </c>
      <c r="U23" s="7">
        <f t="shared" ca="1" si="1"/>
        <v>-2.6</v>
      </c>
      <c r="V23" s="7">
        <f t="shared" ca="1" si="1"/>
        <v>4.2</v>
      </c>
      <c r="W23" s="7">
        <f t="shared" ca="1" si="1"/>
        <v>6.5</v>
      </c>
    </row>
    <row r="24" spans="1:23" x14ac:dyDescent="0.25">
      <c r="A24" s="11" t="s">
        <v>335</v>
      </c>
      <c r="B24" s="2" t="s">
        <v>58</v>
      </c>
      <c r="C24" s="2" t="s">
        <v>385</v>
      </c>
      <c r="D24" s="2" t="s">
        <v>105</v>
      </c>
      <c r="E24" s="2" t="s">
        <v>328</v>
      </c>
      <c r="F24" s="7" t="s">
        <v>106</v>
      </c>
      <c r="G24" s="7"/>
      <c r="H24" s="2" t="s">
        <v>105</v>
      </c>
      <c r="I24" s="2" t="s">
        <v>37</v>
      </c>
      <c r="J24" s="2" t="s">
        <v>104</v>
      </c>
      <c r="K24" s="2" t="s">
        <v>103</v>
      </c>
      <c r="L24" s="7" t="s">
        <v>318</v>
      </c>
      <c r="M24" s="7">
        <v>5</v>
      </c>
      <c r="N24" s="7">
        <f t="shared" ca="1" si="0"/>
        <v>3.8</v>
      </c>
      <c r="P24" s="1">
        <f ca="1">VLOOKUP(N24,risk_score!$A$12:$B$27,2,TRUE)</f>
        <v>2</v>
      </c>
      <c r="R24" s="12"/>
      <c r="S24" s="12"/>
      <c r="T24" s="7">
        <f t="shared" ca="1" si="1"/>
        <v>7.8</v>
      </c>
      <c r="U24" s="7">
        <f t="shared" ca="1" si="1"/>
        <v>8.1</v>
      </c>
      <c r="V24" s="7">
        <f t="shared" ca="1" si="1"/>
        <v>4.2</v>
      </c>
      <c r="W24" s="7">
        <f t="shared" ca="1" si="1"/>
        <v>7.3</v>
      </c>
    </row>
    <row r="25" spans="1:23" x14ac:dyDescent="0.25">
      <c r="A25" s="11" t="s">
        <v>335</v>
      </c>
      <c r="B25" s="2" t="s">
        <v>58</v>
      </c>
      <c r="C25" s="2" t="s">
        <v>385</v>
      </c>
      <c r="D25" s="2" t="s">
        <v>110</v>
      </c>
      <c r="E25" s="2" t="s">
        <v>328</v>
      </c>
      <c r="F25" s="7" t="s">
        <v>111</v>
      </c>
      <c r="G25" s="7"/>
      <c r="H25" s="2" t="s">
        <v>110</v>
      </c>
      <c r="I25" s="2" t="s">
        <v>108</v>
      </c>
      <c r="J25" s="2" t="s">
        <v>109</v>
      </c>
      <c r="K25" s="2" t="s">
        <v>107</v>
      </c>
      <c r="L25" s="7" t="s">
        <v>318</v>
      </c>
      <c r="M25" s="7">
        <v>5</v>
      </c>
      <c r="N25" s="7">
        <f t="shared" ca="1" si="0"/>
        <v>1.7</v>
      </c>
      <c r="P25" s="1">
        <f ca="1">VLOOKUP(N25,risk_score!$A$12:$B$27,2,TRUE)</f>
        <v>1</v>
      </c>
      <c r="R25" s="12"/>
      <c r="S25" s="12"/>
      <c r="T25" s="7">
        <f t="shared" ca="1" si="1"/>
        <v>4.9000000000000004</v>
      </c>
      <c r="U25" s="7">
        <f t="shared" ca="1" si="1"/>
        <v>7.4</v>
      </c>
      <c r="V25" s="7">
        <f t="shared" ca="1" si="1"/>
        <v>8.6999999999999993</v>
      </c>
      <c r="W25" s="7">
        <f t="shared" ca="1" si="1"/>
        <v>-1</v>
      </c>
    </row>
    <row r="26" spans="1:23" x14ac:dyDescent="0.25">
      <c r="A26" s="11" t="s">
        <v>335</v>
      </c>
      <c r="B26" s="3" t="s">
        <v>58</v>
      </c>
      <c r="C26" s="2" t="s">
        <v>385</v>
      </c>
      <c r="D26" s="3" t="s">
        <v>114</v>
      </c>
      <c r="E26" s="2" t="s">
        <v>328</v>
      </c>
      <c r="F26" s="8" t="s">
        <v>115</v>
      </c>
      <c r="G26" s="8"/>
      <c r="H26" s="3" t="s">
        <v>114</v>
      </c>
      <c r="I26" s="3" t="s">
        <v>59</v>
      </c>
      <c r="J26" s="3" t="s">
        <v>113</v>
      </c>
      <c r="K26" s="3" t="s">
        <v>112</v>
      </c>
      <c r="L26" s="7" t="s">
        <v>318</v>
      </c>
      <c r="M26" s="7">
        <v>5</v>
      </c>
      <c r="N26" s="7">
        <f t="shared" ca="1" si="0"/>
        <v>1.3</v>
      </c>
      <c r="P26" s="1">
        <f ca="1">VLOOKUP(N26,risk_score!$A$12:$B$27,2,TRUE)</f>
        <v>1</v>
      </c>
      <c r="R26" s="12"/>
      <c r="S26" s="12"/>
      <c r="T26" s="7">
        <f t="shared" ca="1" si="1"/>
        <v>3.3</v>
      </c>
      <c r="U26" s="7">
        <f t="shared" ca="1" si="1"/>
        <v>6</v>
      </c>
      <c r="V26" s="7">
        <f t="shared" ca="1" si="1"/>
        <v>5.4</v>
      </c>
      <c r="W26" s="7">
        <f t="shared" ca="1" si="1"/>
        <v>1.3</v>
      </c>
    </row>
    <row r="27" spans="1:23" x14ac:dyDescent="0.25">
      <c r="A27" s="11" t="s">
        <v>335</v>
      </c>
      <c r="B27" s="3" t="s">
        <v>58</v>
      </c>
      <c r="C27" s="2" t="s">
        <v>385</v>
      </c>
      <c r="D27" s="3" t="s">
        <v>118</v>
      </c>
      <c r="E27" s="2" t="s">
        <v>328</v>
      </c>
      <c r="F27" s="8" t="s">
        <v>119</v>
      </c>
      <c r="G27" s="8"/>
      <c r="H27" s="3" t="s">
        <v>118</v>
      </c>
      <c r="I27" s="3" t="s">
        <v>37</v>
      </c>
      <c r="J27" s="3" t="s">
        <v>117</v>
      </c>
      <c r="K27" s="3" t="s">
        <v>116</v>
      </c>
      <c r="L27" s="7" t="s">
        <v>318</v>
      </c>
      <c r="M27" s="7">
        <v>5</v>
      </c>
      <c r="N27" s="7">
        <f t="shared" ca="1" si="0"/>
        <v>3.6</v>
      </c>
      <c r="P27" s="1">
        <f ca="1">VLOOKUP(N27,risk_score!$A$12:$B$27,2,TRUE)</f>
        <v>2</v>
      </c>
      <c r="R27" s="12"/>
      <c r="S27" s="12"/>
      <c r="T27" s="7">
        <f t="shared" ca="1" si="1"/>
        <v>-2.6</v>
      </c>
      <c r="U27" s="7">
        <f t="shared" ca="1" si="1"/>
        <v>-2.4</v>
      </c>
      <c r="V27" s="7">
        <f t="shared" ca="1" si="1"/>
        <v>6.1</v>
      </c>
      <c r="W27" s="7">
        <f t="shared" ca="1" si="1"/>
        <v>1.2</v>
      </c>
    </row>
    <row r="28" spans="1:23" x14ac:dyDescent="0.25">
      <c r="A28" s="11" t="s">
        <v>335</v>
      </c>
      <c r="B28" s="3" t="s">
        <v>58</v>
      </c>
      <c r="C28" s="2" t="s">
        <v>385</v>
      </c>
      <c r="D28" s="3" t="s">
        <v>123</v>
      </c>
      <c r="E28" s="2" t="s">
        <v>328</v>
      </c>
      <c r="F28" s="8" t="s">
        <v>124</v>
      </c>
      <c r="G28" s="8"/>
      <c r="H28" s="3" t="s">
        <v>123</v>
      </c>
      <c r="I28" s="3" t="s">
        <v>121</v>
      </c>
      <c r="J28" s="3" t="s">
        <v>122</v>
      </c>
      <c r="K28" s="3" t="s">
        <v>120</v>
      </c>
      <c r="L28" s="7" t="s">
        <v>318</v>
      </c>
      <c r="M28" s="7">
        <v>5</v>
      </c>
      <c r="N28" s="7">
        <f t="shared" ca="1" si="0"/>
        <v>4.2</v>
      </c>
      <c r="P28" s="1">
        <f ca="1">VLOOKUP(N28,risk_score!$A$12:$B$27,2,TRUE)</f>
        <v>2</v>
      </c>
      <c r="R28" s="12"/>
      <c r="S28" s="12"/>
      <c r="T28" s="7">
        <f t="shared" ca="1" si="1"/>
        <v>1.2</v>
      </c>
      <c r="U28" s="7">
        <f t="shared" ca="1" si="1"/>
        <v>8</v>
      </c>
      <c r="V28" s="7">
        <f t="shared" ca="1" si="1"/>
        <v>7.7</v>
      </c>
      <c r="W28" s="7">
        <f t="shared" ca="1" si="1"/>
        <v>-0.3</v>
      </c>
    </row>
    <row r="29" spans="1:23" x14ac:dyDescent="0.25">
      <c r="A29" s="11" t="s">
        <v>335</v>
      </c>
      <c r="B29" s="2" t="s">
        <v>58</v>
      </c>
      <c r="C29" s="2" t="s">
        <v>385</v>
      </c>
      <c r="D29" s="2" t="s">
        <v>127</v>
      </c>
      <c r="E29" s="2" t="s">
        <v>328</v>
      </c>
      <c r="F29" s="7" t="s">
        <v>128</v>
      </c>
      <c r="G29" s="7"/>
      <c r="H29" s="2" t="s">
        <v>127</v>
      </c>
      <c r="I29" s="2" t="s">
        <v>51</v>
      </c>
      <c r="J29" s="2" t="s">
        <v>126</v>
      </c>
      <c r="K29" s="2" t="s">
        <v>125</v>
      </c>
      <c r="L29" s="7" t="s">
        <v>318</v>
      </c>
      <c r="M29" s="7">
        <v>5</v>
      </c>
      <c r="N29" s="7">
        <f t="shared" ca="1" si="0"/>
        <v>2.7</v>
      </c>
      <c r="P29" s="1">
        <f ca="1">VLOOKUP(N29,risk_score!$A$12:$B$27,2,TRUE)</f>
        <v>1</v>
      </c>
      <c r="R29" s="12"/>
      <c r="S29" s="12"/>
      <c r="T29" s="7">
        <f t="shared" ca="1" si="1"/>
        <v>6</v>
      </c>
      <c r="U29" s="7">
        <f t="shared" ca="1" si="1"/>
        <v>2</v>
      </c>
      <c r="V29" s="7">
        <f t="shared" ca="1" si="1"/>
        <v>8.5</v>
      </c>
      <c r="W29" s="7">
        <f t="shared" ca="1" si="1"/>
        <v>9.8000000000000007</v>
      </c>
    </row>
    <row r="30" spans="1:23" x14ac:dyDescent="0.25">
      <c r="A30" s="11" t="s">
        <v>335</v>
      </c>
      <c r="B30" s="2" t="s">
        <v>58</v>
      </c>
      <c r="C30" s="2" t="s">
        <v>385</v>
      </c>
      <c r="D30" s="2" t="s">
        <v>131</v>
      </c>
      <c r="E30" s="2" t="s">
        <v>328</v>
      </c>
      <c r="F30" s="7" t="s">
        <v>132</v>
      </c>
      <c r="G30" s="7"/>
      <c r="H30" s="2" t="s">
        <v>131</v>
      </c>
      <c r="I30" s="2" t="s">
        <v>59</v>
      </c>
      <c r="J30" s="2" t="s">
        <v>130</v>
      </c>
      <c r="K30" s="2" t="s">
        <v>129</v>
      </c>
      <c r="L30" s="7" t="s">
        <v>318</v>
      </c>
      <c r="M30" s="7">
        <v>5</v>
      </c>
      <c r="N30" s="7">
        <f t="shared" ca="1" si="0"/>
        <v>6.6</v>
      </c>
      <c r="P30" s="1">
        <f ca="1">VLOOKUP(N30,risk_score!$A$12:$B$27,2,TRUE)</f>
        <v>3</v>
      </c>
      <c r="R30" s="12"/>
      <c r="S30" s="12"/>
      <c r="T30" s="7">
        <f t="shared" ca="1" si="1"/>
        <v>0.2</v>
      </c>
      <c r="U30" s="7">
        <f t="shared" ca="1" si="1"/>
        <v>8.8000000000000007</v>
      </c>
      <c r="V30" s="7">
        <f t="shared" ca="1" si="1"/>
        <v>-1.1000000000000001</v>
      </c>
      <c r="W30" s="7">
        <f t="shared" ca="1" si="1"/>
        <v>-1.5</v>
      </c>
    </row>
    <row r="31" spans="1:23" x14ac:dyDescent="0.25">
      <c r="A31" s="11" t="s">
        <v>335</v>
      </c>
      <c r="B31" s="3" t="s">
        <v>58</v>
      </c>
      <c r="C31" s="2" t="s">
        <v>385</v>
      </c>
      <c r="D31" s="3" t="s">
        <v>135</v>
      </c>
      <c r="E31" s="2" t="s">
        <v>328</v>
      </c>
      <c r="F31" s="8" t="s">
        <v>136</v>
      </c>
      <c r="G31" s="8"/>
      <c r="H31" s="3" t="s">
        <v>135</v>
      </c>
      <c r="I31" s="3" t="s">
        <v>68</v>
      </c>
      <c r="J31" s="3" t="s">
        <v>134</v>
      </c>
      <c r="K31" s="3" t="s">
        <v>133</v>
      </c>
      <c r="L31" s="7" t="s">
        <v>318</v>
      </c>
      <c r="M31" s="7">
        <v>5</v>
      </c>
      <c r="N31" s="7">
        <f t="shared" ca="1" si="0"/>
        <v>7.7</v>
      </c>
      <c r="P31" s="1">
        <f ca="1">VLOOKUP(N31,risk_score!$A$12:$B$27,2,TRUE)</f>
        <v>3</v>
      </c>
      <c r="R31" s="12"/>
      <c r="S31" s="12"/>
      <c r="T31" s="7">
        <f t="shared" ca="1" si="1"/>
        <v>8</v>
      </c>
      <c r="U31" s="7">
        <f t="shared" ca="1" si="1"/>
        <v>6.9</v>
      </c>
      <c r="V31" s="7">
        <f t="shared" ca="1" si="1"/>
        <v>1.7</v>
      </c>
      <c r="W31" s="7">
        <f t="shared" ca="1" si="1"/>
        <v>3.9</v>
      </c>
    </row>
    <row r="32" spans="1:23" x14ac:dyDescent="0.25">
      <c r="A32" s="11" t="s">
        <v>335</v>
      </c>
      <c r="B32" s="3" t="s">
        <v>58</v>
      </c>
      <c r="C32" s="2" t="s">
        <v>385</v>
      </c>
      <c r="D32" s="3" t="s">
        <v>138</v>
      </c>
      <c r="E32" s="2" t="s">
        <v>328</v>
      </c>
      <c r="F32" s="8" t="s">
        <v>139</v>
      </c>
      <c r="G32" s="8"/>
      <c r="H32" s="3" t="s">
        <v>138</v>
      </c>
      <c r="I32" s="3" t="s">
        <v>59</v>
      </c>
      <c r="J32" s="4" t="s">
        <v>199</v>
      </c>
      <c r="K32" s="3" t="s">
        <v>137</v>
      </c>
      <c r="L32" s="7" t="s">
        <v>318</v>
      </c>
      <c r="M32" s="7">
        <v>5</v>
      </c>
      <c r="N32" s="7">
        <f t="shared" ca="1" si="0"/>
        <v>0.4</v>
      </c>
      <c r="P32" s="1">
        <f ca="1">VLOOKUP(N32,risk_score!$A$12:$B$27,2,TRUE)</f>
        <v>1</v>
      </c>
      <c r="R32" s="12"/>
      <c r="S32" s="12"/>
      <c r="T32" s="7">
        <f t="shared" ca="1" si="1"/>
        <v>9.6999999999999993</v>
      </c>
      <c r="U32" s="7">
        <f t="shared" ca="1" si="1"/>
        <v>-2.7</v>
      </c>
      <c r="V32" s="7">
        <f t="shared" ca="1" si="1"/>
        <v>1.7</v>
      </c>
      <c r="W32" s="7">
        <f t="shared" ca="1" si="1"/>
        <v>-1.4</v>
      </c>
    </row>
    <row r="33" spans="1:23" x14ac:dyDescent="0.25">
      <c r="A33" s="11" t="s">
        <v>335</v>
      </c>
      <c r="B33" s="3" t="s">
        <v>58</v>
      </c>
      <c r="C33" s="2" t="s">
        <v>385</v>
      </c>
      <c r="D33" s="3" t="s">
        <v>143</v>
      </c>
      <c r="E33" s="2" t="s">
        <v>328</v>
      </c>
      <c r="F33" s="8" t="s">
        <v>144</v>
      </c>
      <c r="G33" s="8"/>
      <c r="H33" s="3" t="s">
        <v>143</v>
      </c>
      <c r="I33" s="3" t="s">
        <v>141</v>
      </c>
      <c r="J33" s="3" t="s">
        <v>142</v>
      </c>
      <c r="K33" s="3" t="s">
        <v>140</v>
      </c>
      <c r="L33" s="7" t="s">
        <v>318</v>
      </c>
      <c r="M33" s="7">
        <v>5</v>
      </c>
      <c r="N33" s="7">
        <f t="shared" ca="1" si="0"/>
        <v>7.7</v>
      </c>
      <c r="P33" s="1">
        <f ca="1">VLOOKUP(N33,risk_score!$A$12:$B$27,2,TRUE)</f>
        <v>3</v>
      </c>
      <c r="R33" s="12"/>
      <c r="S33" s="12"/>
      <c r="T33" s="7">
        <f t="shared" ca="1" si="1"/>
        <v>1.5</v>
      </c>
      <c r="U33" s="7">
        <f t="shared" ca="1" si="1"/>
        <v>-1.7</v>
      </c>
      <c r="V33" s="7">
        <f t="shared" ca="1" si="1"/>
        <v>3.2</v>
      </c>
      <c r="W33" s="7">
        <f t="shared" ca="1" si="1"/>
        <v>2.1</v>
      </c>
    </row>
    <row r="34" spans="1:23" x14ac:dyDescent="0.25">
      <c r="A34" s="11" t="s">
        <v>335</v>
      </c>
      <c r="B34" s="3" t="s">
        <v>58</v>
      </c>
      <c r="C34" s="2" t="s">
        <v>385</v>
      </c>
      <c r="D34" s="3" t="s">
        <v>147</v>
      </c>
      <c r="E34" s="2" t="s">
        <v>328</v>
      </c>
      <c r="F34" s="8" t="s">
        <v>148</v>
      </c>
      <c r="G34" s="8"/>
      <c r="H34" s="3" t="s">
        <v>147</v>
      </c>
      <c r="I34" s="3" t="s">
        <v>68</v>
      </c>
      <c r="J34" s="3" t="s">
        <v>146</v>
      </c>
      <c r="K34" s="3" t="s">
        <v>145</v>
      </c>
      <c r="L34" s="7" t="s">
        <v>318</v>
      </c>
      <c r="M34" s="7">
        <v>5</v>
      </c>
      <c r="N34" s="7">
        <f t="shared" ref="N34:N65" ca="1" si="2">RANDBETWEEN(1,100)/10</f>
        <v>0.8</v>
      </c>
      <c r="P34" s="1">
        <f ca="1">VLOOKUP(N34,risk_score!$A$12:$B$27,2,TRUE)</f>
        <v>1</v>
      </c>
      <c r="R34" s="2"/>
      <c r="T34" s="7">
        <f t="shared" ref="T34:W65" ca="1" si="3">RANDBETWEEN(-30,100)/10</f>
        <v>-1.2</v>
      </c>
      <c r="U34" s="7">
        <f t="shared" ca="1" si="3"/>
        <v>-1.9</v>
      </c>
      <c r="V34" s="7">
        <f t="shared" ca="1" si="3"/>
        <v>-2.5</v>
      </c>
      <c r="W34" s="7">
        <f t="shared" ca="1" si="3"/>
        <v>-1.6</v>
      </c>
    </row>
    <row r="35" spans="1:23" x14ac:dyDescent="0.25">
      <c r="A35" s="11" t="s">
        <v>335</v>
      </c>
      <c r="B35" s="3" t="s">
        <v>58</v>
      </c>
      <c r="C35" s="2" t="s">
        <v>385</v>
      </c>
      <c r="D35" s="3" t="s">
        <v>151</v>
      </c>
      <c r="E35" s="2" t="s">
        <v>328</v>
      </c>
      <c r="F35" s="8" t="s">
        <v>152</v>
      </c>
      <c r="G35" s="8"/>
      <c r="H35" s="3" t="s">
        <v>151</v>
      </c>
      <c r="I35" s="3" t="s">
        <v>99</v>
      </c>
      <c r="J35" s="3" t="s">
        <v>150</v>
      </c>
      <c r="K35" s="3" t="s">
        <v>149</v>
      </c>
      <c r="L35" s="7" t="s">
        <v>318</v>
      </c>
      <c r="M35" s="7">
        <v>5</v>
      </c>
      <c r="N35" s="7">
        <f t="shared" ca="1" si="2"/>
        <v>5.2</v>
      </c>
      <c r="P35" s="1">
        <f ca="1">VLOOKUP(N35,risk_score!$A$12:$B$27,2,TRUE)</f>
        <v>2</v>
      </c>
      <c r="R35" s="2"/>
      <c r="T35" s="7">
        <f t="shared" ca="1" si="3"/>
        <v>-2.8</v>
      </c>
      <c r="U35" s="7">
        <f t="shared" ca="1" si="3"/>
        <v>3.9</v>
      </c>
      <c r="V35" s="7">
        <f t="shared" ca="1" si="3"/>
        <v>6.9</v>
      </c>
      <c r="W35" s="7">
        <f t="shared" ca="1" si="3"/>
        <v>3.9</v>
      </c>
    </row>
    <row r="36" spans="1:23" x14ac:dyDescent="0.25">
      <c r="A36" s="11" t="s">
        <v>335</v>
      </c>
      <c r="B36" s="3" t="s">
        <v>58</v>
      </c>
      <c r="C36" s="2" t="s">
        <v>385</v>
      </c>
      <c r="D36" s="3" t="s">
        <v>155</v>
      </c>
      <c r="E36" s="2" t="s">
        <v>328</v>
      </c>
      <c r="F36" s="8" t="s">
        <v>156</v>
      </c>
      <c r="G36" s="8"/>
      <c r="H36" s="3" t="s">
        <v>155</v>
      </c>
      <c r="I36" s="3" t="s">
        <v>99</v>
      </c>
      <c r="J36" s="3" t="s">
        <v>154</v>
      </c>
      <c r="K36" s="3" t="s">
        <v>153</v>
      </c>
      <c r="L36" s="7" t="s">
        <v>318</v>
      </c>
      <c r="M36" s="7">
        <v>5</v>
      </c>
      <c r="N36" s="7">
        <f t="shared" ca="1" si="2"/>
        <v>6.6</v>
      </c>
      <c r="P36" s="1">
        <f ca="1">VLOOKUP(N36,risk_score!$A$12:$B$27,2,TRUE)</f>
        <v>3</v>
      </c>
      <c r="R36" s="2"/>
      <c r="T36" s="7">
        <f t="shared" ca="1" si="3"/>
        <v>2.7</v>
      </c>
      <c r="U36" s="7">
        <f t="shared" ca="1" si="3"/>
        <v>-2</v>
      </c>
      <c r="V36" s="7">
        <f t="shared" ca="1" si="3"/>
        <v>9.5</v>
      </c>
      <c r="W36" s="7">
        <f t="shared" ca="1" si="3"/>
        <v>8.1999999999999993</v>
      </c>
    </row>
    <row r="37" spans="1:23" x14ac:dyDescent="0.25">
      <c r="A37" s="11" t="s">
        <v>335</v>
      </c>
      <c r="B37" s="3" t="s">
        <v>58</v>
      </c>
      <c r="C37" s="2" t="s">
        <v>385</v>
      </c>
      <c r="D37" s="3" t="s">
        <v>159</v>
      </c>
      <c r="E37" s="2" t="s">
        <v>328</v>
      </c>
      <c r="F37" s="8" t="s">
        <v>160</v>
      </c>
      <c r="G37" s="8"/>
      <c r="H37" s="3" t="s">
        <v>159</v>
      </c>
      <c r="I37" s="3" t="s">
        <v>59</v>
      </c>
      <c r="J37" s="3" t="s">
        <v>158</v>
      </c>
      <c r="K37" s="3" t="s">
        <v>157</v>
      </c>
      <c r="L37" s="7" t="s">
        <v>318</v>
      </c>
      <c r="M37" s="7">
        <v>5</v>
      </c>
      <c r="N37" s="7">
        <f t="shared" ca="1" si="2"/>
        <v>0.2</v>
      </c>
      <c r="P37" s="1">
        <f ca="1">VLOOKUP(N37,risk_score!$A$12:$B$27,2,TRUE)</f>
        <v>1</v>
      </c>
      <c r="R37" s="2"/>
      <c r="T37" s="7">
        <f t="shared" ca="1" si="3"/>
        <v>4.8</v>
      </c>
      <c r="U37" s="7">
        <f t="shared" ca="1" si="3"/>
        <v>6.4</v>
      </c>
      <c r="V37" s="7">
        <f t="shared" ca="1" si="3"/>
        <v>6.6</v>
      </c>
      <c r="W37" s="7">
        <f t="shared" ca="1" si="3"/>
        <v>5.7</v>
      </c>
    </row>
    <row r="38" spans="1:23" x14ac:dyDescent="0.25">
      <c r="A38" s="11" t="s">
        <v>335</v>
      </c>
      <c r="B38" s="3" t="s">
        <v>58</v>
      </c>
      <c r="C38" s="2" t="s">
        <v>385</v>
      </c>
      <c r="D38" s="3" t="s">
        <v>164</v>
      </c>
      <c r="E38" s="2" t="s">
        <v>328</v>
      </c>
      <c r="F38" s="8" t="s">
        <v>165</v>
      </c>
      <c r="G38" s="8"/>
      <c r="H38" s="3" t="s">
        <v>164</v>
      </c>
      <c r="I38" s="3" t="s">
        <v>162</v>
      </c>
      <c r="J38" s="3" t="s">
        <v>163</v>
      </c>
      <c r="K38" s="3" t="s">
        <v>161</v>
      </c>
      <c r="L38" s="7" t="s">
        <v>318</v>
      </c>
      <c r="M38" s="7">
        <v>5</v>
      </c>
      <c r="N38" s="7">
        <f t="shared" ca="1" si="2"/>
        <v>2.6</v>
      </c>
      <c r="P38" s="1">
        <f ca="1">VLOOKUP(N38,risk_score!$A$12:$B$27,2,TRUE)</f>
        <v>1</v>
      </c>
      <c r="R38" s="2"/>
      <c r="T38" s="7">
        <f t="shared" ca="1" si="3"/>
        <v>-1.2</v>
      </c>
      <c r="U38" s="7">
        <f t="shared" ca="1" si="3"/>
        <v>-0.9</v>
      </c>
      <c r="V38" s="7">
        <f t="shared" ca="1" si="3"/>
        <v>2.7</v>
      </c>
      <c r="W38" s="7">
        <f t="shared" ca="1" si="3"/>
        <v>4</v>
      </c>
    </row>
    <row r="39" spans="1:23" x14ac:dyDescent="0.25">
      <c r="A39" s="11" t="s">
        <v>335</v>
      </c>
      <c r="B39" s="2" t="s">
        <v>58</v>
      </c>
      <c r="C39" s="2" t="s">
        <v>385</v>
      </c>
      <c r="D39" s="2" t="s">
        <v>169</v>
      </c>
      <c r="E39" s="2" t="s">
        <v>328</v>
      </c>
      <c r="F39" s="7" t="s">
        <v>170</v>
      </c>
      <c r="G39" s="7"/>
      <c r="H39" s="2" t="s">
        <v>169</v>
      </c>
      <c r="I39" s="2" t="s">
        <v>167</v>
      </c>
      <c r="J39" s="2" t="s">
        <v>168</v>
      </c>
      <c r="K39" s="2" t="s">
        <v>166</v>
      </c>
      <c r="L39" s="7" t="s">
        <v>318</v>
      </c>
      <c r="M39" s="7">
        <v>5</v>
      </c>
      <c r="N39" s="7">
        <f t="shared" ca="1" si="2"/>
        <v>6.1</v>
      </c>
      <c r="P39" s="1">
        <f ca="1">VLOOKUP(N39,risk_score!$A$12:$B$27,2,TRUE)</f>
        <v>3</v>
      </c>
      <c r="R39" s="2"/>
      <c r="T39" s="7">
        <f t="shared" ca="1" si="3"/>
        <v>7.1</v>
      </c>
      <c r="U39" s="7">
        <f t="shared" ca="1" si="3"/>
        <v>4.3</v>
      </c>
      <c r="V39" s="7">
        <f t="shared" ca="1" si="3"/>
        <v>9.6999999999999993</v>
      </c>
      <c r="W39" s="7">
        <f t="shared" ca="1" si="3"/>
        <v>4.7</v>
      </c>
    </row>
    <row r="40" spans="1:23" x14ac:dyDescent="0.25">
      <c r="A40" s="11" t="s">
        <v>335</v>
      </c>
      <c r="B40" s="3" t="s">
        <v>58</v>
      </c>
      <c r="C40" s="2" t="s">
        <v>385</v>
      </c>
      <c r="D40" s="3" t="s">
        <v>173</v>
      </c>
      <c r="E40" s="2" t="s">
        <v>328</v>
      </c>
      <c r="F40" s="8" t="s">
        <v>174</v>
      </c>
      <c r="G40" s="8"/>
      <c r="H40" s="3" t="s">
        <v>173</v>
      </c>
      <c r="I40" s="3" t="s">
        <v>59</v>
      </c>
      <c r="J40" s="3" t="s">
        <v>172</v>
      </c>
      <c r="K40" s="3" t="s">
        <v>171</v>
      </c>
      <c r="L40" s="7" t="s">
        <v>318</v>
      </c>
      <c r="M40" s="7">
        <v>5</v>
      </c>
      <c r="N40" s="7">
        <f t="shared" ca="1" si="2"/>
        <v>3.1</v>
      </c>
      <c r="P40" s="1">
        <f ca="1">VLOOKUP(N40,risk_score!$A$12:$B$27,2,TRUE)</f>
        <v>2</v>
      </c>
      <c r="R40" s="2"/>
      <c r="T40" s="7">
        <f t="shared" ca="1" si="3"/>
        <v>2</v>
      </c>
      <c r="U40" s="7">
        <f t="shared" ca="1" si="3"/>
        <v>6.9</v>
      </c>
      <c r="V40" s="7">
        <f t="shared" ca="1" si="3"/>
        <v>0.4</v>
      </c>
      <c r="W40" s="7">
        <f t="shared" ca="1" si="3"/>
        <v>7.8</v>
      </c>
    </row>
    <row r="41" spans="1:23" x14ac:dyDescent="0.25">
      <c r="A41" s="1" t="s">
        <v>351</v>
      </c>
      <c r="B41" s="2" t="s">
        <v>28</v>
      </c>
      <c r="C41" s="2" t="s">
        <v>384</v>
      </c>
      <c r="D41" s="2" t="s">
        <v>0</v>
      </c>
      <c r="E41" s="2" t="s">
        <v>329</v>
      </c>
      <c r="F41" s="1">
        <v>299</v>
      </c>
      <c r="G41" s="7"/>
      <c r="H41" s="2" t="s">
        <v>1</v>
      </c>
      <c r="I41" s="2"/>
      <c r="L41" s="13" t="s">
        <v>318</v>
      </c>
      <c r="M41" s="7">
        <v>5</v>
      </c>
      <c r="N41" s="7">
        <f t="shared" ca="1" si="2"/>
        <v>1.3</v>
      </c>
      <c r="P41" s="1">
        <f ca="1">VLOOKUP(N41,risk_score!$A$12:$B$27,2,TRUE)</f>
        <v>1</v>
      </c>
      <c r="R41" s="2"/>
      <c r="T41" s="7">
        <f t="shared" ca="1" si="3"/>
        <v>-0.8</v>
      </c>
      <c r="U41" s="7">
        <f t="shared" ca="1" si="3"/>
        <v>9.9</v>
      </c>
      <c r="V41" s="7">
        <f t="shared" ca="1" si="3"/>
        <v>0.5</v>
      </c>
      <c r="W41" s="7">
        <f t="shared" ca="1" si="3"/>
        <v>9.1999999999999993</v>
      </c>
    </row>
    <row r="42" spans="1:23" x14ac:dyDescent="0.25">
      <c r="A42" s="1" t="s">
        <v>351</v>
      </c>
      <c r="B42" s="2" t="s">
        <v>28</v>
      </c>
      <c r="C42" s="2" t="s">
        <v>384</v>
      </c>
      <c r="D42" s="2" t="s">
        <v>2</v>
      </c>
      <c r="E42" s="2" t="s">
        <v>329</v>
      </c>
      <c r="F42" s="1">
        <v>60</v>
      </c>
      <c r="G42" s="7"/>
      <c r="H42" s="2" t="s">
        <v>326</v>
      </c>
      <c r="I42" s="2"/>
      <c r="L42" s="13" t="s">
        <v>320</v>
      </c>
      <c r="M42" s="13">
        <v>4</v>
      </c>
      <c r="N42" s="7">
        <f t="shared" ca="1" si="2"/>
        <v>2.8</v>
      </c>
      <c r="P42" s="1">
        <f ca="1">VLOOKUP(N42,risk_score!$A$12:$B$27,2,TRUE)</f>
        <v>1</v>
      </c>
      <c r="R42" s="2"/>
      <c r="T42" s="7">
        <f t="shared" ca="1" si="3"/>
        <v>4.5999999999999996</v>
      </c>
      <c r="U42" s="7">
        <f t="shared" ca="1" si="3"/>
        <v>3.9</v>
      </c>
      <c r="V42" s="7">
        <f t="shared" ca="1" si="3"/>
        <v>-1</v>
      </c>
      <c r="W42" s="7">
        <f t="shared" ca="1" si="3"/>
        <v>8.9</v>
      </c>
    </row>
    <row r="43" spans="1:23" x14ac:dyDescent="0.25">
      <c r="A43" s="1" t="s">
        <v>351</v>
      </c>
      <c r="B43" s="2" t="s">
        <v>28</v>
      </c>
      <c r="C43" s="2" t="s">
        <v>384</v>
      </c>
      <c r="D43" s="2" t="s">
        <v>4</v>
      </c>
      <c r="E43" s="2" t="s">
        <v>329</v>
      </c>
      <c r="F43" s="1">
        <v>2746</v>
      </c>
      <c r="G43" s="7"/>
      <c r="H43" s="2" t="s">
        <v>5</v>
      </c>
      <c r="I43" s="2"/>
      <c r="L43" s="13" t="s">
        <v>320</v>
      </c>
      <c r="M43" s="13">
        <v>4</v>
      </c>
      <c r="N43" s="7">
        <f t="shared" ca="1" si="2"/>
        <v>1.5</v>
      </c>
      <c r="P43" s="1">
        <f ca="1">VLOOKUP(N43,risk_score!$A$12:$B$27,2,TRUE)</f>
        <v>1</v>
      </c>
      <c r="R43" s="2"/>
      <c r="T43" s="7">
        <f t="shared" ca="1" si="3"/>
        <v>-2.6</v>
      </c>
      <c r="U43" s="7">
        <f t="shared" ca="1" si="3"/>
        <v>9.6999999999999993</v>
      </c>
      <c r="V43" s="7">
        <f t="shared" ca="1" si="3"/>
        <v>5.2</v>
      </c>
      <c r="W43" s="7">
        <f t="shared" ca="1" si="3"/>
        <v>0.1</v>
      </c>
    </row>
    <row r="44" spans="1:23" x14ac:dyDescent="0.25">
      <c r="A44" s="1" t="s">
        <v>330</v>
      </c>
      <c r="B44" s="2" t="s">
        <v>28</v>
      </c>
      <c r="C44" s="2" t="s">
        <v>385</v>
      </c>
      <c r="D44" s="2" t="s">
        <v>6</v>
      </c>
      <c r="E44" s="2" t="s">
        <v>329</v>
      </c>
      <c r="F44" s="1">
        <v>4017</v>
      </c>
      <c r="G44" s="7"/>
      <c r="H44" s="2" t="s">
        <v>7</v>
      </c>
      <c r="I44" s="2"/>
      <c r="L44" s="13" t="s">
        <v>318</v>
      </c>
      <c r="M44" s="13">
        <v>5</v>
      </c>
      <c r="N44" s="7">
        <f t="shared" ca="1" si="2"/>
        <v>1.6</v>
      </c>
      <c r="P44" s="1">
        <f ca="1">VLOOKUP(N44,risk_score!$A$12:$B$27,2,TRUE)</f>
        <v>1</v>
      </c>
      <c r="R44" s="2"/>
      <c r="T44" s="7">
        <f t="shared" ca="1" si="3"/>
        <v>6.6</v>
      </c>
      <c r="U44" s="7">
        <f t="shared" ca="1" si="3"/>
        <v>0</v>
      </c>
      <c r="V44" s="7">
        <f t="shared" ca="1" si="3"/>
        <v>0.1</v>
      </c>
      <c r="W44" s="7">
        <f t="shared" ca="1" si="3"/>
        <v>8</v>
      </c>
    </row>
    <row r="45" spans="1:23" x14ac:dyDescent="0.25">
      <c r="A45" s="1" t="s">
        <v>330</v>
      </c>
      <c r="B45" s="2" t="s">
        <v>28</v>
      </c>
      <c r="C45" s="2" t="s">
        <v>385</v>
      </c>
      <c r="D45" s="2" t="s">
        <v>8</v>
      </c>
      <c r="E45" s="2" t="s">
        <v>329</v>
      </c>
      <c r="F45" s="1">
        <v>2880</v>
      </c>
      <c r="G45" s="7"/>
      <c r="H45" s="2" t="s">
        <v>1</v>
      </c>
      <c r="I45" s="2"/>
      <c r="L45" s="13" t="s">
        <v>318</v>
      </c>
      <c r="M45" s="13">
        <v>5</v>
      </c>
      <c r="N45" s="7">
        <f t="shared" ca="1" si="2"/>
        <v>7.1</v>
      </c>
      <c r="P45" s="1">
        <f ca="1">VLOOKUP(N45,risk_score!$A$12:$B$27,2,TRUE)</f>
        <v>3</v>
      </c>
      <c r="R45" s="2"/>
      <c r="T45" s="7">
        <f t="shared" ca="1" si="3"/>
        <v>4.5</v>
      </c>
      <c r="U45" s="7">
        <f t="shared" ca="1" si="3"/>
        <v>4.5999999999999996</v>
      </c>
      <c r="V45" s="7">
        <f t="shared" ca="1" si="3"/>
        <v>9.5</v>
      </c>
      <c r="W45" s="7">
        <f t="shared" ca="1" si="3"/>
        <v>-1.9</v>
      </c>
    </row>
    <row r="46" spans="1:23" x14ac:dyDescent="0.25">
      <c r="A46" s="1" t="s">
        <v>330</v>
      </c>
      <c r="B46" s="2" t="s">
        <v>28</v>
      </c>
      <c r="C46" s="2" t="s">
        <v>385</v>
      </c>
      <c r="D46" s="2" t="s">
        <v>9</v>
      </c>
      <c r="E46" s="2" t="s">
        <v>329</v>
      </c>
      <c r="F46" s="1">
        <v>651</v>
      </c>
      <c r="G46" s="7"/>
      <c r="H46" s="2" t="s">
        <v>10</v>
      </c>
      <c r="I46" s="2"/>
      <c r="L46" s="13" t="s">
        <v>320</v>
      </c>
      <c r="M46" s="13">
        <v>4</v>
      </c>
      <c r="N46" s="7">
        <f t="shared" ca="1" si="2"/>
        <v>5.2</v>
      </c>
      <c r="P46" s="1">
        <f ca="1">VLOOKUP(N46,risk_score!$A$12:$B$27,2,TRUE)</f>
        <v>2</v>
      </c>
      <c r="R46" s="2"/>
      <c r="T46" s="7">
        <f t="shared" ca="1" si="3"/>
        <v>6.1</v>
      </c>
      <c r="U46" s="7">
        <f t="shared" ca="1" si="3"/>
        <v>3</v>
      </c>
      <c r="V46" s="7">
        <f t="shared" ca="1" si="3"/>
        <v>7</v>
      </c>
      <c r="W46" s="7">
        <f t="shared" ca="1" si="3"/>
        <v>-1.5</v>
      </c>
    </row>
    <row r="47" spans="1:23" x14ac:dyDescent="0.25">
      <c r="A47" s="1" t="s">
        <v>330</v>
      </c>
      <c r="B47" s="2" t="s">
        <v>28</v>
      </c>
      <c r="C47" s="2" t="s">
        <v>385</v>
      </c>
      <c r="D47" s="2" t="s">
        <v>11</v>
      </c>
      <c r="E47" s="2" t="s">
        <v>329</v>
      </c>
      <c r="F47" s="1">
        <v>3830</v>
      </c>
      <c r="G47" s="7"/>
      <c r="H47" s="2" t="s">
        <v>12</v>
      </c>
      <c r="I47" s="2"/>
      <c r="L47" s="13" t="s">
        <v>320</v>
      </c>
      <c r="M47" s="13">
        <v>4</v>
      </c>
      <c r="N47" s="7">
        <f t="shared" ca="1" si="2"/>
        <v>8</v>
      </c>
      <c r="P47" s="1">
        <f ca="1">VLOOKUP(N47,risk_score!$A$12:$B$27,2,TRUE)</f>
        <v>3</v>
      </c>
      <c r="R47" s="2"/>
      <c r="T47" s="7">
        <f t="shared" ca="1" si="3"/>
        <v>6.8</v>
      </c>
      <c r="U47" s="7">
        <f t="shared" ca="1" si="3"/>
        <v>0.5</v>
      </c>
      <c r="V47" s="7">
        <f t="shared" ca="1" si="3"/>
        <v>4</v>
      </c>
      <c r="W47" s="7">
        <f t="shared" ca="1" si="3"/>
        <v>7.8</v>
      </c>
    </row>
    <row r="48" spans="1:23" x14ac:dyDescent="0.25">
      <c r="A48" s="1" t="s">
        <v>351</v>
      </c>
      <c r="B48" s="2" t="s">
        <v>28</v>
      </c>
      <c r="C48" s="2" t="s">
        <v>384</v>
      </c>
      <c r="D48" s="2" t="s">
        <v>13</v>
      </c>
      <c r="E48" s="2" t="s">
        <v>329</v>
      </c>
      <c r="F48" s="1">
        <v>662</v>
      </c>
      <c r="G48" s="7"/>
      <c r="H48" s="2" t="s">
        <v>7</v>
      </c>
      <c r="I48" s="2"/>
      <c r="L48" s="13" t="s">
        <v>318</v>
      </c>
      <c r="M48" s="13">
        <v>5</v>
      </c>
      <c r="N48" s="7">
        <f t="shared" ca="1" si="2"/>
        <v>3.4</v>
      </c>
      <c r="P48" s="1">
        <f ca="1">VLOOKUP(N48,risk_score!$A$12:$B$27,2,TRUE)</f>
        <v>2</v>
      </c>
      <c r="R48" s="2"/>
      <c r="T48" s="7">
        <f t="shared" ca="1" si="3"/>
        <v>2.6</v>
      </c>
      <c r="U48" s="7">
        <f t="shared" ca="1" si="3"/>
        <v>0.9</v>
      </c>
      <c r="V48" s="7">
        <f t="shared" ca="1" si="3"/>
        <v>7.6</v>
      </c>
      <c r="W48" s="7">
        <f t="shared" ca="1" si="3"/>
        <v>8.8000000000000007</v>
      </c>
    </row>
    <row r="49" spans="1:23" x14ac:dyDescent="0.25">
      <c r="A49" s="1" t="s">
        <v>330</v>
      </c>
      <c r="B49" s="2" t="s">
        <v>28</v>
      </c>
      <c r="C49" s="2" t="s">
        <v>385</v>
      </c>
      <c r="D49" s="2" t="s">
        <v>14</v>
      </c>
      <c r="E49" s="2" t="s">
        <v>329</v>
      </c>
      <c r="F49" s="1">
        <v>525</v>
      </c>
      <c r="G49" s="7"/>
      <c r="H49" s="2" t="s">
        <v>3</v>
      </c>
      <c r="I49" s="2"/>
      <c r="L49" s="13" t="s">
        <v>320</v>
      </c>
      <c r="M49" s="13">
        <v>4</v>
      </c>
      <c r="N49" s="7">
        <f t="shared" ca="1" si="2"/>
        <v>9.6999999999999993</v>
      </c>
      <c r="P49" s="1">
        <f ca="1">VLOOKUP(N49,risk_score!$A$12:$B$27,2,TRUE)</f>
        <v>4</v>
      </c>
      <c r="R49" s="2"/>
      <c r="T49" s="7">
        <f t="shared" ca="1" si="3"/>
        <v>9.4</v>
      </c>
      <c r="U49" s="7">
        <f t="shared" ca="1" si="3"/>
        <v>3.3</v>
      </c>
      <c r="V49" s="7">
        <f t="shared" ca="1" si="3"/>
        <v>3.8</v>
      </c>
      <c r="W49" s="7">
        <f t="shared" ca="1" si="3"/>
        <v>6.6</v>
      </c>
    </row>
    <row r="50" spans="1:23" x14ac:dyDescent="0.25">
      <c r="A50" s="1" t="s">
        <v>331</v>
      </c>
      <c r="B50" s="2" t="s">
        <v>28</v>
      </c>
      <c r="C50" s="2" t="s">
        <v>385</v>
      </c>
      <c r="D50" s="2" t="s">
        <v>15</v>
      </c>
      <c r="E50" s="2" t="s">
        <v>329</v>
      </c>
      <c r="F50" s="1">
        <v>63</v>
      </c>
      <c r="G50" s="7"/>
      <c r="H50" s="2" t="s">
        <v>3</v>
      </c>
      <c r="I50" s="2"/>
      <c r="L50" s="13" t="s">
        <v>320</v>
      </c>
      <c r="M50" s="13">
        <v>4</v>
      </c>
      <c r="N50" s="7">
        <f t="shared" ca="1" si="2"/>
        <v>6</v>
      </c>
      <c r="P50" s="1">
        <f ca="1">VLOOKUP(N50,risk_score!$A$12:$B$27,2,TRUE)</f>
        <v>3</v>
      </c>
      <c r="R50" s="2"/>
      <c r="T50" s="7">
        <f t="shared" ca="1" si="3"/>
        <v>-1.2</v>
      </c>
      <c r="U50" s="7">
        <f t="shared" ca="1" si="3"/>
        <v>3.8</v>
      </c>
      <c r="V50" s="7">
        <f t="shared" ca="1" si="3"/>
        <v>7</v>
      </c>
      <c r="W50" s="7">
        <f t="shared" ca="1" si="3"/>
        <v>9.9</v>
      </c>
    </row>
    <row r="51" spans="1:23" x14ac:dyDescent="0.25">
      <c r="A51" s="1" t="s">
        <v>331</v>
      </c>
      <c r="B51" s="2" t="s">
        <v>28</v>
      </c>
      <c r="C51" s="2" t="s">
        <v>385</v>
      </c>
      <c r="D51" s="2" t="s">
        <v>16</v>
      </c>
      <c r="E51" s="2" t="s">
        <v>329</v>
      </c>
      <c r="F51" s="1">
        <v>2322</v>
      </c>
      <c r="G51" s="7"/>
      <c r="H51" s="2" t="s">
        <v>7</v>
      </c>
      <c r="I51" s="2"/>
      <c r="L51" s="13" t="s">
        <v>318</v>
      </c>
      <c r="M51" s="13">
        <v>5</v>
      </c>
      <c r="N51" s="7">
        <f t="shared" ca="1" si="2"/>
        <v>4</v>
      </c>
      <c r="P51" s="1">
        <f ca="1">VLOOKUP(N51,risk_score!$A$12:$B$27,2,TRUE)</f>
        <v>2</v>
      </c>
      <c r="R51" s="2"/>
      <c r="T51" s="7">
        <f t="shared" ca="1" si="3"/>
        <v>-2.8</v>
      </c>
      <c r="U51" s="7">
        <f t="shared" ca="1" si="3"/>
        <v>6.5</v>
      </c>
      <c r="V51" s="7">
        <f t="shared" ca="1" si="3"/>
        <v>8.6999999999999993</v>
      </c>
      <c r="W51" s="7">
        <f t="shared" ca="1" si="3"/>
        <v>5.6</v>
      </c>
    </row>
    <row r="52" spans="1:23" x14ac:dyDescent="0.25">
      <c r="A52" s="1" t="s">
        <v>331</v>
      </c>
      <c r="B52" s="2" t="s">
        <v>28</v>
      </c>
      <c r="C52" s="2" t="s">
        <v>385</v>
      </c>
      <c r="D52" s="2" t="s">
        <v>18</v>
      </c>
      <c r="E52" s="2" t="s">
        <v>329</v>
      </c>
      <c r="F52" s="1">
        <v>3823</v>
      </c>
      <c r="G52" s="7"/>
      <c r="H52" s="2" t="s">
        <v>17</v>
      </c>
      <c r="I52" s="2"/>
      <c r="L52" s="13" t="s">
        <v>318</v>
      </c>
      <c r="M52" s="13">
        <v>5</v>
      </c>
      <c r="N52" s="7">
        <f t="shared" ca="1" si="2"/>
        <v>2.9</v>
      </c>
      <c r="P52" s="1">
        <f ca="1">VLOOKUP(N52,risk_score!$A$12:$B$27,2,TRUE)</f>
        <v>1</v>
      </c>
      <c r="R52" s="2"/>
      <c r="T52" s="7">
        <f t="shared" ca="1" si="3"/>
        <v>-0.6</v>
      </c>
      <c r="U52" s="7">
        <f t="shared" ca="1" si="3"/>
        <v>-0.9</v>
      </c>
      <c r="V52" s="7">
        <f t="shared" ca="1" si="3"/>
        <v>-0.6</v>
      </c>
      <c r="W52" s="7">
        <f t="shared" ca="1" si="3"/>
        <v>-2</v>
      </c>
    </row>
    <row r="53" spans="1:23" x14ac:dyDescent="0.25">
      <c r="A53" s="1" t="s">
        <v>332</v>
      </c>
      <c r="B53" s="2" t="s">
        <v>28</v>
      </c>
      <c r="C53" s="2" t="s">
        <v>384</v>
      </c>
      <c r="D53" s="2" t="s">
        <v>200</v>
      </c>
      <c r="E53" s="2" t="s">
        <v>329</v>
      </c>
      <c r="F53" s="1">
        <v>4394</v>
      </c>
      <c r="G53" s="7"/>
      <c r="H53" s="2" t="s">
        <v>202</v>
      </c>
      <c r="I53" s="2"/>
      <c r="L53" s="13" t="s">
        <v>317</v>
      </c>
      <c r="M53" s="13">
        <v>1</v>
      </c>
      <c r="N53" s="7">
        <f t="shared" ca="1" si="2"/>
        <v>8</v>
      </c>
      <c r="P53" s="1">
        <f ca="1">VLOOKUP(N53,risk_score!$A$12:$B$27,2,TRUE)</f>
        <v>3</v>
      </c>
      <c r="R53" s="2"/>
      <c r="T53" s="7">
        <f t="shared" ca="1" si="3"/>
        <v>6.1</v>
      </c>
      <c r="U53" s="7">
        <f t="shared" ca="1" si="3"/>
        <v>5.7</v>
      </c>
      <c r="V53" s="7">
        <f t="shared" ca="1" si="3"/>
        <v>-1</v>
      </c>
      <c r="W53" s="7">
        <f t="shared" ca="1" si="3"/>
        <v>-0.2</v>
      </c>
    </row>
    <row r="54" spans="1:23" x14ac:dyDescent="0.25">
      <c r="A54" s="1" t="s">
        <v>332</v>
      </c>
      <c r="B54" s="2" t="s">
        <v>28</v>
      </c>
      <c r="C54" s="2" t="s">
        <v>384</v>
      </c>
      <c r="D54" s="2" t="s">
        <v>203</v>
      </c>
      <c r="E54" s="2" t="s">
        <v>329</v>
      </c>
      <c r="F54" s="1">
        <v>66</v>
      </c>
      <c r="G54" s="7"/>
      <c r="H54" s="2" t="s">
        <v>204</v>
      </c>
      <c r="I54" s="2"/>
      <c r="L54" s="13" t="s">
        <v>320</v>
      </c>
      <c r="M54" s="13">
        <v>4</v>
      </c>
      <c r="N54" s="7">
        <f t="shared" ca="1" si="2"/>
        <v>6.1</v>
      </c>
      <c r="P54" s="1">
        <f ca="1">VLOOKUP(N54,risk_score!$A$12:$B$27,2,TRUE)</f>
        <v>3</v>
      </c>
      <c r="R54" s="2"/>
      <c r="T54" s="7">
        <f t="shared" ca="1" si="3"/>
        <v>0.7</v>
      </c>
      <c r="U54" s="7">
        <f t="shared" ca="1" si="3"/>
        <v>8.1999999999999993</v>
      </c>
      <c r="V54" s="7">
        <f t="shared" ca="1" si="3"/>
        <v>7.8</v>
      </c>
      <c r="W54" s="7">
        <f t="shared" ca="1" si="3"/>
        <v>2.1</v>
      </c>
    </row>
    <row r="55" spans="1:23" x14ac:dyDescent="0.25">
      <c r="A55" s="1" t="s">
        <v>332</v>
      </c>
      <c r="B55" s="2" t="s">
        <v>28</v>
      </c>
      <c r="C55" s="2" t="s">
        <v>384</v>
      </c>
      <c r="D55" s="2" t="s">
        <v>206</v>
      </c>
      <c r="E55" s="2" t="s">
        <v>329</v>
      </c>
      <c r="F55" s="1">
        <v>606</v>
      </c>
      <c r="G55" s="7"/>
      <c r="H55" s="2" t="s">
        <v>205</v>
      </c>
      <c r="I55" s="2"/>
      <c r="L55" s="13" t="s">
        <v>316</v>
      </c>
      <c r="M55" s="13">
        <v>3</v>
      </c>
      <c r="N55" s="7">
        <f t="shared" ca="1" si="2"/>
        <v>9.8000000000000007</v>
      </c>
      <c r="P55" s="1">
        <f ca="1">VLOOKUP(N55,risk_score!$A$12:$B$27,2,TRUE)</f>
        <v>4</v>
      </c>
      <c r="R55" s="2"/>
      <c r="T55" s="7">
        <f t="shared" ca="1" si="3"/>
        <v>7.1</v>
      </c>
      <c r="U55" s="7">
        <f t="shared" ca="1" si="3"/>
        <v>-1.8</v>
      </c>
      <c r="V55" s="7">
        <f t="shared" ca="1" si="3"/>
        <v>6.1</v>
      </c>
      <c r="W55" s="7">
        <f t="shared" ca="1" si="3"/>
        <v>6.7</v>
      </c>
    </row>
    <row r="56" spans="1:23" x14ac:dyDescent="0.25">
      <c r="A56" s="1" t="s">
        <v>332</v>
      </c>
      <c r="B56" s="2" t="s">
        <v>28</v>
      </c>
      <c r="C56" s="2" t="s">
        <v>384</v>
      </c>
      <c r="D56" s="2" t="s">
        <v>207</v>
      </c>
      <c r="E56" s="2" t="s">
        <v>329</v>
      </c>
      <c r="F56" s="1">
        <v>256</v>
      </c>
      <c r="G56" s="7"/>
      <c r="H56" s="2" t="s">
        <v>208</v>
      </c>
      <c r="I56" s="2"/>
      <c r="L56" s="13" t="s">
        <v>316</v>
      </c>
      <c r="M56" s="13">
        <v>3</v>
      </c>
      <c r="N56" s="7">
        <f t="shared" ca="1" si="2"/>
        <v>7.7</v>
      </c>
      <c r="P56" s="1">
        <f ca="1">VLOOKUP(N56,risk_score!$A$12:$B$27,2,TRUE)</f>
        <v>3</v>
      </c>
      <c r="R56" s="2"/>
      <c r="T56" s="7">
        <f t="shared" ca="1" si="3"/>
        <v>-1.7</v>
      </c>
      <c r="U56" s="7">
        <f t="shared" ca="1" si="3"/>
        <v>2.4</v>
      </c>
      <c r="V56" s="7">
        <f t="shared" ca="1" si="3"/>
        <v>2</v>
      </c>
      <c r="W56" s="7">
        <f t="shared" ca="1" si="3"/>
        <v>-1.6</v>
      </c>
    </row>
    <row r="57" spans="1:23" x14ac:dyDescent="0.25">
      <c r="A57" s="1" t="s">
        <v>332</v>
      </c>
      <c r="B57" s="2" t="s">
        <v>28</v>
      </c>
      <c r="C57" s="2" t="s">
        <v>384</v>
      </c>
      <c r="D57" s="2" t="s">
        <v>209</v>
      </c>
      <c r="E57" s="2" t="s">
        <v>329</v>
      </c>
      <c r="F57" s="1">
        <v>107</v>
      </c>
      <c r="G57" s="7"/>
      <c r="H57" s="2" t="s">
        <v>210</v>
      </c>
      <c r="I57" s="2"/>
      <c r="L57" s="13" t="s">
        <v>316</v>
      </c>
      <c r="M57" s="13">
        <v>3</v>
      </c>
      <c r="N57" s="7">
        <f t="shared" ca="1" si="2"/>
        <v>7</v>
      </c>
      <c r="P57" s="1">
        <f ca="1">VLOOKUP(N57,risk_score!$A$12:$B$27,2,TRUE)</f>
        <v>3</v>
      </c>
      <c r="R57" s="2"/>
      <c r="T57" s="7">
        <f t="shared" ca="1" si="3"/>
        <v>-1.1000000000000001</v>
      </c>
      <c r="U57" s="7">
        <f t="shared" ca="1" si="3"/>
        <v>3.2</v>
      </c>
      <c r="V57" s="7">
        <f t="shared" ca="1" si="3"/>
        <v>9.9</v>
      </c>
      <c r="W57" s="7">
        <f t="shared" ca="1" si="3"/>
        <v>0.7</v>
      </c>
    </row>
    <row r="58" spans="1:23" x14ac:dyDescent="0.25">
      <c r="A58" s="1" t="s">
        <v>333</v>
      </c>
      <c r="B58" s="2" t="s">
        <v>28</v>
      </c>
      <c r="C58" s="2" t="s">
        <v>384</v>
      </c>
      <c r="D58" s="2" t="s">
        <v>212</v>
      </c>
      <c r="E58" s="2" t="s">
        <v>336</v>
      </c>
      <c r="F58" s="7" t="s">
        <v>211</v>
      </c>
      <c r="G58" s="2" t="s">
        <v>211</v>
      </c>
      <c r="H58" s="2" t="s">
        <v>214</v>
      </c>
      <c r="I58" s="2"/>
      <c r="L58" s="7" t="s">
        <v>317</v>
      </c>
      <c r="M58" s="7">
        <v>1</v>
      </c>
      <c r="N58" s="7">
        <f t="shared" ca="1" si="2"/>
        <v>6.7</v>
      </c>
      <c r="O58" s="2">
        <v>3.2904109589041002</v>
      </c>
      <c r="P58" s="1">
        <f>VLOOKUP(O58,risk_score!$A$31:$B$36,2,TRUE)</f>
        <v>4</v>
      </c>
      <c r="Q58" s="2" t="s">
        <v>213</v>
      </c>
      <c r="R58" s="12">
        <v>10.22705078125</v>
      </c>
      <c r="S58" s="12">
        <v>337.60707145727997</v>
      </c>
      <c r="T58" s="7">
        <f t="shared" ca="1" si="3"/>
        <v>0</v>
      </c>
      <c r="U58" s="7">
        <f t="shared" ca="1" si="3"/>
        <v>5.4</v>
      </c>
      <c r="V58" s="7">
        <f t="shared" ca="1" si="3"/>
        <v>3.6</v>
      </c>
      <c r="W58" s="7">
        <f t="shared" ca="1" si="3"/>
        <v>-1.4</v>
      </c>
    </row>
    <row r="59" spans="1:23" x14ac:dyDescent="0.25">
      <c r="A59" s="1" t="s">
        <v>333</v>
      </c>
      <c r="B59" s="2" t="s">
        <v>28</v>
      </c>
      <c r="C59" s="2" t="s">
        <v>384</v>
      </c>
      <c r="D59" s="2" t="s">
        <v>216</v>
      </c>
      <c r="E59" s="2" t="s">
        <v>336</v>
      </c>
      <c r="F59" s="7" t="s">
        <v>215</v>
      </c>
      <c r="G59" s="2" t="s">
        <v>215</v>
      </c>
      <c r="H59" s="2" t="s">
        <v>218</v>
      </c>
      <c r="I59" s="2"/>
      <c r="L59" s="7" t="s">
        <v>316</v>
      </c>
      <c r="M59" s="7">
        <v>3</v>
      </c>
      <c r="N59" s="7">
        <f t="shared" ca="1" si="2"/>
        <v>6.8</v>
      </c>
      <c r="O59" s="2">
        <v>2.2356164383562001</v>
      </c>
      <c r="P59" s="1">
        <f>VLOOKUP(O59,risk_score!$A$31:$B$36,2,TRUE)</f>
        <v>3</v>
      </c>
      <c r="Q59" s="2" t="s">
        <v>217</v>
      </c>
      <c r="R59" s="12">
        <v>8.385009765625</v>
      </c>
      <c r="S59" s="12">
        <v>156.57570618263</v>
      </c>
      <c r="T59" s="7">
        <f t="shared" ca="1" si="3"/>
        <v>9.1999999999999993</v>
      </c>
      <c r="U59" s="7">
        <f t="shared" ca="1" si="3"/>
        <v>6.4</v>
      </c>
      <c r="V59" s="7">
        <f t="shared" ca="1" si="3"/>
        <v>3.6</v>
      </c>
      <c r="W59" s="7">
        <f t="shared" ca="1" si="3"/>
        <v>-1.2</v>
      </c>
    </row>
    <row r="60" spans="1:23" x14ac:dyDescent="0.25">
      <c r="A60" s="1" t="s">
        <v>333</v>
      </c>
      <c r="B60" s="2" t="s">
        <v>28</v>
      </c>
      <c r="C60" s="2" t="s">
        <v>384</v>
      </c>
      <c r="D60" s="2" t="s">
        <v>220</v>
      </c>
      <c r="E60" s="2" t="s">
        <v>336</v>
      </c>
      <c r="F60" s="7" t="s">
        <v>219</v>
      </c>
      <c r="G60" s="2" t="s">
        <v>219</v>
      </c>
      <c r="H60" s="2" t="s">
        <v>222</v>
      </c>
      <c r="I60" s="2"/>
      <c r="L60" s="7" t="s">
        <v>316</v>
      </c>
      <c r="M60" s="7">
        <v>3</v>
      </c>
      <c r="N60" s="7">
        <f t="shared" ca="1" si="2"/>
        <v>4</v>
      </c>
      <c r="O60" s="2">
        <v>1.8219178082192</v>
      </c>
      <c r="P60" s="1">
        <f>VLOOKUP(O60,risk_score!$A$31:$B$36,2,TRUE)</f>
        <v>2</v>
      </c>
      <c r="Q60" s="2" t="s">
        <v>221</v>
      </c>
      <c r="R60" s="12">
        <v>8.3251953125</v>
      </c>
      <c r="S60" s="12">
        <v>152.21130225719</v>
      </c>
      <c r="T60" s="7">
        <f t="shared" ca="1" si="3"/>
        <v>4.5</v>
      </c>
      <c r="U60" s="7">
        <f t="shared" ca="1" si="3"/>
        <v>1.3</v>
      </c>
      <c r="V60" s="7">
        <f t="shared" ca="1" si="3"/>
        <v>2.8</v>
      </c>
      <c r="W60" s="7">
        <f t="shared" ca="1" si="3"/>
        <v>0.9</v>
      </c>
    </row>
    <row r="61" spans="1:23" x14ac:dyDescent="0.25">
      <c r="A61" s="1" t="s">
        <v>333</v>
      </c>
      <c r="B61" s="2" t="s">
        <v>28</v>
      </c>
      <c r="C61" s="2" t="s">
        <v>384</v>
      </c>
      <c r="D61" s="2" t="s">
        <v>224</v>
      </c>
      <c r="E61" s="2" t="s">
        <v>336</v>
      </c>
      <c r="F61" s="7" t="s">
        <v>223</v>
      </c>
      <c r="G61" s="2" t="s">
        <v>223</v>
      </c>
      <c r="H61" s="2" t="s">
        <v>226</v>
      </c>
      <c r="I61" s="2"/>
      <c r="L61" s="7" t="s">
        <v>318</v>
      </c>
      <c r="M61" s="7">
        <v>5</v>
      </c>
      <c r="N61" s="7">
        <f t="shared" ca="1" si="2"/>
        <v>5.3</v>
      </c>
      <c r="O61" s="2">
        <v>5.7342465753424996</v>
      </c>
      <c r="P61" s="1">
        <f>VLOOKUP(O61,risk_score!$A$31:$B$36,2,TRUE)</f>
        <v>5</v>
      </c>
      <c r="Q61" s="2" t="s">
        <v>225</v>
      </c>
      <c r="R61" s="12">
        <v>8.033447265625</v>
      </c>
      <c r="S61" s="12">
        <v>115.04701079199</v>
      </c>
      <c r="T61" s="7">
        <f t="shared" ca="1" si="3"/>
        <v>0.5</v>
      </c>
      <c r="U61" s="7">
        <f t="shared" ca="1" si="3"/>
        <v>-0.1</v>
      </c>
      <c r="V61" s="7">
        <f t="shared" ca="1" si="3"/>
        <v>5</v>
      </c>
      <c r="W61" s="7">
        <f t="shared" ca="1" si="3"/>
        <v>-3</v>
      </c>
    </row>
    <row r="62" spans="1:23" x14ac:dyDescent="0.25">
      <c r="A62" s="1" t="s">
        <v>333</v>
      </c>
      <c r="B62" s="2" t="s">
        <v>28</v>
      </c>
      <c r="C62" s="2" t="s">
        <v>384</v>
      </c>
      <c r="D62" s="2" t="s">
        <v>228</v>
      </c>
      <c r="E62" s="2" t="s">
        <v>336</v>
      </c>
      <c r="F62" s="7" t="s">
        <v>227</v>
      </c>
      <c r="G62" s="2" t="s">
        <v>227</v>
      </c>
      <c r="H62" s="2" t="s">
        <v>230</v>
      </c>
      <c r="I62" s="2"/>
      <c r="L62" s="7" t="s">
        <v>316</v>
      </c>
      <c r="M62" s="7">
        <v>3</v>
      </c>
      <c r="N62" s="7">
        <f t="shared" ca="1" si="2"/>
        <v>5.2</v>
      </c>
      <c r="O62" s="2">
        <v>4.1342465753425</v>
      </c>
      <c r="P62" s="1">
        <f>VLOOKUP(O62,risk_score!$A$31:$B$36,2,TRUE)</f>
        <v>5</v>
      </c>
      <c r="Q62" s="2" t="s">
        <v>229</v>
      </c>
      <c r="R62" s="12">
        <v>7.92236328125</v>
      </c>
      <c r="S62" s="12">
        <v>109.30373348377</v>
      </c>
      <c r="T62" s="7">
        <f t="shared" ca="1" si="3"/>
        <v>9.8000000000000007</v>
      </c>
      <c r="U62" s="7">
        <f t="shared" ca="1" si="3"/>
        <v>3.9</v>
      </c>
      <c r="V62" s="7">
        <f t="shared" ca="1" si="3"/>
        <v>-1.5</v>
      </c>
      <c r="W62" s="7">
        <f t="shared" ca="1" si="3"/>
        <v>7</v>
      </c>
    </row>
    <row r="63" spans="1:23" x14ac:dyDescent="0.25">
      <c r="A63" s="1" t="s">
        <v>333</v>
      </c>
      <c r="B63" s="2" t="s">
        <v>28</v>
      </c>
      <c r="C63" s="2" t="s">
        <v>384</v>
      </c>
      <c r="D63" s="2" t="s">
        <v>232</v>
      </c>
      <c r="E63" s="2" t="s">
        <v>336</v>
      </c>
      <c r="F63" s="7" t="s">
        <v>231</v>
      </c>
      <c r="G63" s="2" t="s">
        <v>231</v>
      </c>
      <c r="H63" s="2" t="s">
        <v>49</v>
      </c>
      <c r="I63" s="2"/>
      <c r="L63" s="7" t="s">
        <v>318</v>
      </c>
      <c r="M63" s="7">
        <v>5</v>
      </c>
      <c r="N63" s="7">
        <f t="shared" ca="1" si="2"/>
        <v>2.2000000000000002</v>
      </c>
      <c r="O63" s="2">
        <v>1.6493150684932001</v>
      </c>
      <c r="P63" s="1">
        <f>VLOOKUP(O63,risk_score!$A$31:$B$36,2,TRUE)</f>
        <v>2</v>
      </c>
      <c r="Q63" s="2" t="s">
        <v>233</v>
      </c>
      <c r="R63" s="12">
        <v>7.557373046875</v>
      </c>
      <c r="S63" s="12">
        <v>79.361460969785995</v>
      </c>
      <c r="T63" s="7">
        <f t="shared" ca="1" si="3"/>
        <v>-2.2999999999999998</v>
      </c>
      <c r="U63" s="7">
        <f t="shared" ca="1" si="3"/>
        <v>7.8</v>
      </c>
      <c r="V63" s="7">
        <f t="shared" ca="1" si="3"/>
        <v>0.6</v>
      </c>
      <c r="W63" s="7">
        <f t="shared" ca="1" si="3"/>
        <v>-1.4</v>
      </c>
    </row>
    <row r="64" spans="1:23" x14ac:dyDescent="0.25">
      <c r="A64" s="1" t="s">
        <v>333</v>
      </c>
      <c r="B64" s="2" t="s">
        <v>28</v>
      </c>
      <c r="C64" s="2" t="s">
        <v>384</v>
      </c>
      <c r="D64" s="2" t="s">
        <v>235</v>
      </c>
      <c r="E64" s="2" t="s">
        <v>336</v>
      </c>
      <c r="F64" s="7" t="s">
        <v>234</v>
      </c>
      <c r="G64" s="2" t="s">
        <v>234</v>
      </c>
      <c r="H64" s="2" t="s">
        <v>49</v>
      </c>
      <c r="I64" s="2"/>
      <c r="L64" s="7" t="s">
        <v>318</v>
      </c>
      <c r="M64" s="7">
        <v>5</v>
      </c>
      <c r="N64" s="7">
        <f t="shared" ca="1" si="2"/>
        <v>4.7</v>
      </c>
      <c r="O64" s="2">
        <v>1.4383561643836</v>
      </c>
      <c r="P64" s="1">
        <f>VLOOKUP(O64,risk_score!$A$31:$B$36,2,TRUE)</f>
        <v>2</v>
      </c>
      <c r="Q64" s="2" t="s">
        <v>236</v>
      </c>
      <c r="R64" s="12">
        <v>7.374267578125</v>
      </c>
      <c r="S64" s="12">
        <v>69.626942453303997</v>
      </c>
      <c r="T64" s="7">
        <f t="shared" ca="1" si="3"/>
        <v>4.4000000000000004</v>
      </c>
      <c r="U64" s="7">
        <f t="shared" ca="1" si="3"/>
        <v>-0.8</v>
      </c>
      <c r="V64" s="7">
        <f t="shared" ca="1" si="3"/>
        <v>1.4</v>
      </c>
      <c r="W64" s="7">
        <f t="shared" ca="1" si="3"/>
        <v>1.5</v>
      </c>
    </row>
    <row r="65" spans="1:23" x14ac:dyDescent="0.25">
      <c r="A65" s="1" t="s">
        <v>333</v>
      </c>
      <c r="B65" s="2" t="s">
        <v>28</v>
      </c>
      <c r="C65" s="2" t="s">
        <v>384</v>
      </c>
      <c r="D65" s="2" t="s">
        <v>238</v>
      </c>
      <c r="E65" s="2" t="s">
        <v>336</v>
      </c>
      <c r="F65" s="7" t="s">
        <v>237</v>
      </c>
      <c r="G65" s="2" t="s">
        <v>237</v>
      </c>
      <c r="H65" s="2" t="s">
        <v>240</v>
      </c>
      <c r="I65" s="2"/>
      <c r="L65" s="7" t="s">
        <v>320</v>
      </c>
      <c r="M65" s="7">
        <v>4</v>
      </c>
      <c r="N65" s="7">
        <f t="shared" ca="1" si="2"/>
        <v>9.6999999999999993</v>
      </c>
      <c r="O65" s="2">
        <v>2.0739726027396999</v>
      </c>
      <c r="P65" s="1">
        <f>VLOOKUP(O65,risk_score!$A$31:$B$36,2,TRUE)</f>
        <v>3</v>
      </c>
      <c r="Q65" s="2" t="s">
        <v>239</v>
      </c>
      <c r="R65" s="12">
        <v>7.53173828125</v>
      </c>
      <c r="S65" s="12">
        <v>70.381588209718004</v>
      </c>
      <c r="T65" s="7">
        <f t="shared" ca="1" si="3"/>
        <v>8.1</v>
      </c>
      <c r="U65" s="7">
        <f t="shared" ca="1" si="3"/>
        <v>0.1</v>
      </c>
      <c r="V65" s="7">
        <f t="shared" ca="1" si="3"/>
        <v>9.6999999999999993</v>
      </c>
      <c r="W65" s="7">
        <f t="shared" ca="1" si="3"/>
        <v>-1.5</v>
      </c>
    </row>
    <row r="66" spans="1:23" x14ac:dyDescent="0.25">
      <c r="A66" s="1" t="s">
        <v>333</v>
      </c>
      <c r="B66" s="2" t="s">
        <v>28</v>
      </c>
      <c r="C66" s="2" t="s">
        <v>384</v>
      </c>
      <c r="D66" s="2" t="s">
        <v>242</v>
      </c>
      <c r="E66" s="2" t="s">
        <v>336</v>
      </c>
      <c r="F66" s="7" t="s">
        <v>241</v>
      </c>
      <c r="G66" s="2" t="s">
        <v>241</v>
      </c>
      <c r="H66" s="2" t="s">
        <v>240</v>
      </c>
      <c r="I66" s="2"/>
      <c r="L66" s="7" t="s">
        <v>320</v>
      </c>
      <c r="M66" s="7">
        <v>4</v>
      </c>
      <c r="N66" s="7">
        <f t="shared" ref="N66:N94" ca="1" si="4">RANDBETWEEN(1,100)/10</f>
        <v>1.1000000000000001</v>
      </c>
      <c r="O66" s="2">
        <v>2.4109589041096</v>
      </c>
      <c r="P66" s="1">
        <f>VLOOKUP(O66,risk_score!$A$31:$B$36,2,TRUE)</f>
        <v>3</v>
      </c>
      <c r="Q66" s="2" t="s">
        <v>243</v>
      </c>
      <c r="R66" s="12">
        <v>7.5250244140625</v>
      </c>
      <c r="S66" s="12">
        <v>67.624479216625005</v>
      </c>
      <c r="T66" s="7">
        <f t="shared" ref="T66:W94" ca="1" si="5">RANDBETWEEN(-30,100)/10</f>
        <v>9.8000000000000007</v>
      </c>
      <c r="U66" s="7">
        <f t="shared" ca="1" si="5"/>
        <v>7.3</v>
      </c>
      <c r="V66" s="7">
        <f t="shared" ca="1" si="5"/>
        <v>6.3</v>
      </c>
      <c r="W66" s="7">
        <f t="shared" ca="1" si="5"/>
        <v>7.5</v>
      </c>
    </row>
    <row r="67" spans="1:23" x14ac:dyDescent="0.25">
      <c r="A67" s="1" t="s">
        <v>333</v>
      </c>
      <c r="B67" s="2" t="s">
        <v>28</v>
      </c>
      <c r="C67" s="2" t="s">
        <v>384</v>
      </c>
      <c r="D67" s="2" t="s">
        <v>245</v>
      </c>
      <c r="E67" s="2" t="s">
        <v>336</v>
      </c>
      <c r="F67" s="7" t="s">
        <v>244</v>
      </c>
      <c r="G67" s="2" t="s">
        <v>244</v>
      </c>
      <c r="H67" s="2" t="s">
        <v>240</v>
      </c>
      <c r="I67" s="2"/>
      <c r="L67" s="7" t="s">
        <v>320</v>
      </c>
      <c r="M67" s="7">
        <v>4</v>
      </c>
      <c r="N67" s="7">
        <f t="shared" ca="1" si="4"/>
        <v>3.2</v>
      </c>
      <c r="O67" s="2">
        <v>1.4109589041096</v>
      </c>
      <c r="P67" s="1">
        <f>VLOOKUP(O67,risk_score!$A$31:$B$36,2,TRUE)</f>
        <v>2</v>
      </c>
      <c r="Q67" s="2" t="s">
        <v>246</v>
      </c>
      <c r="R67" s="12">
        <v>7.491455078125</v>
      </c>
      <c r="S67" s="12">
        <v>72.802048619586003</v>
      </c>
      <c r="T67" s="7">
        <f t="shared" ca="1" si="5"/>
        <v>7.5</v>
      </c>
      <c r="U67" s="7">
        <f t="shared" ca="1" si="5"/>
        <v>0.8</v>
      </c>
      <c r="V67" s="7">
        <f t="shared" ca="1" si="5"/>
        <v>1.6</v>
      </c>
      <c r="W67" s="7">
        <f t="shared" ca="1" si="5"/>
        <v>1.2</v>
      </c>
    </row>
    <row r="68" spans="1:23" x14ac:dyDescent="0.25">
      <c r="A68" s="1" t="s">
        <v>333</v>
      </c>
      <c r="B68" s="2" t="s">
        <v>28</v>
      </c>
      <c r="C68" s="2" t="s">
        <v>384</v>
      </c>
      <c r="D68" s="2" t="s">
        <v>248</v>
      </c>
      <c r="E68" s="2" t="s">
        <v>336</v>
      </c>
      <c r="F68" s="7" t="s">
        <v>247</v>
      </c>
      <c r="G68" s="2" t="s">
        <v>247</v>
      </c>
      <c r="H68" s="2" t="s">
        <v>52</v>
      </c>
      <c r="I68" s="2"/>
      <c r="L68" s="7" t="s">
        <v>318</v>
      </c>
      <c r="M68" s="7">
        <v>5</v>
      </c>
      <c r="N68" s="7">
        <f t="shared" ca="1" si="4"/>
        <v>2.9</v>
      </c>
      <c r="O68" s="2">
        <v>4.9123287671232996</v>
      </c>
      <c r="P68" s="1">
        <f>VLOOKUP(O68,risk_score!$A$31:$B$36,2,TRUE)</f>
        <v>5</v>
      </c>
      <c r="Q68" s="2" t="s">
        <v>249</v>
      </c>
      <c r="R68" s="12">
        <v>7.490234375</v>
      </c>
      <c r="S68" s="12">
        <v>58.389580219654</v>
      </c>
      <c r="T68" s="7">
        <f t="shared" ca="1" si="5"/>
        <v>2.2999999999999998</v>
      </c>
      <c r="U68" s="7">
        <f t="shared" ca="1" si="5"/>
        <v>5.8</v>
      </c>
      <c r="V68" s="7">
        <f t="shared" ca="1" si="5"/>
        <v>9.6999999999999993</v>
      </c>
      <c r="W68" s="7">
        <f t="shared" ca="1" si="5"/>
        <v>-2.9</v>
      </c>
    </row>
    <row r="69" spans="1:23" x14ac:dyDescent="0.25">
      <c r="A69" s="1" t="s">
        <v>333</v>
      </c>
      <c r="B69" s="2" t="s">
        <v>28</v>
      </c>
      <c r="C69" s="2" t="s">
        <v>384</v>
      </c>
      <c r="D69" s="2" t="s">
        <v>251</v>
      </c>
      <c r="E69" s="2" t="s">
        <v>336</v>
      </c>
      <c r="F69" s="7" t="s">
        <v>250</v>
      </c>
      <c r="G69" s="2" t="s">
        <v>250</v>
      </c>
      <c r="H69" s="2" t="s">
        <v>52</v>
      </c>
      <c r="I69" s="2"/>
      <c r="L69" s="7" t="s">
        <v>318</v>
      </c>
      <c r="M69" s="7">
        <v>5</v>
      </c>
      <c r="N69" s="7">
        <f t="shared" ca="1" si="4"/>
        <v>4.7</v>
      </c>
      <c r="O69" s="2">
        <v>4.7835616438355997</v>
      </c>
      <c r="P69" s="1">
        <f>VLOOKUP(O69,risk_score!$A$31:$B$36,2,TRUE)</f>
        <v>5</v>
      </c>
      <c r="Q69" s="2" t="s">
        <v>252</v>
      </c>
      <c r="R69" s="12">
        <v>7.3382568359375</v>
      </c>
      <c r="S69" s="12">
        <v>44.863785165781003</v>
      </c>
      <c r="T69" s="7">
        <f t="shared" ca="1" si="5"/>
        <v>-2.1</v>
      </c>
      <c r="U69" s="7">
        <f t="shared" ca="1" si="5"/>
        <v>-2</v>
      </c>
      <c r="V69" s="7">
        <f t="shared" ca="1" si="5"/>
        <v>9</v>
      </c>
      <c r="W69" s="7">
        <f t="shared" ca="1" si="5"/>
        <v>8.6999999999999993</v>
      </c>
    </row>
    <row r="70" spans="1:23" x14ac:dyDescent="0.25">
      <c r="A70" s="1" t="s">
        <v>333</v>
      </c>
      <c r="B70" s="2" t="s">
        <v>28</v>
      </c>
      <c r="C70" s="2" t="s">
        <v>384</v>
      </c>
      <c r="D70" s="2" t="s">
        <v>254</v>
      </c>
      <c r="E70" s="2" t="s">
        <v>336</v>
      </c>
      <c r="F70" s="7" t="s">
        <v>253</v>
      </c>
      <c r="G70" s="2" t="s">
        <v>253</v>
      </c>
      <c r="H70" s="2" t="s">
        <v>52</v>
      </c>
      <c r="I70" s="2"/>
      <c r="L70" s="7" t="s">
        <v>318</v>
      </c>
      <c r="M70" s="7">
        <v>5</v>
      </c>
      <c r="N70" s="7">
        <f t="shared" ca="1" si="4"/>
        <v>1.2</v>
      </c>
      <c r="O70" s="2">
        <v>2.1534246575342002</v>
      </c>
      <c r="P70" s="1">
        <f>VLOOKUP(O70,risk_score!$A$31:$B$36,2,TRUE)</f>
        <v>3</v>
      </c>
      <c r="Q70" s="2" t="s">
        <v>255</v>
      </c>
      <c r="R70" s="12">
        <v>7.489013671875</v>
      </c>
      <c r="S70" s="12">
        <v>64.904329437710004</v>
      </c>
      <c r="T70" s="7">
        <f t="shared" ca="1" si="5"/>
        <v>4.7</v>
      </c>
      <c r="U70" s="7">
        <f t="shared" ca="1" si="5"/>
        <v>2.7</v>
      </c>
      <c r="V70" s="7">
        <f t="shared" ca="1" si="5"/>
        <v>1.9</v>
      </c>
      <c r="W70" s="7">
        <f t="shared" ca="1" si="5"/>
        <v>-2</v>
      </c>
    </row>
    <row r="71" spans="1:23" x14ac:dyDescent="0.25">
      <c r="A71" s="1" t="s">
        <v>333</v>
      </c>
      <c r="B71" s="2" t="s">
        <v>28</v>
      </c>
      <c r="C71" s="2" t="s">
        <v>384</v>
      </c>
      <c r="D71" s="2" t="s">
        <v>257</v>
      </c>
      <c r="E71" s="2" t="s">
        <v>336</v>
      </c>
      <c r="F71" s="7" t="s">
        <v>256</v>
      </c>
      <c r="G71" s="2" t="s">
        <v>256</v>
      </c>
      <c r="H71" s="2" t="s">
        <v>52</v>
      </c>
      <c r="I71" s="2"/>
      <c r="L71" s="7" t="s">
        <v>318</v>
      </c>
      <c r="M71" s="7">
        <v>5</v>
      </c>
      <c r="N71" s="7">
        <f t="shared" ca="1" si="4"/>
        <v>6.2</v>
      </c>
      <c r="O71" s="2">
        <v>1.9178082191781001</v>
      </c>
      <c r="P71" s="1">
        <f>VLOOKUP(O71,risk_score!$A$31:$B$36,2,TRUE)</f>
        <v>2</v>
      </c>
      <c r="Q71" s="2" t="s">
        <v>258</v>
      </c>
      <c r="R71" s="12">
        <v>7.193603515625</v>
      </c>
      <c r="S71" s="12">
        <v>37.566933523556003</v>
      </c>
      <c r="T71" s="7">
        <f t="shared" ca="1" si="5"/>
        <v>-0.9</v>
      </c>
      <c r="U71" s="7">
        <f t="shared" ca="1" si="5"/>
        <v>7.3</v>
      </c>
      <c r="V71" s="7">
        <f t="shared" ca="1" si="5"/>
        <v>6.1</v>
      </c>
      <c r="W71" s="7">
        <f t="shared" ca="1" si="5"/>
        <v>0.1</v>
      </c>
    </row>
    <row r="72" spans="1:23" x14ac:dyDescent="0.25">
      <c r="A72" s="1" t="s">
        <v>333</v>
      </c>
      <c r="B72" s="2" t="s">
        <v>28</v>
      </c>
      <c r="C72" s="2" t="s">
        <v>384</v>
      </c>
      <c r="D72" s="2" t="s">
        <v>260</v>
      </c>
      <c r="E72" s="2" t="s">
        <v>336</v>
      </c>
      <c r="F72" s="7" t="s">
        <v>259</v>
      </c>
      <c r="G72" s="2" t="s">
        <v>259</v>
      </c>
      <c r="H72" s="2" t="s">
        <v>262</v>
      </c>
      <c r="I72" s="2"/>
      <c r="L72" s="7" t="s">
        <v>320</v>
      </c>
      <c r="M72" s="7">
        <v>4</v>
      </c>
      <c r="N72" s="7">
        <f t="shared" ca="1" si="4"/>
        <v>2.8</v>
      </c>
      <c r="O72" s="2">
        <v>1.2054794520548</v>
      </c>
      <c r="P72" s="1">
        <f>VLOOKUP(O72,risk_score!$A$31:$B$36,2,TRUE)</f>
        <v>2</v>
      </c>
      <c r="Q72" s="2" t="s">
        <v>261</v>
      </c>
      <c r="R72" s="12">
        <v>7.37548828125</v>
      </c>
      <c r="S72" s="12">
        <v>77.895731404764007</v>
      </c>
      <c r="T72" s="7">
        <f t="shared" ca="1" si="5"/>
        <v>6.6</v>
      </c>
      <c r="U72" s="7">
        <f t="shared" ca="1" si="5"/>
        <v>2.8</v>
      </c>
      <c r="V72" s="7">
        <f t="shared" ca="1" si="5"/>
        <v>9.5</v>
      </c>
      <c r="W72" s="7">
        <f t="shared" ca="1" si="5"/>
        <v>1.5</v>
      </c>
    </row>
    <row r="73" spans="1:23" x14ac:dyDescent="0.25">
      <c r="A73" s="1" t="s">
        <v>333</v>
      </c>
      <c r="B73" s="2" t="s">
        <v>28</v>
      </c>
      <c r="C73" s="2" t="s">
        <v>384</v>
      </c>
      <c r="D73" s="2" t="s">
        <v>264</v>
      </c>
      <c r="E73" s="2" t="s">
        <v>336</v>
      </c>
      <c r="F73" s="7" t="s">
        <v>263</v>
      </c>
      <c r="G73" s="2" t="s">
        <v>263</v>
      </c>
      <c r="H73" s="2" t="s">
        <v>52</v>
      </c>
      <c r="I73" s="2"/>
      <c r="L73" s="7" t="s">
        <v>318</v>
      </c>
      <c r="M73" s="7">
        <v>5</v>
      </c>
      <c r="N73" s="7">
        <f t="shared" ca="1" si="4"/>
        <v>2.4</v>
      </c>
      <c r="O73" s="2">
        <v>2.7424657534247001</v>
      </c>
      <c r="P73" s="1">
        <f>VLOOKUP(O73,risk_score!$A$31:$B$36,2,TRUE)</f>
        <v>3</v>
      </c>
      <c r="Q73" s="2" t="s">
        <v>265</v>
      </c>
      <c r="R73" s="12">
        <v>7.27783203125</v>
      </c>
      <c r="S73" s="12">
        <v>41.963694827978003</v>
      </c>
      <c r="T73" s="7">
        <f t="shared" ca="1" si="5"/>
        <v>2.1</v>
      </c>
      <c r="U73" s="7">
        <f t="shared" ca="1" si="5"/>
        <v>5.2</v>
      </c>
      <c r="V73" s="7">
        <f t="shared" ca="1" si="5"/>
        <v>-2.8</v>
      </c>
      <c r="W73" s="7">
        <f t="shared" ca="1" si="5"/>
        <v>8.8000000000000007</v>
      </c>
    </row>
    <row r="74" spans="1:23" x14ac:dyDescent="0.25">
      <c r="A74" s="1" t="s">
        <v>333</v>
      </c>
      <c r="B74" s="2" t="s">
        <v>28</v>
      </c>
      <c r="C74" s="2" t="s">
        <v>384</v>
      </c>
      <c r="D74" s="2" t="s">
        <v>267</v>
      </c>
      <c r="E74" s="2" t="s">
        <v>336</v>
      </c>
      <c r="F74" s="7" t="s">
        <v>266</v>
      </c>
      <c r="G74" s="2" t="s">
        <v>266</v>
      </c>
      <c r="H74" s="2" t="s">
        <v>41</v>
      </c>
      <c r="I74" s="2"/>
      <c r="L74" s="7" t="s">
        <v>318</v>
      </c>
      <c r="M74" s="7">
        <v>5</v>
      </c>
      <c r="N74" s="7">
        <f t="shared" ca="1" si="4"/>
        <v>7.6</v>
      </c>
      <c r="O74" s="2">
        <v>1.1753424657534</v>
      </c>
      <c r="P74" s="1">
        <f>VLOOKUP(O74,risk_score!$A$31:$B$36,2,TRUE)</f>
        <v>2</v>
      </c>
      <c r="Q74" s="2" t="s">
        <v>268</v>
      </c>
      <c r="R74" s="12">
        <v>7.225341796875</v>
      </c>
      <c r="S74" s="12">
        <v>62.755962267394999</v>
      </c>
      <c r="T74" s="7">
        <f t="shared" ca="1" si="5"/>
        <v>-2.8</v>
      </c>
      <c r="U74" s="7">
        <f t="shared" ca="1" si="5"/>
        <v>-1.7</v>
      </c>
      <c r="V74" s="7">
        <f t="shared" ca="1" si="5"/>
        <v>8.1</v>
      </c>
      <c r="W74" s="7">
        <f t="shared" ca="1" si="5"/>
        <v>5.7</v>
      </c>
    </row>
    <row r="75" spans="1:23" x14ac:dyDescent="0.25">
      <c r="A75" s="1" t="s">
        <v>333</v>
      </c>
      <c r="B75" s="2" t="s">
        <v>28</v>
      </c>
      <c r="C75" s="2" t="s">
        <v>384</v>
      </c>
      <c r="D75" s="2" t="s">
        <v>270</v>
      </c>
      <c r="E75" s="2" t="s">
        <v>336</v>
      </c>
      <c r="F75" s="7" t="s">
        <v>269</v>
      </c>
      <c r="G75" s="2" t="s">
        <v>269</v>
      </c>
      <c r="H75" s="2" t="s">
        <v>240</v>
      </c>
      <c r="I75" s="2"/>
      <c r="L75" s="7" t="s">
        <v>320</v>
      </c>
      <c r="M75" s="7">
        <v>4</v>
      </c>
      <c r="N75" s="7">
        <f t="shared" ca="1" si="4"/>
        <v>9.1999999999999993</v>
      </c>
      <c r="O75" s="2">
        <v>1.0630136986301</v>
      </c>
      <c r="P75" s="1">
        <f>VLOOKUP(O75,risk_score!$A$31:$B$36,2,TRUE)</f>
        <v>2</v>
      </c>
      <c r="Q75" s="2" t="s">
        <v>271</v>
      </c>
      <c r="R75" s="12">
        <v>7.2216796875</v>
      </c>
      <c r="S75" s="12">
        <v>49.635189237161001</v>
      </c>
      <c r="T75" s="7">
        <f t="shared" ca="1" si="5"/>
        <v>4</v>
      </c>
      <c r="U75" s="7">
        <f t="shared" ca="1" si="5"/>
        <v>5.2</v>
      </c>
      <c r="V75" s="7">
        <f t="shared" ca="1" si="5"/>
        <v>4.8</v>
      </c>
      <c r="W75" s="7">
        <f t="shared" ca="1" si="5"/>
        <v>0.8</v>
      </c>
    </row>
    <row r="76" spans="1:23" x14ac:dyDescent="0.25">
      <c r="A76" s="1" t="s">
        <v>334</v>
      </c>
      <c r="B76" s="2" t="s">
        <v>28</v>
      </c>
      <c r="C76" s="2" t="s">
        <v>384</v>
      </c>
      <c r="D76" s="2" t="s">
        <v>273</v>
      </c>
      <c r="E76" s="2" t="s">
        <v>336</v>
      </c>
      <c r="F76" s="7" t="s">
        <v>272</v>
      </c>
      <c r="G76" s="2" t="s">
        <v>272</v>
      </c>
      <c r="H76" s="2" t="s">
        <v>275</v>
      </c>
      <c r="I76" s="2"/>
      <c r="L76" s="7" t="s">
        <v>318</v>
      </c>
      <c r="M76" s="7">
        <v>5</v>
      </c>
      <c r="N76" s="7">
        <f t="shared" ca="1" si="4"/>
        <v>8.1</v>
      </c>
      <c r="O76" s="2">
        <v>4.1945205479452001</v>
      </c>
      <c r="P76" s="1">
        <f>VLOOKUP(O76,risk_score!$A$31:$B$36,2,TRUE)</f>
        <v>5</v>
      </c>
      <c r="Q76" s="2" t="s">
        <v>274</v>
      </c>
      <c r="R76" s="12">
        <v>6.8994140625</v>
      </c>
      <c r="S76" s="12">
        <v>1.6069996227626</v>
      </c>
      <c r="T76" s="7">
        <f t="shared" ca="1" si="5"/>
        <v>6.7</v>
      </c>
      <c r="U76" s="7">
        <f t="shared" ca="1" si="5"/>
        <v>5.4</v>
      </c>
      <c r="V76" s="7">
        <f t="shared" ca="1" si="5"/>
        <v>9</v>
      </c>
      <c r="W76" s="7">
        <f t="shared" ca="1" si="5"/>
        <v>9.4</v>
      </c>
    </row>
    <row r="77" spans="1:23" x14ac:dyDescent="0.25">
      <c r="A77" s="1" t="s">
        <v>334</v>
      </c>
      <c r="B77" s="2" t="s">
        <v>28</v>
      </c>
      <c r="C77" s="2" t="s">
        <v>384</v>
      </c>
      <c r="D77" s="2" t="s">
        <v>277</v>
      </c>
      <c r="E77" s="2" t="s">
        <v>336</v>
      </c>
      <c r="F77" s="7" t="s">
        <v>276</v>
      </c>
      <c r="G77" s="2" t="s">
        <v>276</v>
      </c>
      <c r="H77" s="2" t="s">
        <v>275</v>
      </c>
      <c r="I77" s="2"/>
      <c r="L77" s="7" t="s">
        <v>318</v>
      </c>
      <c r="M77" s="7">
        <v>5</v>
      </c>
      <c r="N77" s="7">
        <f t="shared" ca="1" si="4"/>
        <v>2.9</v>
      </c>
      <c r="O77" s="2">
        <v>3.8684931506849001</v>
      </c>
      <c r="P77" s="1">
        <f>VLOOKUP(O77,risk_score!$A$31:$B$36,2,TRUE)</f>
        <v>4</v>
      </c>
      <c r="Q77" s="2" t="s">
        <v>278</v>
      </c>
      <c r="R77" s="12">
        <v>6.878662109375</v>
      </c>
      <c r="S77" s="12">
        <v>-0.36911631704636999</v>
      </c>
      <c r="T77" s="7">
        <f t="shared" ca="1" si="5"/>
        <v>1.4</v>
      </c>
      <c r="U77" s="7">
        <f t="shared" ca="1" si="5"/>
        <v>-1.9</v>
      </c>
      <c r="V77" s="7">
        <f t="shared" ca="1" si="5"/>
        <v>-0.6</v>
      </c>
      <c r="W77" s="7">
        <f t="shared" ca="1" si="5"/>
        <v>4.0999999999999996</v>
      </c>
    </row>
    <row r="78" spans="1:23" x14ac:dyDescent="0.25">
      <c r="A78" s="1" t="s">
        <v>333</v>
      </c>
      <c r="B78" s="2" t="s">
        <v>28</v>
      </c>
      <c r="C78" s="2" t="s">
        <v>384</v>
      </c>
      <c r="D78" s="2" t="s">
        <v>280</v>
      </c>
      <c r="E78" s="2" t="s">
        <v>336</v>
      </c>
      <c r="F78" s="7" t="s">
        <v>279</v>
      </c>
      <c r="G78" s="2" t="s">
        <v>279</v>
      </c>
      <c r="H78" s="2" t="s">
        <v>52</v>
      </c>
      <c r="I78" s="2"/>
      <c r="L78" s="7" t="s">
        <v>318</v>
      </c>
      <c r="M78" s="7">
        <v>5</v>
      </c>
      <c r="N78" s="7">
        <f t="shared" ca="1" si="4"/>
        <v>1.2</v>
      </c>
      <c r="O78" s="2">
        <v>0.85753424657534005</v>
      </c>
      <c r="P78" s="1">
        <f>VLOOKUP(O78,risk_score!$A$31:$B$36,2,TRUE)</f>
        <v>1</v>
      </c>
      <c r="Q78" s="2" t="s">
        <v>281</v>
      </c>
      <c r="R78" s="12">
        <v>6.89697265625</v>
      </c>
      <c r="S78" s="12">
        <v>35.805378966988997</v>
      </c>
      <c r="T78" s="7">
        <f t="shared" ca="1" si="5"/>
        <v>3.9</v>
      </c>
      <c r="U78" s="7">
        <f t="shared" ca="1" si="5"/>
        <v>-1.4</v>
      </c>
      <c r="V78" s="7">
        <f t="shared" ca="1" si="5"/>
        <v>-2.6</v>
      </c>
      <c r="W78" s="7">
        <f t="shared" ca="1" si="5"/>
        <v>3.1</v>
      </c>
    </row>
    <row r="79" spans="1:23" x14ac:dyDescent="0.25">
      <c r="A79" s="1" t="s">
        <v>334</v>
      </c>
      <c r="B79" s="2" t="s">
        <v>28</v>
      </c>
      <c r="C79" s="2" t="s">
        <v>384</v>
      </c>
      <c r="D79" s="2" t="s">
        <v>283</v>
      </c>
      <c r="E79" s="2" t="s">
        <v>336</v>
      </c>
      <c r="F79" s="7" t="s">
        <v>282</v>
      </c>
      <c r="G79" s="2" t="s">
        <v>282</v>
      </c>
      <c r="H79" s="2" t="s">
        <v>275</v>
      </c>
      <c r="I79" s="2"/>
      <c r="L79" s="7" t="s">
        <v>318</v>
      </c>
      <c r="M79" s="7">
        <v>5</v>
      </c>
      <c r="N79" s="7">
        <f t="shared" ca="1" si="4"/>
        <v>9.9</v>
      </c>
      <c r="O79" s="2">
        <v>2.4876712328766999</v>
      </c>
      <c r="P79" s="1">
        <f>VLOOKUP(O79,risk_score!$A$31:$B$36,2,TRUE)</f>
        <v>3</v>
      </c>
      <c r="Q79" s="2" t="s">
        <v>284</v>
      </c>
      <c r="R79" s="12">
        <v>6.89453125</v>
      </c>
      <c r="S79" s="12">
        <v>4.3459328168639004</v>
      </c>
      <c r="T79" s="7">
        <f t="shared" ca="1" si="5"/>
        <v>5.6</v>
      </c>
      <c r="U79" s="7">
        <f t="shared" ca="1" si="5"/>
        <v>-1.4</v>
      </c>
      <c r="V79" s="7">
        <f t="shared" ca="1" si="5"/>
        <v>8.6</v>
      </c>
      <c r="W79" s="7">
        <f t="shared" ca="1" si="5"/>
        <v>6.3</v>
      </c>
    </row>
    <row r="80" spans="1:23" x14ac:dyDescent="0.25">
      <c r="A80" s="1" t="s">
        <v>334</v>
      </c>
      <c r="B80" s="2" t="s">
        <v>28</v>
      </c>
      <c r="C80" s="2" t="s">
        <v>384</v>
      </c>
      <c r="D80" s="2" t="s">
        <v>286</v>
      </c>
      <c r="E80" s="2" t="s">
        <v>336</v>
      </c>
      <c r="F80" s="7" t="s">
        <v>285</v>
      </c>
      <c r="G80" s="2" t="s">
        <v>285</v>
      </c>
      <c r="H80" s="2" t="s">
        <v>275</v>
      </c>
      <c r="I80" s="2"/>
      <c r="L80" s="7" t="s">
        <v>318</v>
      </c>
      <c r="M80" s="7">
        <v>5</v>
      </c>
      <c r="N80" s="7">
        <f t="shared" ca="1" si="4"/>
        <v>7.7</v>
      </c>
      <c r="O80" s="2">
        <v>3.1205479452054998</v>
      </c>
      <c r="P80" s="1">
        <f>VLOOKUP(O80,risk_score!$A$31:$B$36,2,TRUE)</f>
        <v>4</v>
      </c>
      <c r="Q80" s="2" t="s">
        <v>287</v>
      </c>
      <c r="R80" s="12">
        <v>6.8853759765625</v>
      </c>
      <c r="S80" s="12">
        <v>1.8683614740753001</v>
      </c>
      <c r="T80" s="7">
        <f t="shared" ca="1" si="5"/>
        <v>5.7</v>
      </c>
      <c r="U80" s="7">
        <f t="shared" ca="1" si="5"/>
        <v>5.0999999999999996</v>
      </c>
      <c r="V80" s="7">
        <f t="shared" ca="1" si="5"/>
        <v>8.6</v>
      </c>
      <c r="W80" s="7">
        <f t="shared" ca="1" si="5"/>
        <v>3.2</v>
      </c>
    </row>
    <row r="81" spans="1:23" x14ac:dyDescent="0.25">
      <c r="A81" s="1" t="s">
        <v>334</v>
      </c>
      <c r="B81" s="2" t="s">
        <v>28</v>
      </c>
      <c r="C81" s="2" t="s">
        <v>384</v>
      </c>
      <c r="D81" s="2" t="s">
        <v>289</v>
      </c>
      <c r="E81" s="2" t="s">
        <v>336</v>
      </c>
      <c r="F81" s="7" t="s">
        <v>288</v>
      </c>
      <c r="G81" s="2" t="s">
        <v>288</v>
      </c>
      <c r="H81" s="2" t="s">
        <v>275</v>
      </c>
      <c r="I81" s="2"/>
      <c r="L81" s="7" t="s">
        <v>318</v>
      </c>
      <c r="M81" s="7">
        <v>5</v>
      </c>
      <c r="N81" s="7">
        <f t="shared" ca="1" si="4"/>
        <v>8.4</v>
      </c>
      <c r="O81" s="2">
        <v>2.8712328767123001</v>
      </c>
      <c r="P81" s="1">
        <f>VLOOKUP(O81,risk_score!$A$31:$B$36,2,TRUE)</f>
        <v>3</v>
      </c>
      <c r="Q81" s="2" t="s">
        <v>290</v>
      </c>
      <c r="R81" s="12">
        <v>6.8804931640625</v>
      </c>
      <c r="S81" s="12">
        <v>1.9522797218303001</v>
      </c>
      <c r="T81" s="7">
        <f t="shared" ca="1" si="5"/>
        <v>0.2</v>
      </c>
      <c r="U81" s="7">
        <f t="shared" ca="1" si="5"/>
        <v>10</v>
      </c>
      <c r="V81" s="7">
        <f t="shared" ca="1" si="5"/>
        <v>-1</v>
      </c>
      <c r="W81" s="7">
        <f t="shared" ca="1" si="5"/>
        <v>-2.2000000000000002</v>
      </c>
    </row>
    <row r="82" spans="1:23" x14ac:dyDescent="0.25">
      <c r="A82" s="1" t="s">
        <v>334</v>
      </c>
      <c r="B82" s="2" t="s">
        <v>28</v>
      </c>
      <c r="C82" s="2" t="s">
        <v>384</v>
      </c>
      <c r="D82" s="2" t="s">
        <v>292</v>
      </c>
      <c r="E82" s="2" t="s">
        <v>336</v>
      </c>
      <c r="F82" s="7" t="s">
        <v>291</v>
      </c>
      <c r="G82" s="2" t="s">
        <v>291</v>
      </c>
      <c r="H82" s="2" t="s">
        <v>275</v>
      </c>
      <c r="I82" s="2"/>
      <c r="L82" s="7" t="s">
        <v>318</v>
      </c>
      <c r="M82" s="7">
        <v>5</v>
      </c>
      <c r="N82" s="7">
        <f t="shared" ca="1" si="4"/>
        <v>1.7</v>
      </c>
      <c r="O82" s="2">
        <v>2.0849315068493</v>
      </c>
      <c r="P82" s="1">
        <f>VLOOKUP(O82,risk_score!$A$31:$B$36,2,TRUE)</f>
        <v>3</v>
      </c>
      <c r="Q82" s="2" t="s">
        <v>293</v>
      </c>
      <c r="R82" s="12">
        <v>6.873779296875</v>
      </c>
      <c r="S82" s="12">
        <v>3.9341820425287</v>
      </c>
      <c r="T82" s="7">
        <f t="shared" ca="1" si="5"/>
        <v>-0.7</v>
      </c>
      <c r="U82" s="7">
        <f t="shared" ca="1" si="5"/>
        <v>-2.4</v>
      </c>
      <c r="V82" s="7">
        <f t="shared" ca="1" si="5"/>
        <v>1.9</v>
      </c>
      <c r="W82" s="7">
        <f t="shared" ca="1" si="5"/>
        <v>1.1000000000000001</v>
      </c>
    </row>
    <row r="83" spans="1:23" x14ac:dyDescent="0.25">
      <c r="A83" s="1" t="s">
        <v>334</v>
      </c>
      <c r="B83" s="2" t="s">
        <v>28</v>
      </c>
      <c r="C83" s="2" t="s">
        <v>384</v>
      </c>
      <c r="D83" s="2" t="s">
        <v>295</v>
      </c>
      <c r="E83" s="2" t="s">
        <v>336</v>
      </c>
      <c r="F83" s="7" t="s">
        <v>294</v>
      </c>
      <c r="G83" s="2" t="s">
        <v>294</v>
      </c>
      <c r="H83" s="2" t="s">
        <v>275</v>
      </c>
      <c r="I83" s="2"/>
      <c r="L83" s="7" t="s">
        <v>318</v>
      </c>
      <c r="M83" s="7">
        <v>5</v>
      </c>
      <c r="N83" s="7">
        <f t="shared" ca="1" si="4"/>
        <v>5.0999999999999996</v>
      </c>
      <c r="O83" s="2">
        <v>1.9506849315068</v>
      </c>
      <c r="P83" s="1">
        <f>VLOOKUP(O83,risk_score!$A$31:$B$36,2,TRUE)</f>
        <v>2</v>
      </c>
      <c r="Q83" s="2" t="s">
        <v>296</v>
      </c>
      <c r="R83" s="12">
        <v>6.832275390625</v>
      </c>
      <c r="S83" s="12">
        <v>1.0050408012306</v>
      </c>
      <c r="T83" s="7">
        <f t="shared" ca="1" si="5"/>
        <v>0.3</v>
      </c>
      <c r="U83" s="7">
        <f t="shared" ca="1" si="5"/>
        <v>3.9</v>
      </c>
      <c r="V83" s="7">
        <f t="shared" ca="1" si="5"/>
        <v>-2.6</v>
      </c>
      <c r="W83" s="7">
        <f t="shared" ca="1" si="5"/>
        <v>8.9</v>
      </c>
    </row>
    <row r="84" spans="1:23" x14ac:dyDescent="0.25">
      <c r="A84" s="1" t="s">
        <v>334</v>
      </c>
      <c r="B84" s="2" t="s">
        <v>28</v>
      </c>
      <c r="C84" s="2" t="s">
        <v>384</v>
      </c>
      <c r="D84" s="2" t="s">
        <v>298</v>
      </c>
      <c r="E84" s="2" t="s">
        <v>336</v>
      </c>
      <c r="F84" s="7" t="s">
        <v>297</v>
      </c>
      <c r="G84" s="2" t="s">
        <v>297</v>
      </c>
      <c r="H84" s="2" t="s">
        <v>275</v>
      </c>
      <c r="I84" s="2"/>
      <c r="L84" s="7" t="s">
        <v>318</v>
      </c>
      <c r="M84" s="7">
        <v>5</v>
      </c>
      <c r="N84" s="7">
        <f t="shared" ca="1" si="4"/>
        <v>4.7</v>
      </c>
      <c r="O84" s="2">
        <v>5.0958904109588996</v>
      </c>
      <c r="P84" s="1">
        <f>VLOOKUP(O84,risk_score!$A$31:$B$36,2,TRUE)</f>
        <v>5</v>
      </c>
      <c r="Q84" s="2" t="s">
        <v>299</v>
      </c>
      <c r="R84" s="12">
        <v>6.8597412109375</v>
      </c>
      <c r="S84" s="12">
        <v>-3.1769790881900999</v>
      </c>
      <c r="T84" s="7">
        <f t="shared" ca="1" si="5"/>
        <v>1.7</v>
      </c>
      <c r="U84" s="7">
        <f t="shared" ca="1" si="5"/>
        <v>6.2</v>
      </c>
      <c r="V84" s="7">
        <f t="shared" ca="1" si="5"/>
        <v>6.4</v>
      </c>
      <c r="W84" s="7">
        <f t="shared" ca="1" si="5"/>
        <v>2.5</v>
      </c>
    </row>
    <row r="85" spans="1:23" x14ac:dyDescent="0.25">
      <c r="A85" s="1" t="s">
        <v>334</v>
      </c>
      <c r="B85" s="2" t="s">
        <v>28</v>
      </c>
      <c r="C85" s="2" t="s">
        <v>384</v>
      </c>
      <c r="D85" s="2" t="s">
        <v>301</v>
      </c>
      <c r="E85" s="2" t="s">
        <v>336</v>
      </c>
      <c r="F85" s="7" t="s">
        <v>300</v>
      </c>
      <c r="G85" s="2" t="s">
        <v>300</v>
      </c>
      <c r="H85" s="2" t="s">
        <v>275</v>
      </c>
      <c r="I85" s="2"/>
      <c r="L85" s="7" t="s">
        <v>318</v>
      </c>
      <c r="M85" s="7">
        <v>5</v>
      </c>
      <c r="N85" s="7">
        <f t="shared" ca="1" si="4"/>
        <v>3.2</v>
      </c>
      <c r="O85" s="2">
        <v>5.0383561643836003</v>
      </c>
      <c r="P85" s="1">
        <f>VLOOKUP(O85,risk_score!$A$31:$B$36,2,TRUE)</f>
        <v>5</v>
      </c>
      <c r="Q85" s="2" t="s">
        <v>302</v>
      </c>
      <c r="R85" s="12">
        <v>6.85302734375</v>
      </c>
      <c r="S85" s="12">
        <v>-3.7869769874485999</v>
      </c>
      <c r="T85" s="7">
        <f t="shared" ca="1" si="5"/>
        <v>7.5</v>
      </c>
      <c r="U85" s="7">
        <f t="shared" ca="1" si="5"/>
        <v>0.9</v>
      </c>
      <c r="V85" s="7">
        <f t="shared" ca="1" si="5"/>
        <v>-1.5</v>
      </c>
      <c r="W85" s="7">
        <f t="shared" ca="1" si="5"/>
        <v>8</v>
      </c>
    </row>
    <row r="86" spans="1:23" x14ac:dyDescent="0.25">
      <c r="A86" s="1" t="s">
        <v>334</v>
      </c>
      <c r="B86" s="2" t="s">
        <v>28</v>
      </c>
      <c r="C86" s="2" t="s">
        <v>384</v>
      </c>
      <c r="D86" s="2" t="s">
        <v>304</v>
      </c>
      <c r="E86" s="2" t="s">
        <v>336</v>
      </c>
      <c r="F86" s="7" t="s">
        <v>303</v>
      </c>
      <c r="G86" s="2" t="s">
        <v>303</v>
      </c>
      <c r="H86" s="2" t="s">
        <v>275</v>
      </c>
      <c r="I86" s="2"/>
      <c r="L86" s="7" t="s">
        <v>318</v>
      </c>
      <c r="M86" s="7">
        <v>5</v>
      </c>
      <c r="N86" s="7">
        <f t="shared" ca="1" si="4"/>
        <v>4.8</v>
      </c>
      <c r="O86" s="2">
        <v>5.4219178082191997</v>
      </c>
      <c r="P86" s="1">
        <f>VLOOKUP(O86,risk_score!$A$31:$B$36,2,TRUE)</f>
        <v>5</v>
      </c>
      <c r="Q86" s="2" t="s">
        <v>305</v>
      </c>
      <c r="R86" s="12">
        <v>6.8450927734375</v>
      </c>
      <c r="S86" s="12">
        <v>-5.0950355534960003</v>
      </c>
      <c r="T86" s="7">
        <f t="shared" ca="1" si="5"/>
        <v>1.8</v>
      </c>
      <c r="U86" s="7">
        <f t="shared" ca="1" si="5"/>
        <v>9.1999999999999993</v>
      </c>
      <c r="V86" s="7">
        <f t="shared" ca="1" si="5"/>
        <v>-0.4</v>
      </c>
      <c r="W86" s="7">
        <f t="shared" ca="1" si="5"/>
        <v>8.4</v>
      </c>
    </row>
    <row r="87" spans="1:23" x14ac:dyDescent="0.25">
      <c r="A87" s="1" t="s">
        <v>334</v>
      </c>
      <c r="B87" s="2" t="s">
        <v>28</v>
      </c>
      <c r="C87" s="2" t="s">
        <v>384</v>
      </c>
      <c r="D87" s="2" t="s">
        <v>307</v>
      </c>
      <c r="E87" s="2" t="s">
        <v>336</v>
      </c>
      <c r="F87" s="7" t="s">
        <v>306</v>
      </c>
      <c r="G87" s="2" t="s">
        <v>306</v>
      </c>
      <c r="H87" s="2" t="s">
        <v>275</v>
      </c>
      <c r="I87" s="2"/>
      <c r="L87" s="7" t="s">
        <v>318</v>
      </c>
      <c r="M87" s="7">
        <v>5</v>
      </c>
      <c r="N87" s="7">
        <f t="shared" ca="1" si="4"/>
        <v>0.7</v>
      </c>
      <c r="O87" s="2">
        <v>1.3945205479452001</v>
      </c>
      <c r="P87" s="1">
        <f>VLOOKUP(O87,risk_score!$A$31:$B$36,2,TRUE)</f>
        <v>2</v>
      </c>
      <c r="Q87" s="2" t="s">
        <v>308</v>
      </c>
      <c r="R87" s="12">
        <v>6.826171875</v>
      </c>
      <c r="S87" s="12">
        <v>6.2976721316140001</v>
      </c>
      <c r="T87" s="7">
        <f t="shared" ca="1" si="5"/>
        <v>-1.2</v>
      </c>
      <c r="U87" s="7">
        <f t="shared" ca="1" si="5"/>
        <v>-2.6</v>
      </c>
      <c r="V87" s="7">
        <f t="shared" ca="1" si="5"/>
        <v>8.3000000000000007</v>
      </c>
      <c r="W87" s="7">
        <f t="shared" ca="1" si="5"/>
        <v>7.3</v>
      </c>
    </row>
    <row r="88" spans="1:23" x14ac:dyDescent="0.25">
      <c r="A88" s="1" t="s">
        <v>334</v>
      </c>
      <c r="B88" s="2" t="s">
        <v>28</v>
      </c>
      <c r="C88" s="2" t="s">
        <v>384</v>
      </c>
      <c r="D88" s="2" t="s">
        <v>310</v>
      </c>
      <c r="E88" s="2" t="s">
        <v>336</v>
      </c>
      <c r="F88" s="7" t="s">
        <v>309</v>
      </c>
      <c r="G88" s="2" t="s">
        <v>309</v>
      </c>
      <c r="H88" s="2" t="s">
        <v>275</v>
      </c>
      <c r="I88" s="2"/>
      <c r="L88" s="7" t="s">
        <v>318</v>
      </c>
      <c r="M88" s="7">
        <v>5</v>
      </c>
      <c r="N88" s="7">
        <f t="shared" ca="1" si="4"/>
        <v>5.3</v>
      </c>
      <c r="O88" s="2">
        <v>1.2602739726026999</v>
      </c>
      <c r="P88" s="1">
        <f>VLOOKUP(O88,risk_score!$A$31:$B$36,2,TRUE)</f>
        <v>2</v>
      </c>
      <c r="Q88" s="2" t="s">
        <v>311</v>
      </c>
      <c r="R88" s="12">
        <v>6.798095703125</v>
      </c>
      <c r="S88" s="12">
        <v>5.0811002318281</v>
      </c>
      <c r="T88" s="7">
        <f t="shared" ca="1" si="5"/>
        <v>4</v>
      </c>
      <c r="U88" s="7">
        <f t="shared" ca="1" si="5"/>
        <v>2.7</v>
      </c>
      <c r="V88" s="7">
        <f t="shared" ca="1" si="5"/>
        <v>5.7</v>
      </c>
      <c r="W88" s="7">
        <f t="shared" ca="1" si="5"/>
        <v>3.2</v>
      </c>
    </row>
    <row r="89" spans="1:23" x14ac:dyDescent="0.25">
      <c r="A89" s="1" t="s">
        <v>334</v>
      </c>
      <c r="B89" s="2" t="s">
        <v>28</v>
      </c>
      <c r="C89" s="2" t="s">
        <v>384</v>
      </c>
      <c r="D89" s="2" t="s">
        <v>313</v>
      </c>
      <c r="E89" s="2" t="s">
        <v>336</v>
      </c>
      <c r="F89" s="7" t="s">
        <v>312</v>
      </c>
      <c r="G89" s="2" t="s">
        <v>312</v>
      </c>
      <c r="H89" s="2" t="s">
        <v>275</v>
      </c>
      <c r="I89" s="2"/>
      <c r="L89" s="7" t="s">
        <v>318</v>
      </c>
      <c r="M89" s="7">
        <v>5</v>
      </c>
      <c r="N89" s="7">
        <f t="shared" ca="1" si="4"/>
        <v>1</v>
      </c>
      <c r="O89" s="2">
        <v>0.87671232876712002</v>
      </c>
      <c r="P89" s="1">
        <f>VLOOKUP(O89,risk_score!$A$31:$B$36,2,TRUE)</f>
        <v>1</v>
      </c>
      <c r="Q89" s="2" t="s">
        <v>314</v>
      </c>
      <c r="R89" s="12">
        <v>6.7529296875</v>
      </c>
      <c r="S89" s="12">
        <v>5.5115883725865</v>
      </c>
      <c r="T89" s="7">
        <f t="shared" ca="1" si="5"/>
        <v>0</v>
      </c>
      <c r="U89" s="7">
        <f t="shared" ca="1" si="5"/>
        <v>4.0999999999999996</v>
      </c>
      <c r="V89" s="7">
        <f t="shared" ca="1" si="5"/>
        <v>8.9</v>
      </c>
      <c r="W89" s="7">
        <f t="shared" ca="1" si="5"/>
        <v>6.1</v>
      </c>
    </row>
    <row r="90" spans="1:23" x14ac:dyDescent="0.25">
      <c r="A90" s="1" t="s">
        <v>349</v>
      </c>
      <c r="B90" s="2" t="s">
        <v>28</v>
      </c>
      <c r="C90" s="2" t="s">
        <v>384</v>
      </c>
      <c r="D90" s="2" t="s">
        <v>341</v>
      </c>
      <c r="E90" s="2" t="s">
        <v>336</v>
      </c>
      <c r="F90" s="1" t="s">
        <v>337</v>
      </c>
      <c r="G90" s="7" t="s">
        <v>337</v>
      </c>
      <c r="H90" s="2" t="s">
        <v>324</v>
      </c>
      <c r="I90" s="2"/>
      <c r="L90" s="13" t="s">
        <v>319</v>
      </c>
      <c r="M90" s="7">
        <v>0</v>
      </c>
      <c r="N90" s="7">
        <f t="shared" ca="1" si="4"/>
        <v>9.1999999999999993</v>
      </c>
      <c r="O90" s="2">
        <v>2.5917808219178</v>
      </c>
      <c r="P90" s="1">
        <f>VLOOKUP(O90,risk_score!$A$31:$B$36,2,TRUE)</f>
        <v>3</v>
      </c>
      <c r="Q90" s="2" t="s">
        <v>345</v>
      </c>
      <c r="R90" s="2">
        <v>12.54150390625</v>
      </c>
      <c r="S90" s="2">
        <v>569.59721254280998</v>
      </c>
      <c r="T90" s="7">
        <f t="shared" ca="1" si="5"/>
        <v>1.8</v>
      </c>
      <c r="U90" s="7">
        <f t="shared" ca="1" si="5"/>
        <v>4.5</v>
      </c>
      <c r="V90" s="7">
        <f t="shared" ca="1" si="5"/>
        <v>7</v>
      </c>
      <c r="W90" s="7">
        <f t="shared" ca="1" si="5"/>
        <v>1.2</v>
      </c>
    </row>
    <row r="91" spans="1:23" x14ac:dyDescent="0.25">
      <c r="A91" s="1" t="s">
        <v>349</v>
      </c>
      <c r="B91" s="2" t="s">
        <v>28</v>
      </c>
      <c r="C91" s="2" t="s">
        <v>384</v>
      </c>
      <c r="D91" s="2" t="s">
        <v>342</v>
      </c>
      <c r="E91" s="2" t="s">
        <v>336</v>
      </c>
      <c r="F91" s="1" t="s">
        <v>338</v>
      </c>
      <c r="G91" s="7" t="s">
        <v>338</v>
      </c>
      <c r="H91" s="2" t="s">
        <v>323</v>
      </c>
      <c r="I91" s="2"/>
      <c r="L91" s="13" t="s">
        <v>317</v>
      </c>
      <c r="M91" s="7">
        <v>1</v>
      </c>
      <c r="N91" s="7">
        <f t="shared" ca="1" si="4"/>
        <v>6.2</v>
      </c>
      <c r="O91" s="2">
        <v>2.9424657534246998</v>
      </c>
      <c r="P91" s="1">
        <f>VLOOKUP(O91,risk_score!$A$31:$B$36,2,TRUE)</f>
        <v>3</v>
      </c>
      <c r="Q91" s="2" t="s">
        <v>346</v>
      </c>
      <c r="R91" s="2">
        <v>10.570678710937999</v>
      </c>
      <c r="S91" s="2">
        <v>369.84809027183002</v>
      </c>
      <c r="T91" s="7">
        <f t="shared" ca="1" si="5"/>
        <v>0.7</v>
      </c>
      <c r="U91" s="7">
        <f t="shared" ca="1" si="5"/>
        <v>0.7</v>
      </c>
      <c r="V91" s="7">
        <f t="shared" ca="1" si="5"/>
        <v>6.3</v>
      </c>
      <c r="W91" s="7">
        <f t="shared" ca="1" si="5"/>
        <v>4.5</v>
      </c>
    </row>
    <row r="92" spans="1:23" x14ac:dyDescent="0.25">
      <c r="A92" s="1" t="s">
        <v>349</v>
      </c>
      <c r="B92" s="2" t="s">
        <v>28</v>
      </c>
      <c r="C92" s="2" t="s">
        <v>384</v>
      </c>
      <c r="D92" s="2" t="s">
        <v>212</v>
      </c>
      <c r="E92" s="2" t="s">
        <v>336</v>
      </c>
      <c r="F92" s="1" t="s">
        <v>211</v>
      </c>
      <c r="G92" s="7" t="s">
        <v>211</v>
      </c>
      <c r="H92" s="2" t="s">
        <v>214</v>
      </c>
      <c r="I92" s="2"/>
      <c r="L92" s="13" t="s">
        <v>317</v>
      </c>
      <c r="M92" s="7">
        <v>1</v>
      </c>
      <c r="N92" s="7">
        <f t="shared" ca="1" si="4"/>
        <v>3.7</v>
      </c>
      <c r="O92" s="2">
        <v>3.2904109589041002</v>
      </c>
      <c r="P92" s="1">
        <f>VLOOKUP(O92,risk_score!$A$31:$B$36,2,TRUE)</f>
        <v>4</v>
      </c>
      <c r="Q92" s="2" t="s">
        <v>213</v>
      </c>
      <c r="R92" s="2">
        <v>10.22705078125</v>
      </c>
      <c r="S92" s="2">
        <v>334.86253017978999</v>
      </c>
      <c r="T92" s="7">
        <f t="shared" ca="1" si="5"/>
        <v>2.4</v>
      </c>
      <c r="U92" s="7">
        <f t="shared" ca="1" si="5"/>
        <v>0.8</v>
      </c>
      <c r="V92" s="7">
        <f t="shared" ca="1" si="5"/>
        <v>2.4</v>
      </c>
      <c r="W92" s="7">
        <f t="shared" ca="1" si="5"/>
        <v>4.9000000000000004</v>
      </c>
    </row>
    <row r="93" spans="1:23" x14ac:dyDescent="0.25">
      <c r="A93" s="1" t="s">
        <v>349</v>
      </c>
      <c r="B93" s="2" t="s">
        <v>28</v>
      </c>
      <c r="C93" s="2" t="s">
        <v>384</v>
      </c>
      <c r="D93" s="2" t="s">
        <v>343</v>
      </c>
      <c r="E93" s="2" t="s">
        <v>336</v>
      </c>
      <c r="F93" s="1" t="s">
        <v>339</v>
      </c>
      <c r="G93" s="7" t="s">
        <v>339</v>
      </c>
      <c r="H93" s="2" t="s">
        <v>322</v>
      </c>
      <c r="I93" s="2"/>
      <c r="L93" s="13" t="s">
        <v>317</v>
      </c>
      <c r="M93" s="7">
        <v>1</v>
      </c>
      <c r="N93" s="7">
        <f t="shared" ca="1" si="4"/>
        <v>8.4</v>
      </c>
      <c r="O93" s="2">
        <v>2.9808219178081998</v>
      </c>
      <c r="P93" s="1">
        <f>VLOOKUP(O93,risk_score!$A$31:$B$36,2,TRUE)</f>
        <v>3</v>
      </c>
      <c r="Q93" s="2" t="s">
        <v>347</v>
      </c>
      <c r="R93" s="2">
        <v>10.13916015625</v>
      </c>
      <c r="S93" s="2">
        <v>326.56275535102998</v>
      </c>
      <c r="T93" s="7">
        <f t="shared" ca="1" si="5"/>
        <v>5.8</v>
      </c>
      <c r="U93" s="7">
        <f t="shared" ca="1" si="5"/>
        <v>4.5</v>
      </c>
      <c r="V93" s="7">
        <f t="shared" ca="1" si="5"/>
        <v>-1.5</v>
      </c>
      <c r="W93" s="7">
        <f t="shared" ca="1" si="5"/>
        <v>4.9000000000000004</v>
      </c>
    </row>
    <row r="94" spans="1:23" x14ac:dyDescent="0.25">
      <c r="A94" s="1" t="s">
        <v>349</v>
      </c>
      <c r="B94" s="2" t="s">
        <v>28</v>
      </c>
      <c r="C94" s="2" t="s">
        <v>384</v>
      </c>
      <c r="D94" s="2" t="s">
        <v>344</v>
      </c>
      <c r="E94" s="2" t="s">
        <v>336</v>
      </c>
      <c r="F94" s="1" t="s">
        <v>340</v>
      </c>
      <c r="G94" s="7" t="s">
        <v>340</v>
      </c>
      <c r="H94" s="2" t="s">
        <v>325</v>
      </c>
      <c r="I94" s="2"/>
      <c r="L94" s="13" t="s">
        <v>319</v>
      </c>
      <c r="M94" s="7">
        <v>0</v>
      </c>
      <c r="N94" s="7">
        <f t="shared" ca="1" si="4"/>
        <v>7.8</v>
      </c>
      <c r="O94" s="2">
        <v>0.85753424657534005</v>
      </c>
      <c r="P94" s="1">
        <f>VLOOKUP(O94,risk_score!$A$31:$B$36,2,TRUE)</f>
        <v>1</v>
      </c>
      <c r="Q94" s="2" t="s">
        <v>348</v>
      </c>
      <c r="R94" s="2">
        <v>9.7998046875</v>
      </c>
      <c r="S94" s="2">
        <v>311.38348244862999</v>
      </c>
      <c r="T94" s="7">
        <f t="shared" ca="1" si="5"/>
        <v>2.6</v>
      </c>
      <c r="U94" s="7">
        <f t="shared" ca="1" si="5"/>
        <v>0.5</v>
      </c>
      <c r="V94" s="7">
        <f t="shared" ca="1" si="5"/>
        <v>0</v>
      </c>
      <c r="W94" s="7">
        <f t="shared" ca="1" si="5"/>
        <v>2</v>
      </c>
    </row>
  </sheetData>
  <hyperlinks>
    <hyperlink ref="J6" r:id="rId1"/>
    <hyperlink ref="J7" r:id="rId2"/>
    <hyperlink ref="J11" r:id="rId3"/>
    <hyperlink ref="J32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D9" sqref="D9"/>
    </sheetView>
  </sheetViews>
  <sheetFormatPr defaultRowHeight="15" x14ac:dyDescent="0.25"/>
  <cols>
    <col min="1" max="1" width="26" customWidth="1"/>
    <col min="2" max="2" width="21.85546875" bestFit="1" customWidth="1"/>
    <col min="3" max="3" width="37.7109375" bestFit="1" customWidth="1"/>
    <col min="4" max="4" width="25.28515625" bestFit="1" customWidth="1"/>
    <col min="5" max="5" width="25.28515625" style="2" customWidth="1"/>
    <col min="6" max="6" width="30.7109375" customWidth="1"/>
    <col min="7" max="7" width="30.7109375" style="2" customWidth="1"/>
    <col min="8" max="8" width="25.28515625" bestFit="1" customWidth="1"/>
  </cols>
  <sheetData>
    <row r="1" spans="1:8" x14ac:dyDescent="0.25">
      <c r="A1" t="s">
        <v>356</v>
      </c>
      <c r="B1" t="s">
        <v>360</v>
      </c>
      <c r="C1" t="s">
        <v>22</v>
      </c>
      <c r="D1" t="s">
        <v>358</v>
      </c>
      <c r="E1" s="2" t="s">
        <v>361</v>
      </c>
      <c r="F1" s="1" t="s">
        <v>359</v>
      </c>
      <c r="G1" s="1" t="s">
        <v>366</v>
      </c>
      <c r="H1" s="1" t="s">
        <v>362</v>
      </c>
    </row>
    <row r="2" spans="1:8" x14ac:dyDescent="0.25">
      <c r="A2" t="s">
        <v>357</v>
      </c>
      <c r="B2" s="1">
        <v>1</v>
      </c>
      <c r="C2" t="s">
        <v>201</v>
      </c>
      <c r="D2" s="1">
        <v>0</v>
      </c>
      <c r="E2" s="1"/>
      <c r="F2" s="1">
        <v>10</v>
      </c>
      <c r="G2" s="1">
        <v>5</v>
      </c>
      <c r="H2" s="1" t="s">
        <v>363</v>
      </c>
    </row>
    <row r="3" spans="1:8" x14ac:dyDescent="0.25">
      <c r="A3" s="2" t="s">
        <v>357</v>
      </c>
      <c r="B3" s="1">
        <v>1</v>
      </c>
      <c r="C3" t="s">
        <v>335</v>
      </c>
      <c r="D3" s="1">
        <v>0</v>
      </c>
      <c r="E3" s="1"/>
      <c r="F3" s="1">
        <v>10</v>
      </c>
      <c r="G3" s="1">
        <v>5</v>
      </c>
      <c r="H3" s="1" t="s">
        <v>363</v>
      </c>
    </row>
    <row r="4" spans="1:8" x14ac:dyDescent="0.25">
      <c r="A4" s="2" t="s">
        <v>357</v>
      </c>
      <c r="B4" s="1">
        <v>1</v>
      </c>
      <c r="C4" t="s">
        <v>349</v>
      </c>
      <c r="D4" s="1">
        <v>0</v>
      </c>
      <c r="E4" s="1"/>
      <c r="F4" s="1">
        <v>10</v>
      </c>
      <c r="G4" s="1">
        <v>5</v>
      </c>
      <c r="H4" s="1" t="s">
        <v>363</v>
      </c>
    </row>
    <row r="5" spans="1:8" x14ac:dyDescent="0.25">
      <c r="A5" s="2" t="s">
        <v>357</v>
      </c>
      <c r="B5" s="1">
        <v>1</v>
      </c>
      <c r="C5" t="s">
        <v>333</v>
      </c>
      <c r="D5" s="1">
        <v>100</v>
      </c>
      <c r="E5" s="1">
        <v>70</v>
      </c>
      <c r="F5" s="1">
        <v>10</v>
      </c>
      <c r="G5" s="1">
        <v>5</v>
      </c>
      <c r="H5" s="1" t="s">
        <v>363</v>
      </c>
    </row>
    <row r="6" spans="1:8" x14ac:dyDescent="0.25">
      <c r="A6" s="2" t="s">
        <v>357</v>
      </c>
      <c r="B6" s="1">
        <v>1</v>
      </c>
      <c r="C6" t="s">
        <v>334</v>
      </c>
      <c r="D6" s="1">
        <v>100</v>
      </c>
      <c r="E6" s="1">
        <v>30</v>
      </c>
      <c r="F6" s="1">
        <v>100</v>
      </c>
      <c r="G6" s="1">
        <v>100</v>
      </c>
      <c r="H6" s="1" t="s">
        <v>363</v>
      </c>
    </row>
    <row r="7" spans="1:8" x14ac:dyDescent="0.25">
      <c r="A7" s="2" t="s">
        <v>357</v>
      </c>
      <c r="B7" s="1">
        <v>1</v>
      </c>
      <c r="C7" t="s">
        <v>332</v>
      </c>
      <c r="D7" s="1">
        <v>0</v>
      </c>
      <c r="E7" s="1"/>
      <c r="F7" s="1">
        <v>10</v>
      </c>
      <c r="G7" s="1">
        <v>10</v>
      </c>
      <c r="H7" s="1" t="s">
        <v>363</v>
      </c>
    </row>
    <row r="8" spans="1:8" x14ac:dyDescent="0.25">
      <c r="A8" s="2" t="s">
        <v>357</v>
      </c>
      <c r="B8" s="1">
        <v>1</v>
      </c>
      <c r="C8" t="s">
        <v>331</v>
      </c>
      <c r="D8" s="1">
        <v>0</v>
      </c>
      <c r="E8" s="1"/>
      <c r="F8" s="1">
        <v>10</v>
      </c>
      <c r="G8" s="1">
        <v>10</v>
      </c>
      <c r="H8" s="1" t="s">
        <v>363</v>
      </c>
    </row>
    <row r="9" spans="1:8" x14ac:dyDescent="0.25">
      <c r="A9" s="2" t="s">
        <v>357</v>
      </c>
      <c r="B9" s="1">
        <v>1</v>
      </c>
      <c r="C9" t="s">
        <v>330</v>
      </c>
      <c r="D9" s="1">
        <v>0</v>
      </c>
      <c r="E9" s="1"/>
      <c r="F9" s="1">
        <v>10</v>
      </c>
      <c r="G9" s="1">
        <v>10</v>
      </c>
      <c r="H9" s="1" t="s">
        <v>363</v>
      </c>
    </row>
    <row r="10" spans="1:8" x14ac:dyDescent="0.25">
      <c r="A10" s="2" t="s">
        <v>357</v>
      </c>
      <c r="B10" s="1">
        <v>1</v>
      </c>
      <c r="C10" t="s">
        <v>351</v>
      </c>
      <c r="D10" s="1">
        <v>0</v>
      </c>
      <c r="E10" s="1"/>
      <c r="F10" s="1">
        <v>10</v>
      </c>
      <c r="G10" s="1">
        <v>10</v>
      </c>
      <c r="H10" s="1" t="s">
        <v>363</v>
      </c>
    </row>
    <row r="11" spans="1:8" x14ac:dyDescent="0.25">
      <c r="A11" s="2" t="s">
        <v>357</v>
      </c>
      <c r="B11" s="1">
        <v>3</v>
      </c>
      <c r="C11" s="2" t="s">
        <v>201</v>
      </c>
      <c r="D11" s="1">
        <v>0</v>
      </c>
      <c r="E11" s="1"/>
      <c r="F11" s="1">
        <v>10</v>
      </c>
      <c r="G11" s="1">
        <v>5</v>
      </c>
      <c r="H11" s="1" t="s">
        <v>363</v>
      </c>
    </row>
    <row r="12" spans="1:8" x14ac:dyDescent="0.25">
      <c r="A12" s="2" t="s">
        <v>357</v>
      </c>
      <c r="B12" s="1">
        <v>3</v>
      </c>
      <c r="C12" s="2" t="s">
        <v>335</v>
      </c>
      <c r="D12" s="1">
        <v>0</v>
      </c>
      <c r="E12" s="1"/>
      <c r="F12" s="1">
        <v>10</v>
      </c>
      <c r="G12" s="1">
        <v>5</v>
      </c>
      <c r="H12" s="1" t="s">
        <v>363</v>
      </c>
    </row>
    <row r="13" spans="1:8" x14ac:dyDescent="0.25">
      <c r="A13" s="2" t="s">
        <v>357</v>
      </c>
      <c r="B13" s="1">
        <v>3</v>
      </c>
      <c r="C13" s="2" t="s">
        <v>349</v>
      </c>
      <c r="D13" s="1">
        <v>0</v>
      </c>
      <c r="E13" s="1"/>
      <c r="F13" s="1">
        <v>10</v>
      </c>
      <c r="G13" s="1">
        <v>5</v>
      </c>
      <c r="H13" s="1" t="s">
        <v>363</v>
      </c>
    </row>
    <row r="14" spans="1:8" x14ac:dyDescent="0.25">
      <c r="A14" s="2" t="s">
        <v>357</v>
      </c>
      <c r="B14" s="1">
        <v>3</v>
      </c>
      <c r="C14" s="2" t="s">
        <v>333</v>
      </c>
      <c r="D14" s="1">
        <v>0</v>
      </c>
      <c r="E14" s="1"/>
      <c r="F14" s="1">
        <v>10</v>
      </c>
      <c r="G14" s="1">
        <v>5</v>
      </c>
      <c r="H14" s="1" t="s">
        <v>363</v>
      </c>
    </row>
    <row r="15" spans="1:8" x14ac:dyDescent="0.25">
      <c r="A15" s="2" t="s">
        <v>357</v>
      </c>
      <c r="B15" s="1">
        <v>3</v>
      </c>
      <c r="C15" s="2" t="s">
        <v>334</v>
      </c>
      <c r="D15" s="1">
        <v>0</v>
      </c>
      <c r="E15" s="1"/>
      <c r="F15" s="1">
        <v>100</v>
      </c>
      <c r="G15" s="1">
        <v>100</v>
      </c>
      <c r="H15" s="1" t="s">
        <v>363</v>
      </c>
    </row>
    <row r="16" spans="1:8" x14ac:dyDescent="0.25">
      <c r="A16" s="2" t="s">
        <v>357</v>
      </c>
      <c r="B16" s="1">
        <v>3</v>
      </c>
      <c r="C16" s="2" t="s">
        <v>332</v>
      </c>
      <c r="D16" s="1">
        <v>0</v>
      </c>
      <c r="E16" s="1"/>
      <c r="F16" s="1">
        <v>10</v>
      </c>
      <c r="G16" s="1">
        <v>10</v>
      </c>
      <c r="H16" s="1" t="s">
        <v>363</v>
      </c>
    </row>
    <row r="17" spans="1:8" x14ac:dyDescent="0.25">
      <c r="A17" s="2" t="s">
        <v>357</v>
      </c>
      <c r="B17" s="1">
        <v>3</v>
      </c>
      <c r="C17" s="2" t="s">
        <v>331</v>
      </c>
      <c r="D17" s="1">
        <v>0</v>
      </c>
      <c r="E17" s="1"/>
      <c r="F17" s="1">
        <v>10</v>
      </c>
      <c r="G17" s="1">
        <v>10</v>
      </c>
      <c r="H17" s="1" t="s">
        <v>363</v>
      </c>
    </row>
    <row r="18" spans="1:8" x14ac:dyDescent="0.25">
      <c r="A18" s="2" t="s">
        <v>357</v>
      </c>
      <c r="B18" s="1">
        <v>3</v>
      </c>
      <c r="C18" s="2" t="s">
        <v>330</v>
      </c>
      <c r="D18" s="1">
        <v>20</v>
      </c>
      <c r="E18" s="1">
        <v>20</v>
      </c>
      <c r="F18" s="1">
        <v>10</v>
      </c>
      <c r="G18" s="1">
        <v>10</v>
      </c>
      <c r="H18" s="1" t="s">
        <v>363</v>
      </c>
    </row>
    <row r="19" spans="1:8" x14ac:dyDescent="0.25">
      <c r="A19" s="2" t="s">
        <v>357</v>
      </c>
      <c r="B19" s="1">
        <v>3</v>
      </c>
      <c r="C19" s="2" t="s">
        <v>351</v>
      </c>
      <c r="D19" s="1">
        <v>100</v>
      </c>
      <c r="E19" s="1">
        <v>80</v>
      </c>
      <c r="F19" s="1">
        <v>10</v>
      </c>
      <c r="G19" s="1">
        <v>10</v>
      </c>
      <c r="H19" s="1" t="s">
        <v>363</v>
      </c>
    </row>
    <row r="20" spans="1:8" x14ac:dyDescent="0.25">
      <c r="A20" s="2" t="s">
        <v>357</v>
      </c>
      <c r="B20" s="1">
        <v>5</v>
      </c>
      <c r="C20" s="2" t="s">
        <v>201</v>
      </c>
      <c r="D20" s="1">
        <v>10</v>
      </c>
      <c r="E20" s="1">
        <v>10</v>
      </c>
      <c r="F20" s="1">
        <v>5</v>
      </c>
      <c r="G20" s="1">
        <v>5</v>
      </c>
      <c r="H20" s="1" t="s">
        <v>363</v>
      </c>
    </row>
    <row r="21" spans="1:8" x14ac:dyDescent="0.25">
      <c r="A21" s="2" t="s">
        <v>357</v>
      </c>
      <c r="B21" s="1">
        <v>5</v>
      </c>
      <c r="C21" s="2" t="s">
        <v>335</v>
      </c>
      <c r="D21" s="1">
        <v>0</v>
      </c>
      <c r="E21" s="1"/>
      <c r="F21" s="1">
        <v>10</v>
      </c>
      <c r="G21" s="1">
        <v>5</v>
      </c>
      <c r="H21" s="1" t="s">
        <v>363</v>
      </c>
    </row>
    <row r="22" spans="1:8" x14ac:dyDescent="0.25">
      <c r="A22" s="2" t="s">
        <v>357</v>
      </c>
      <c r="B22" s="1">
        <v>5</v>
      </c>
      <c r="C22" s="2" t="s">
        <v>349</v>
      </c>
      <c r="D22" s="1">
        <v>0</v>
      </c>
      <c r="E22" s="1"/>
      <c r="F22" s="1">
        <v>10</v>
      </c>
      <c r="G22" s="1">
        <v>5</v>
      </c>
      <c r="H22" s="1" t="s">
        <v>363</v>
      </c>
    </row>
    <row r="23" spans="1:8" x14ac:dyDescent="0.25">
      <c r="A23" s="2" t="s">
        <v>357</v>
      </c>
      <c r="B23" s="1">
        <v>5</v>
      </c>
      <c r="C23" s="2" t="s">
        <v>333</v>
      </c>
      <c r="D23" s="1">
        <v>0</v>
      </c>
      <c r="E23" s="1"/>
      <c r="F23" s="1">
        <v>10</v>
      </c>
      <c r="G23" s="1">
        <v>5</v>
      </c>
      <c r="H23" s="1" t="s">
        <v>363</v>
      </c>
    </row>
    <row r="24" spans="1:8" x14ac:dyDescent="0.25">
      <c r="A24" s="2" t="s">
        <v>357</v>
      </c>
      <c r="B24" s="1">
        <v>5</v>
      </c>
      <c r="C24" s="2" t="s">
        <v>334</v>
      </c>
      <c r="D24" s="1">
        <v>0</v>
      </c>
      <c r="E24" s="1"/>
      <c r="F24" s="1">
        <v>100</v>
      </c>
      <c r="G24" s="1">
        <v>100</v>
      </c>
      <c r="H24" s="1" t="s">
        <v>363</v>
      </c>
    </row>
    <row r="25" spans="1:8" x14ac:dyDescent="0.25">
      <c r="A25" s="2" t="s">
        <v>357</v>
      </c>
      <c r="B25" s="1">
        <v>5</v>
      </c>
      <c r="C25" s="2" t="s">
        <v>332</v>
      </c>
      <c r="D25" s="1">
        <v>0</v>
      </c>
      <c r="E25" s="1"/>
      <c r="F25" s="1">
        <v>10</v>
      </c>
      <c r="G25" s="1">
        <v>10</v>
      </c>
      <c r="H25" s="1" t="s">
        <v>363</v>
      </c>
    </row>
    <row r="26" spans="1:8" x14ac:dyDescent="0.25">
      <c r="A26" s="2" t="s">
        <v>357</v>
      </c>
      <c r="B26" s="1">
        <v>5</v>
      </c>
      <c r="C26" s="2" t="s">
        <v>331</v>
      </c>
      <c r="D26" s="1">
        <v>0</v>
      </c>
      <c r="E26" s="1"/>
      <c r="F26" s="1">
        <v>10</v>
      </c>
      <c r="G26" s="1">
        <v>10</v>
      </c>
      <c r="H26" s="1" t="s">
        <v>363</v>
      </c>
    </row>
    <row r="27" spans="1:8" x14ac:dyDescent="0.25">
      <c r="A27" s="2" t="s">
        <v>357</v>
      </c>
      <c r="B27" s="1">
        <v>5</v>
      </c>
      <c r="C27" s="2" t="s">
        <v>330</v>
      </c>
      <c r="D27" s="1">
        <v>30</v>
      </c>
      <c r="E27" s="1">
        <v>20</v>
      </c>
      <c r="F27" s="1">
        <v>20</v>
      </c>
      <c r="G27" s="1">
        <v>10</v>
      </c>
      <c r="H27" s="1" t="s">
        <v>363</v>
      </c>
    </row>
    <row r="28" spans="1:8" x14ac:dyDescent="0.25">
      <c r="A28" s="2" t="s">
        <v>357</v>
      </c>
      <c r="B28" s="1">
        <v>5</v>
      </c>
      <c r="C28" s="2" t="s">
        <v>351</v>
      </c>
      <c r="D28" s="1">
        <v>100</v>
      </c>
      <c r="E28" s="1">
        <v>70</v>
      </c>
      <c r="F28" s="1">
        <v>30</v>
      </c>
      <c r="G28" s="1">
        <v>10</v>
      </c>
      <c r="H28" s="1" t="s">
        <v>363</v>
      </c>
    </row>
    <row r="29" spans="1:8" x14ac:dyDescent="0.25">
      <c r="A29" s="2" t="s">
        <v>364</v>
      </c>
      <c r="B29" s="1">
        <v>1</v>
      </c>
      <c r="C29" s="2" t="s">
        <v>201</v>
      </c>
      <c r="D29" s="1">
        <v>0</v>
      </c>
      <c r="E29" s="1"/>
      <c r="F29" s="1">
        <v>10</v>
      </c>
      <c r="G29" s="1">
        <v>5</v>
      </c>
      <c r="H29" s="1" t="s">
        <v>365</v>
      </c>
    </row>
    <row r="30" spans="1:8" x14ac:dyDescent="0.25">
      <c r="A30" s="2" t="s">
        <v>364</v>
      </c>
      <c r="B30" s="1">
        <v>1</v>
      </c>
      <c r="C30" s="2" t="s">
        <v>335</v>
      </c>
      <c r="D30" s="1">
        <v>0</v>
      </c>
      <c r="E30" s="1"/>
      <c r="F30" s="1">
        <v>10</v>
      </c>
      <c r="G30" s="1">
        <v>5</v>
      </c>
      <c r="H30" s="1" t="s">
        <v>365</v>
      </c>
    </row>
    <row r="31" spans="1:8" x14ac:dyDescent="0.25">
      <c r="A31" s="2" t="s">
        <v>364</v>
      </c>
      <c r="B31" s="1">
        <v>1</v>
      </c>
      <c r="C31" s="2" t="s">
        <v>349</v>
      </c>
      <c r="D31" s="1">
        <v>10</v>
      </c>
      <c r="E31" s="1">
        <v>10</v>
      </c>
      <c r="F31" s="1">
        <v>10</v>
      </c>
      <c r="G31" s="1">
        <v>5</v>
      </c>
      <c r="H31" s="1" t="s">
        <v>365</v>
      </c>
    </row>
    <row r="32" spans="1:8" x14ac:dyDescent="0.25">
      <c r="A32" s="2" t="s">
        <v>364</v>
      </c>
      <c r="B32" s="1">
        <v>1</v>
      </c>
      <c r="C32" s="2" t="s">
        <v>333</v>
      </c>
      <c r="D32" s="1">
        <v>100</v>
      </c>
      <c r="E32" s="1">
        <v>70</v>
      </c>
      <c r="F32" s="1">
        <v>10</v>
      </c>
      <c r="G32" s="1">
        <v>5</v>
      </c>
      <c r="H32" s="1" t="s">
        <v>365</v>
      </c>
    </row>
    <row r="33" spans="1:8" x14ac:dyDescent="0.25">
      <c r="A33" s="2" t="s">
        <v>364</v>
      </c>
      <c r="B33" s="1">
        <v>1</v>
      </c>
      <c r="C33" s="2" t="s">
        <v>334</v>
      </c>
      <c r="D33" s="1">
        <v>100</v>
      </c>
      <c r="E33" s="1">
        <v>20</v>
      </c>
      <c r="F33" s="1">
        <v>100</v>
      </c>
      <c r="G33" s="1">
        <v>100</v>
      </c>
      <c r="H33" s="1" t="s">
        <v>365</v>
      </c>
    </row>
    <row r="34" spans="1:8" x14ac:dyDescent="0.25">
      <c r="A34" s="2" t="s">
        <v>364</v>
      </c>
      <c r="B34" s="1">
        <v>1</v>
      </c>
      <c r="C34" s="2" t="s">
        <v>332</v>
      </c>
      <c r="D34" s="1">
        <v>0</v>
      </c>
      <c r="E34" s="1"/>
      <c r="F34" s="1">
        <v>10</v>
      </c>
      <c r="G34" s="1">
        <v>10</v>
      </c>
      <c r="H34" s="1" t="s">
        <v>365</v>
      </c>
    </row>
    <row r="35" spans="1:8" x14ac:dyDescent="0.25">
      <c r="A35" s="2" t="s">
        <v>364</v>
      </c>
      <c r="B35" s="1">
        <v>1</v>
      </c>
      <c r="C35" s="2" t="s">
        <v>331</v>
      </c>
      <c r="D35" s="1">
        <v>0</v>
      </c>
      <c r="E35" s="1"/>
      <c r="F35" s="1">
        <v>10</v>
      </c>
      <c r="G35" s="1">
        <v>10</v>
      </c>
      <c r="H35" s="1" t="s">
        <v>365</v>
      </c>
    </row>
    <row r="36" spans="1:8" x14ac:dyDescent="0.25">
      <c r="A36" s="2" t="s">
        <v>364</v>
      </c>
      <c r="B36" s="1">
        <v>1</v>
      </c>
      <c r="C36" s="2" t="s">
        <v>330</v>
      </c>
      <c r="D36" s="1">
        <v>0</v>
      </c>
      <c r="E36" s="1"/>
      <c r="F36" s="1">
        <v>10</v>
      </c>
      <c r="G36" s="1">
        <v>10</v>
      </c>
      <c r="H36" s="1" t="s">
        <v>365</v>
      </c>
    </row>
    <row r="37" spans="1:8" x14ac:dyDescent="0.25">
      <c r="A37" s="2" t="s">
        <v>364</v>
      </c>
      <c r="B37" s="1">
        <v>1</v>
      </c>
      <c r="C37" s="2" t="s">
        <v>351</v>
      </c>
      <c r="D37" s="1">
        <v>0</v>
      </c>
      <c r="E37" s="1">
        <v>0</v>
      </c>
      <c r="F37" s="1">
        <v>10</v>
      </c>
      <c r="G37" s="1">
        <v>10</v>
      </c>
      <c r="H37" s="1" t="s">
        <v>365</v>
      </c>
    </row>
    <row r="38" spans="1:8" x14ac:dyDescent="0.25">
      <c r="A38" s="2" t="s">
        <v>364</v>
      </c>
      <c r="B38" s="1">
        <v>3</v>
      </c>
      <c r="C38" s="2" t="s">
        <v>201</v>
      </c>
      <c r="D38" s="1">
        <v>5</v>
      </c>
      <c r="E38" s="1">
        <v>5</v>
      </c>
      <c r="F38" s="1">
        <v>10</v>
      </c>
      <c r="G38" s="1">
        <v>5</v>
      </c>
      <c r="H38" s="1" t="s">
        <v>365</v>
      </c>
    </row>
    <row r="39" spans="1:8" x14ac:dyDescent="0.25">
      <c r="A39" s="2" t="s">
        <v>364</v>
      </c>
      <c r="B39" s="1">
        <v>3</v>
      </c>
      <c r="C39" s="2" t="s">
        <v>335</v>
      </c>
      <c r="D39" s="1">
        <v>5</v>
      </c>
      <c r="E39" s="1">
        <v>5</v>
      </c>
      <c r="F39" s="1">
        <v>10</v>
      </c>
      <c r="G39" s="1">
        <v>5</v>
      </c>
      <c r="H39" s="1" t="s">
        <v>365</v>
      </c>
    </row>
    <row r="40" spans="1:8" x14ac:dyDescent="0.25">
      <c r="A40" s="2" t="s">
        <v>364</v>
      </c>
      <c r="B40" s="1">
        <v>3</v>
      </c>
      <c r="C40" s="2" t="s">
        <v>349</v>
      </c>
      <c r="D40" s="1">
        <v>0</v>
      </c>
      <c r="E40" s="1"/>
      <c r="F40" s="1">
        <v>10</v>
      </c>
      <c r="G40" s="1">
        <v>5</v>
      </c>
      <c r="H40" s="1" t="s">
        <v>365</v>
      </c>
    </row>
    <row r="41" spans="1:8" x14ac:dyDescent="0.25">
      <c r="A41" s="2" t="s">
        <v>364</v>
      </c>
      <c r="B41" s="1">
        <v>3</v>
      </c>
      <c r="C41" s="2" t="s">
        <v>333</v>
      </c>
      <c r="D41" s="1">
        <v>0</v>
      </c>
      <c r="E41" s="1"/>
      <c r="F41" s="1">
        <v>10</v>
      </c>
      <c r="G41" s="1">
        <v>5</v>
      </c>
      <c r="H41" s="1" t="s">
        <v>365</v>
      </c>
    </row>
    <row r="42" spans="1:8" x14ac:dyDescent="0.25">
      <c r="A42" s="2" t="s">
        <v>364</v>
      </c>
      <c r="B42" s="1">
        <v>3</v>
      </c>
      <c r="C42" s="2" t="s">
        <v>334</v>
      </c>
      <c r="D42" s="1">
        <v>0</v>
      </c>
      <c r="E42" s="1"/>
      <c r="F42" s="1">
        <v>100</v>
      </c>
      <c r="G42" s="1">
        <v>100</v>
      </c>
      <c r="H42" s="1" t="s">
        <v>365</v>
      </c>
    </row>
    <row r="43" spans="1:8" x14ac:dyDescent="0.25">
      <c r="A43" s="2" t="s">
        <v>364</v>
      </c>
      <c r="B43" s="1">
        <v>3</v>
      </c>
      <c r="C43" s="2" t="s">
        <v>332</v>
      </c>
      <c r="D43" s="1">
        <v>10</v>
      </c>
      <c r="E43" s="1">
        <v>10</v>
      </c>
      <c r="F43" s="1">
        <v>10</v>
      </c>
      <c r="G43" s="1">
        <v>10</v>
      </c>
      <c r="H43" s="1" t="s">
        <v>365</v>
      </c>
    </row>
    <row r="44" spans="1:8" x14ac:dyDescent="0.25">
      <c r="A44" s="2" t="s">
        <v>364</v>
      </c>
      <c r="B44" s="1">
        <v>3</v>
      </c>
      <c r="C44" s="2" t="s">
        <v>331</v>
      </c>
      <c r="D44" s="1">
        <v>10</v>
      </c>
      <c r="E44" s="1">
        <v>10</v>
      </c>
      <c r="F44" s="1">
        <v>10</v>
      </c>
      <c r="G44" s="1">
        <v>10</v>
      </c>
      <c r="H44" s="1" t="s">
        <v>365</v>
      </c>
    </row>
    <row r="45" spans="1:8" x14ac:dyDescent="0.25">
      <c r="A45" s="2" t="s">
        <v>364</v>
      </c>
      <c r="B45" s="1">
        <v>3</v>
      </c>
      <c r="C45" s="2" t="s">
        <v>330</v>
      </c>
      <c r="D45" s="1">
        <v>30</v>
      </c>
      <c r="E45" s="1">
        <v>20</v>
      </c>
      <c r="F45" s="1">
        <v>10</v>
      </c>
      <c r="G45" s="1">
        <v>10</v>
      </c>
      <c r="H45" s="1" t="s">
        <v>365</v>
      </c>
    </row>
    <row r="46" spans="1:8" x14ac:dyDescent="0.25">
      <c r="A46" s="2" t="s">
        <v>364</v>
      </c>
      <c r="B46" s="1">
        <v>3</v>
      </c>
      <c r="C46" s="2" t="s">
        <v>351</v>
      </c>
      <c r="D46" s="1">
        <v>100</v>
      </c>
      <c r="E46" s="1">
        <v>50</v>
      </c>
      <c r="F46" s="1">
        <v>10</v>
      </c>
      <c r="G46" s="1">
        <v>10</v>
      </c>
      <c r="H46" s="1" t="s">
        <v>365</v>
      </c>
    </row>
    <row r="47" spans="1:8" x14ac:dyDescent="0.25">
      <c r="A47" s="2" t="s">
        <v>364</v>
      </c>
      <c r="B47" s="1">
        <v>5</v>
      </c>
      <c r="C47" s="2" t="s">
        <v>201</v>
      </c>
      <c r="D47" s="1">
        <v>10</v>
      </c>
      <c r="E47" s="1">
        <v>10</v>
      </c>
      <c r="F47" s="1">
        <v>5</v>
      </c>
      <c r="G47" s="1">
        <v>5</v>
      </c>
      <c r="H47" s="1" t="s">
        <v>365</v>
      </c>
    </row>
    <row r="48" spans="1:8" x14ac:dyDescent="0.25">
      <c r="A48" s="2" t="s">
        <v>364</v>
      </c>
      <c r="B48" s="1">
        <v>5</v>
      </c>
      <c r="C48" s="2" t="s">
        <v>335</v>
      </c>
      <c r="D48" s="1">
        <v>10</v>
      </c>
      <c r="E48" s="1">
        <v>10</v>
      </c>
      <c r="F48" s="1">
        <v>10</v>
      </c>
      <c r="G48" s="1">
        <v>5</v>
      </c>
      <c r="H48" s="1" t="s">
        <v>365</v>
      </c>
    </row>
    <row r="49" spans="1:8" x14ac:dyDescent="0.25">
      <c r="A49" s="2" t="s">
        <v>364</v>
      </c>
      <c r="B49" s="1">
        <v>5</v>
      </c>
      <c r="C49" s="2" t="s">
        <v>349</v>
      </c>
      <c r="D49" s="1">
        <v>0</v>
      </c>
      <c r="E49" s="1"/>
      <c r="F49" s="1">
        <v>10</v>
      </c>
      <c r="G49" s="1">
        <v>5</v>
      </c>
      <c r="H49" s="1" t="s">
        <v>365</v>
      </c>
    </row>
    <row r="50" spans="1:8" x14ac:dyDescent="0.25">
      <c r="A50" s="2" t="s">
        <v>364</v>
      </c>
      <c r="B50" s="1">
        <v>5</v>
      </c>
      <c r="C50" s="2" t="s">
        <v>333</v>
      </c>
      <c r="D50" s="1">
        <v>0</v>
      </c>
      <c r="E50" s="1"/>
      <c r="F50" s="1">
        <v>10</v>
      </c>
      <c r="G50" s="1">
        <v>5</v>
      </c>
      <c r="H50" s="1" t="s">
        <v>365</v>
      </c>
    </row>
    <row r="51" spans="1:8" x14ac:dyDescent="0.25">
      <c r="A51" s="2" t="s">
        <v>364</v>
      </c>
      <c r="B51" s="1">
        <v>5</v>
      </c>
      <c r="C51" s="2" t="s">
        <v>334</v>
      </c>
      <c r="D51" s="1">
        <v>0</v>
      </c>
      <c r="E51" s="1"/>
      <c r="F51" s="1">
        <v>100</v>
      </c>
      <c r="G51" s="1">
        <v>100</v>
      </c>
      <c r="H51" s="1" t="s">
        <v>365</v>
      </c>
    </row>
    <row r="52" spans="1:8" x14ac:dyDescent="0.25">
      <c r="A52" s="2" t="s">
        <v>364</v>
      </c>
      <c r="B52" s="1">
        <v>5</v>
      </c>
      <c r="C52" s="2" t="s">
        <v>332</v>
      </c>
      <c r="D52" s="1">
        <v>20</v>
      </c>
      <c r="E52" s="1">
        <v>10</v>
      </c>
      <c r="F52" s="1">
        <v>10</v>
      </c>
      <c r="G52" s="1">
        <v>10</v>
      </c>
      <c r="H52" s="1" t="s">
        <v>365</v>
      </c>
    </row>
    <row r="53" spans="1:8" x14ac:dyDescent="0.25">
      <c r="A53" s="2" t="s">
        <v>364</v>
      </c>
      <c r="B53" s="1">
        <v>5</v>
      </c>
      <c r="C53" s="2" t="s">
        <v>331</v>
      </c>
      <c r="D53" s="1">
        <v>20</v>
      </c>
      <c r="E53" s="1">
        <v>10</v>
      </c>
      <c r="F53" s="1">
        <v>10</v>
      </c>
      <c r="G53" s="1">
        <v>10</v>
      </c>
      <c r="H53" s="1" t="s">
        <v>365</v>
      </c>
    </row>
    <row r="54" spans="1:8" x14ac:dyDescent="0.25">
      <c r="A54" s="2" t="s">
        <v>364</v>
      </c>
      <c r="B54" s="1">
        <v>5</v>
      </c>
      <c r="C54" s="2" t="s">
        <v>330</v>
      </c>
      <c r="D54" s="1">
        <v>30</v>
      </c>
      <c r="E54" s="1">
        <v>10</v>
      </c>
      <c r="F54" s="1">
        <v>20</v>
      </c>
      <c r="G54" s="1">
        <v>10</v>
      </c>
      <c r="H54" s="1" t="s">
        <v>365</v>
      </c>
    </row>
    <row r="55" spans="1:8" x14ac:dyDescent="0.25">
      <c r="A55" s="2" t="s">
        <v>364</v>
      </c>
      <c r="B55" s="1">
        <v>5</v>
      </c>
      <c r="C55" s="2" t="s">
        <v>351</v>
      </c>
      <c r="D55" s="1">
        <v>100</v>
      </c>
      <c r="E55" s="1">
        <v>50</v>
      </c>
      <c r="F55" s="1">
        <v>30</v>
      </c>
      <c r="G55" s="1">
        <v>10</v>
      </c>
      <c r="H55" s="1" t="s">
        <v>365</v>
      </c>
    </row>
    <row r="56" spans="1:8" x14ac:dyDescent="0.25">
      <c r="A56" s="2" t="s">
        <v>367</v>
      </c>
      <c r="B56" s="1">
        <v>1</v>
      </c>
      <c r="C56" s="2" t="s">
        <v>201</v>
      </c>
      <c r="D56" s="1">
        <v>0</v>
      </c>
      <c r="E56" s="1"/>
      <c r="F56" s="1">
        <v>10</v>
      </c>
      <c r="G56" s="1">
        <v>5</v>
      </c>
      <c r="H56" s="1" t="s">
        <v>368</v>
      </c>
    </row>
    <row r="57" spans="1:8" x14ac:dyDescent="0.25">
      <c r="A57" s="2" t="s">
        <v>367</v>
      </c>
      <c r="B57" s="1">
        <v>1</v>
      </c>
      <c r="C57" s="2" t="s">
        <v>335</v>
      </c>
      <c r="D57" s="1">
        <v>0</v>
      </c>
      <c r="E57" s="1"/>
      <c r="F57" s="1">
        <v>10</v>
      </c>
      <c r="G57" s="1">
        <v>5</v>
      </c>
      <c r="H57" s="1" t="s">
        <v>368</v>
      </c>
    </row>
    <row r="58" spans="1:8" x14ac:dyDescent="0.25">
      <c r="A58" s="2" t="s">
        <v>367</v>
      </c>
      <c r="B58" s="1">
        <v>1</v>
      </c>
      <c r="C58" s="2" t="s">
        <v>349</v>
      </c>
      <c r="D58" s="1">
        <v>50</v>
      </c>
      <c r="E58" s="1">
        <v>50</v>
      </c>
      <c r="F58" s="1">
        <v>10</v>
      </c>
      <c r="G58" s="1">
        <v>10</v>
      </c>
      <c r="H58" s="1" t="s">
        <v>368</v>
      </c>
    </row>
    <row r="59" spans="1:8" x14ac:dyDescent="0.25">
      <c r="A59" s="2" t="s">
        <v>367</v>
      </c>
      <c r="B59" s="1">
        <v>1</v>
      </c>
      <c r="C59" s="2" t="s">
        <v>333</v>
      </c>
      <c r="D59" s="1">
        <v>100</v>
      </c>
      <c r="E59" s="1">
        <v>50</v>
      </c>
      <c r="F59" s="1">
        <v>10</v>
      </c>
      <c r="G59" s="1">
        <v>10</v>
      </c>
      <c r="H59" s="1" t="s">
        <v>368</v>
      </c>
    </row>
    <row r="60" spans="1:8" x14ac:dyDescent="0.25">
      <c r="A60" s="2" t="s">
        <v>367</v>
      </c>
      <c r="B60" s="1">
        <v>1</v>
      </c>
      <c r="C60" s="2" t="s">
        <v>334</v>
      </c>
      <c r="D60" s="1">
        <v>100</v>
      </c>
      <c r="E60" s="1"/>
      <c r="F60" s="1">
        <v>100</v>
      </c>
      <c r="G60" s="1">
        <v>100</v>
      </c>
      <c r="H60" s="1" t="s">
        <v>368</v>
      </c>
    </row>
    <row r="61" spans="1:8" x14ac:dyDescent="0.25">
      <c r="A61" s="2" t="s">
        <v>367</v>
      </c>
      <c r="B61" s="1">
        <v>1</v>
      </c>
      <c r="C61" s="2" t="s">
        <v>332</v>
      </c>
      <c r="D61" s="1">
        <v>0</v>
      </c>
      <c r="E61" s="1"/>
      <c r="F61" s="1">
        <v>10</v>
      </c>
      <c r="G61" s="1">
        <v>10</v>
      </c>
      <c r="H61" s="1" t="s">
        <v>368</v>
      </c>
    </row>
    <row r="62" spans="1:8" x14ac:dyDescent="0.25">
      <c r="A62" s="2" t="s">
        <v>367</v>
      </c>
      <c r="B62" s="1">
        <v>1</v>
      </c>
      <c r="C62" s="2" t="s">
        <v>331</v>
      </c>
      <c r="D62" s="1">
        <v>0</v>
      </c>
      <c r="E62" s="1"/>
      <c r="F62" s="1">
        <v>10</v>
      </c>
      <c r="G62" s="1">
        <v>10</v>
      </c>
      <c r="H62" s="1" t="s">
        <v>368</v>
      </c>
    </row>
    <row r="63" spans="1:8" x14ac:dyDescent="0.25">
      <c r="A63" s="2" t="s">
        <v>367</v>
      </c>
      <c r="B63" s="1">
        <v>1</v>
      </c>
      <c r="C63" s="2" t="s">
        <v>330</v>
      </c>
      <c r="D63" s="1">
        <v>0</v>
      </c>
      <c r="E63" s="1"/>
      <c r="F63" s="1">
        <v>10</v>
      </c>
      <c r="G63" s="1">
        <v>10</v>
      </c>
      <c r="H63" s="1" t="s">
        <v>368</v>
      </c>
    </row>
    <row r="64" spans="1:8" x14ac:dyDescent="0.25">
      <c r="A64" s="2" t="s">
        <v>367</v>
      </c>
      <c r="B64" s="1">
        <v>1</v>
      </c>
      <c r="C64" s="2" t="s">
        <v>351</v>
      </c>
      <c r="D64" s="1">
        <v>0</v>
      </c>
      <c r="E64" s="1"/>
      <c r="F64" s="1">
        <v>10</v>
      </c>
      <c r="G64" s="1">
        <v>10</v>
      </c>
      <c r="H64" s="1" t="s">
        <v>368</v>
      </c>
    </row>
    <row r="65" spans="1:8" x14ac:dyDescent="0.25">
      <c r="A65" s="2" t="s">
        <v>367</v>
      </c>
      <c r="B65" s="1">
        <v>3</v>
      </c>
      <c r="C65" s="2" t="s">
        <v>201</v>
      </c>
      <c r="D65" s="1">
        <v>20</v>
      </c>
      <c r="E65" s="1">
        <v>10</v>
      </c>
      <c r="F65" s="1">
        <v>10</v>
      </c>
      <c r="G65" s="1">
        <v>5</v>
      </c>
      <c r="H65" s="1" t="s">
        <v>368</v>
      </c>
    </row>
    <row r="66" spans="1:8" x14ac:dyDescent="0.25">
      <c r="A66" s="2" t="s">
        <v>367</v>
      </c>
      <c r="B66" s="1">
        <v>3</v>
      </c>
      <c r="C66" s="2" t="s">
        <v>335</v>
      </c>
      <c r="D66" s="1">
        <v>20</v>
      </c>
      <c r="E66" s="1">
        <v>10</v>
      </c>
      <c r="F66" s="1">
        <v>10</v>
      </c>
      <c r="G66" s="1">
        <v>5</v>
      </c>
      <c r="H66" s="1" t="s">
        <v>368</v>
      </c>
    </row>
    <row r="67" spans="1:8" x14ac:dyDescent="0.25">
      <c r="A67" s="2" t="s">
        <v>367</v>
      </c>
      <c r="B67" s="1">
        <v>3</v>
      </c>
      <c r="C67" s="2" t="s">
        <v>349</v>
      </c>
      <c r="D67" s="1">
        <v>0</v>
      </c>
      <c r="E67" s="1"/>
      <c r="F67" s="1">
        <v>10</v>
      </c>
      <c r="G67" s="1">
        <v>5</v>
      </c>
      <c r="H67" s="1" t="s">
        <v>368</v>
      </c>
    </row>
    <row r="68" spans="1:8" x14ac:dyDescent="0.25">
      <c r="A68" s="2" t="s">
        <v>367</v>
      </c>
      <c r="B68" s="1">
        <v>3</v>
      </c>
      <c r="C68" s="2" t="s">
        <v>333</v>
      </c>
      <c r="D68" s="1">
        <v>0</v>
      </c>
      <c r="E68" s="1"/>
      <c r="F68" s="1">
        <v>10</v>
      </c>
      <c r="G68" s="1">
        <v>5</v>
      </c>
      <c r="H68" s="1" t="s">
        <v>368</v>
      </c>
    </row>
    <row r="69" spans="1:8" x14ac:dyDescent="0.25">
      <c r="A69" s="2" t="s">
        <v>367</v>
      </c>
      <c r="B69" s="1">
        <v>3</v>
      </c>
      <c r="C69" s="2" t="s">
        <v>334</v>
      </c>
      <c r="D69" s="1">
        <v>0</v>
      </c>
      <c r="E69" s="1"/>
      <c r="F69" s="1">
        <v>100</v>
      </c>
      <c r="G69" s="1">
        <v>100</v>
      </c>
      <c r="H69" s="1" t="s">
        <v>368</v>
      </c>
    </row>
    <row r="70" spans="1:8" x14ac:dyDescent="0.25">
      <c r="A70" s="2" t="s">
        <v>367</v>
      </c>
      <c r="B70" s="1">
        <v>3</v>
      </c>
      <c r="C70" s="2" t="s">
        <v>332</v>
      </c>
      <c r="D70" s="1">
        <v>30</v>
      </c>
      <c r="E70" s="1">
        <v>20</v>
      </c>
      <c r="F70" s="1">
        <v>10</v>
      </c>
      <c r="G70" s="1">
        <v>10</v>
      </c>
      <c r="H70" s="1" t="s">
        <v>368</v>
      </c>
    </row>
    <row r="71" spans="1:8" x14ac:dyDescent="0.25">
      <c r="A71" s="2" t="s">
        <v>367</v>
      </c>
      <c r="B71" s="1">
        <v>3</v>
      </c>
      <c r="C71" s="2" t="s">
        <v>331</v>
      </c>
      <c r="D71" s="1">
        <v>30</v>
      </c>
      <c r="E71" s="1">
        <v>20</v>
      </c>
      <c r="F71" s="1">
        <v>10</v>
      </c>
      <c r="G71" s="1">
        <v>10</v>
      </c>
      <c r="H71" s="1" t="s">
        <v>368</v>
      </c>
    </row>
    <row r="72" spans="1:8" x14ac:dyDescent="0.25">
      <c r="A72" s="2" t="s">
        <v>367</v>
      </c>
      <c r="B72" s="1">
        <v>3</v>
      </c>
      <c r="C72" s="2" t="s">
        <v>330</v>
      </c>
      <c r="D72" s="1">
        <v>30</v>
      </c>
      <c r="E72" s="1">
        <v>20</v>
      </c>
      <c r="F72" s="1">
        <v>10</v>
      </c>
      <c r="G72" s="1">
        <v>10</v>
      </c>
      <c r="H72" s="1" t="s">
        <v>368</v>
      </c>
    </row>
    <row r="73" spans="1:8" x14ac:dyDescent="0.25">
      <c r="A73" s="2" t="s">
        <v>367</v>
      </c>
      <c r="B73" s="1">
        <v>3</v>
      </c>
      <c r="C73" s="2" t="s">
        <v>351</v>
      </c>
      <c r="D73" s="1">
        <v>100</v>
      </c>
      <c r="E73" s="1">
        <v>0</v>
      </c>
      <c r="F73" s="1">
        <v>10</v>
      </c>
      <c r="G73" s="1">
        <v>10</v>
      </c>
      <c r="H73" s="1" t="s">
        <v>368</v>
      </c>
    </row>
    <row r="74" spans="1:8" x14ac:dyDescent="0.25">
      <c r="A74" s="2" t="s">
        <v>367</v>
      </c>
      <c r="B74" s="1">
        <v>5</v>
      </c>
      <c r="C74" s="2" t="s">
        <v>201</v>
      </c>
      <c r="D74" s="1">
        <v>20</v>
      </c>
      <c r="E74" s="1">
        <v>10</v>
      </c>
      <c r="F74" s="1">
        <v>10</v>
      </c>
      <c r="G74" s="1">
        <v>5</v>
      </c>
      <c r="H74" s="1" t="s">
        <v>368</v>
      </c>
    </row>
    <row r="75" spans="1:8" x14ac:dyDescent="0.25">
      <c r="A75" s="2" t="s">
        <v>367</v>
      </c>
      <c r="B75" s="1">
        <v>5</v>
      </c>
      <c r="C75" s="2" t="s">
        <v>335</v>
      </c>
      <c r="D75" s="1">
        <v>20</v>
      </c>
      <c r="E75" s="1">
        <v>10</v>
      </c>
      <c r="F75" s="1">
        <v>10</v>
      </c>
      <c r="G75" s="1">
        <v>5</v>
      </c>
      <c r="H75" s="1" t="s">
        <v>368</v>
      </c>
    </row>
    <row r="76" spans="1:8" x14ac:dyDescent="0.25">
      <c r="A76" s="2" t="s">
        <v>367</v>
      </c>
      <c r="B76" s="1">
        <v>5</v>
      </c>
      <c r="C76" s="2" t="s">
        <v>349</v>
      </c>
      <c r="D76" s="1">
        <v>0</v>
      </c>
      <c r="E76" s="1"/>
      <c r="F76" s="1">
        <v>10</v>
      </c>
      <c r="G76" s="1">
        <v>5</v>
      </c>
      <c r="H76" s="1" t="s">
        <v>368</v>
      </c>
    </row>
    <row r="77" spans="1:8" x14ac:dyDescent="0.25">
      <c r="A77" s="2" t="s">
        <v>367</v>
      </c>
      <c r="B77" s="1">
        <v>5</v>
      </c>
      <c r="C77" s="2" t="s">
        <v>333</v>
      </c>
      <c r="D77" s="1">
        <v>0</v>
      </c>
      <c r="E77" s="1"/>
      <c r="F77" s="1">
        <v>10</v>
      </c>
      <c r="G77" s="1">
        <v>5</v>
      </c>
      <c r="H77" s="1" t="s">
        <v>368</v>
      </c>
    </row>
    <row r="78" spans="1:8" x14ac:dyDescent="0.25">
      <c r="A78" s="2" t="s">
        <v>367</v>
      </c>
      <c r="B78" s="1">
        <v>5</v>
      </c>
      <c r="C78" s="2" t="s">
        <v>334</v>
      </c>
      <c r="D78" s="1">
        <v>0</v>
      </c>
      <c r="E78" s="1"/>
      <c r="F78" s="1">
        <v>100</v>
      </c>
      <c r="G78" s="1">
        <v>100</v>
      </c>
      <c r="H78" s="1" t="s">
        <v>368</v>
      </c>
    </row>
    <row r="79" spans="1:8" x14ac:dyDescent="0.25">
      <c r="A79" s="2" t="s">
        <v>367</v>
      </c>
      <c r="B79" s="1">
        <v>5</v>
      </c>
      <c r="C79" s="2" t="s">
        <v>332</v>
      </c>
      <c r="D79" s="1">
        <v>30</v>
      </c>
      <c r="E79" s="1">
        <v>20</v>
      </c>
      <c r="F79" s="1">
        <v>10</v>
      </c>
      <c r="G79" s="1">
        <v>10</v>
      </c>
      <c r="H79" s="1" t="s">
        <v>368</v>
      </c>
    </row>
    <row r="80" spans="1:8" x14ac:dyDescent="0.25">
      <c r="A80" s="2" t="s">
        <v>367</v>
      </c>
      <c r="B80" s="1">
        <v>5</v>
      </c>
      <c r="C80" s="2" t="s">
        <v>331</v>
      </c>
      <c r="D80" s="1">
        <v>30</v>
      </c>
      <c r="E80" s="1">
        <v>30</v>
      </c>
      <c r="F80" s="1">
        <v>10</v>
      </c>
      <c r="G80" s="1">
        <v>10</v>
      </c>
      <c r="H80" s="1" t="s">
        <v>368</v>
      </c>
    </row>
    <row r="81" spans="1:8" x14ac:dyDescent="0.25">
      <c r="A81" s="2" t="s">
        <v>367</v>
      </c>
      <c r="B81" s="1">
        <v>5</v>
      </c>
      <c r="C81" s="2" t="s">
        <v>330</v>
      </c>
      <c r="D81" s="1">
        <v>30</v>
      </c>
      <c r="E81" s="1">
        <v>30</v>
      </c>
      <c r="F81" s="1">
        <v>10</v>
      </c>
      <c r="G81" s="1">
        <v>10</v>
      </c>
      <c r="H81" s="1" t="s">
        <v>368</v>
      </c>
    </row>
    <row r="82" spans="1:8" x14ac:dyDescent="0.25">
      <c r="A82" s="2" t="s">
        <v>367</v>
      </c>
      <c r="B82" s="1">
        <v>5</v>
      </c>
      <c r="C82" s="2" t="s">
        <v>351</v>
      </c>
      <c r="D82" s="1">
        <v>100</v>
      </c>
      <c r="E82" s="1">
        <v>0</v>
      </c>
      <c r="F82" s="1">
        <v>10</v>
      </c>
      <c r="G82" s="1">
        <v>10</v>
      </c>
      <c r="H82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F17" sqref="F17"/>
    </sheetView>
  </sheetViews>
  <sheetFormatPr defaultRowHeight="15" x14ac:dyDescent="0.25"/>
  <cols>
    <col min="1" max="1" width="11.7109375" bestFit="1" customWidth="1"/>
    <col min="2" max="2" width="19.28515625" customWidth="1"/>
  </cols>
  <sheetData>
    <row r="1" spans="1:2" x14ac:dyDescent="0.25">
      <c r="A1" s="23" t="s">
        <v>315</v>
      </c>
      <c r="B1" s="24" t="s">
        <v>391</v>
      </c>
    </row>
    <row r="2" spans="1:2" x14ac:dyDescent="0.25">
      <c r="A2" s="22" t="s">
        <v>319</v>
      </c>
      <c r="B2" s="14">
        <v>0</v>
      </c>
    </row>
    <row r="3" spans="1:2" x14ac:dyDescent="0.25">
      <c r="A3" s="22" t="s">
        <v>321</v>
      </c>
      <c r="B3" s="14">
        <v>1</v>
      </c>
    </row>
    <row r="4" spans="1:2" x14ac:dyDescent="0.25">
      <c r="A4" s="22" t="s">
        <v>317</v>
      </c>
      <c r="B4" s="14">
        <v>1</v>
      </c>
    </row>
    <row r="5" spans="1:2" x14ac:dyDescent="0.25">
      <c r="A5" s="22" t="s">
        <v>316</v>
      </c>
      <c r="B5" s="14">
        <v>3</v>
      </c>
    </row>
    <row r="6" spans="1:2" x14ac:dyDescent="0.25">
      <c r="A6" s="22" t="s">
        <v>320</v>
      </c>
      <c r="B6" s="14">
        <v>4</v>
      </c>
    </row>
    <row r="7" spans="1:2" x14ac:dyDescent="0.25">
      <c r="A7" s="22" t="s">
        <v>318</v>
      </c>
      <c r="B7" s="14">
        <v>5</v>
      </c>
    </row>
    <row r="11" spans="1:2" x14ac:dyDescent="0.25">
      <c r="A11" s="25" t="s">
        <v>392</v>
      </c>
      <c r="B11" s="25" t="s">
        <v>390</v>
      </c>
    </row>
    <row r="12" spans="1:2" x14ac:dyDescent="0.25">
      <c r="A12" s="7">
        <v>0</v>
      </c>
      <c r="B12" s="1">
        <v>1</v>
      </c>
    </row>
    <row r="13" spans="1:2" x14ac:dyDescent="0.25">
      <c r="A13" s="7">
        <v>1</v>
      </c>
      <c r="B13" s="7">
        <v>1</v>
      </c>
    </row>
    <row r="14" spans="1:2" x14ac:dyDescent="0.25">
      <c r="A14" s="7">
        <v>2</v>
      </c>
      <c r="B14" s="7">
        <v>1</v>
      </c>
    </row>
    <row r="15" spans="1:2" x14ac:dyDescent="0.25">
      <c r="A15" s="7">
        <v>3</v>
      </c>
      <c r="B15" s="7">
        <v>2</v>
      </c>
    </row>
    <row r="16" spans="1:2" x14ac:dyDescent="0.25">
      <c r="A16" s="7">
        <v>4</v>
      </c>
      <c r="B16" s="7">
        <v>2</v>
      </c>
    </row>
    <row r="17" spans="1:2" x14ac:dyDescent="0.25">
      <c r="A17" s="7">
        <v>5</v>
      </c>
      <c r="B17" s="7">
        <v>2</v>
      </c>
    </row>
    <row r="18" spans="1:2" x14ac:dyDescent="0.25">
      <c r="A18" s="7">
        <v>6</v>
      </c>
      <c r="B18" s="7">
        <v>3</v>
      </c>
    </row>
    <row r="19" spans="1:2" x14ac:dyDescent="0.25">
      <c r="A19" s="7">
        <v>7</v>
      </c>
      <c r="B19" s="7">
        <v>3</v>
      </c>
    </row>
    <row r="20" spans="1:2" x14ac:dyDescent="0.25">
      <c r="A20" s="7">
        <v>8</v>
      </c>
      <c r="B20" s="7">
        <v>3</v>
      </c>
    </row>
    <row r="21" spans="1:2" x14ac:dyDescent="0.25">
      <c r="A21" s="7">
        <v>9</v>
      </c>
      <c r="B21" s="7">
        <v>4</v>
      </c>
    </row>
    <row r="22" spans="1:2" x14ac:dyDescent="0.25">
      <c r="A22" s="7">
        <v>10</v>
      </c>
      <c r="B22" s="7">
        <v>4</v>
      </c>
    </row>
    <row r="23" spans="1:2" x14ac:dyDescent="0.25">
      <c r="A23" s="7">
        <v>11</v>
      </c>
      <c r="B23" s="7">
        <v>4</v>
      </c>
    </row>
    <row r="24" spans="1:2" x14ac:dyDescent="0.25">
      <c r="A24" s="7">
        <v>12</v>
      </c>
      <c r="B24" s="7">
        <v>5</v>
      </c>
    </row>
    <row r="25" spans="1:2" x14ac:dyDescent="0.25">
      <c r="A25" s="7">
        <v>13</v>
      </c>
      <c r="B25" s="7">
        <v>5</v>
      </c>
    </row>
    <row r="26" spans="1:2" x14ac:dyDescent="0.25">
      <c r="A26" s="7">
        <v>14</v>
      </c>
      <c r="B26" s="7">
        <v>5</v>
      </c>
    </row>
    <row r="27" spans="1:2" x14ac:dyDescent="0.25">
      <c r="A27" s="7">
        <v>15</v>
      </c>
      <c r="B27" s="7">
        <v>5</v>
      </c>
    </row>
    <row r="28" spans="1:2" x14ac:dyDescent="0.25">
      <c r="A28" s="7"/>
    </row>
    <row r="29" spans="1:2" x14ac:dyDescent="0.25">
      <c r="A29" s="7"/>
    </row>
    <row r="30" spans="1:2" x14ac:dyDescent="0.25">
      <c r="A30" s="28" t="s">
        <v>355</v>
      </c>
      <c r="B30" s="25" t="s">
        <v>390</v>
      </c>
    </row>
    <row r="31" spans="1:2" x14ac:dyDescent="0.25">
      <c r="A31" s="26">
        <v>0</v>
      </c>
      <c r="B31" s="27">
        <v>1</v>
      </c>
    </row>
    <row r="32" spans="1:2" x14ac:dyDescent="0.25">
      <c r="A32" s="9">
        <v>1</v>
      </c>
      <c r="B32" s="16">
        <v>2</v>
      </c>
    </row>
    <row r="33" spans="1:2" x14ac:dyDescent="0.25">
      <c r="A33" s="10">
        <v>2</v>
      </c>
      <c r="B33" s="15">
        <v>3</v>
      </c>
    </row>
    <row r="34" spans="1:2" x14ac:dyDescent="0.25">
      <c r="A34" s="9">
        <v>3</v>
      </c>
      <c r="B34" s="16">
        <v>4</v>
      </c>
    </row>
    <row r="35" spans="1:2" x14ac:dyDescent="0.25">
      <c r="A35" s="10">
        <v>4</v>
      </c>
      <c r="B35" s="15">
        <v>5</v>
      </c>
    </row>
    <row r="36" spans="1:2" x14ac:dyDescent="0.25">
      <c r="A36" s="9">
        <v>5</v>
      </c>
      <c r="B36" s="16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2" sqref="B2:B7"/>
    </sheetView>
  </sheetViews>
  <sheetFormatPr defaultRowHeight="15" x14ac:dyDescent="0.25"/>
  <cols>
    <col min="1" max="1" width="9.140625" style="2"/>
    <col min="2" max="2" width="26.42578125" style="2" bestFit="1" customWidth="1"/>
    <col min="3" max="16384" width="9.140625" style="2"/>
  </cols>
  <sheetData>
    <row r="1" spans="1:23" x14ac:dyDescent="0.25">
      <c r="A1" s="18" t="s">
        <v>375</v>
      </c>
      <c r="B1" s="18" t="s">
        <v>377</v>
      </c>
      <c r="C1" s="19" t="s">
        <v>378</v>
      </c>
      <c r="D1" s="19" t="s">
        <v>379</v>
      </c>
      <c r="E1" s="19" t="s">
        <v>380</v>
      </c>
      <c r="F1" s="19" t="s">
        <v>381</v>
      </c>
      <c r="G1" s="19" t="s">
        <v>382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376</v>
      </c>
      <c r="B2" s="2" t="s">
        <v>369</v>
      </c>
      <c r="C2" s="17">
        <v>6.5000000000000002E-2</v>
      </c>
      <c r="D2" s="17">
        <v>6.5272999999999998E-2</v>
      </c>
      <c r="E2" s="17">
        <v>0.101564788</v>
      </c>
      <c r="F2" s="17">
        <v>9.7898299153195631E-2</v>
      </c>
      <c r="G2" s="17">
        <v>8.5200889753030321E-2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5">
      <c r="A3" s="2" t="s">
        <v>376</v>
      </c>
      <c r="B3" s="2" t="s">
        <v>371</v>
      </c>
      <c r="C3" s="17">
        <v>2E-3</v>
      </c>
      <c r="D3" s="17">
        <v>2.5000000000000001E-3</v>
      </c>
      <c r="E3" s="17">
        <v>2.3E-3</v>
      </c>
      <c r="F3" s="17">
        <v>3.5000000000000001E-3</v>
      </c>
      <c r="G3" s="17">
        <v>3.8E-3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5">
      <c r="A4" s="2" t="s">
        <v>376</v>
      </c>
      <c r="B4" s="2" t="s">
        <v>370</v>
      </c>
      <c r="C4" s="17">
        <v>6.5000000000000002E-2</v>
      </c>
      <c r="D4" s="17">
        <v>4.6800000000000001E-2</v>
      </c>
      <c r="E4" s="17">
        <v>5.5599999999999997E-2</v>
      </c>
      <c r="F4" s="17">
        <v>4.9299999999999997E-2</v>
      </c>
      <c r="G4" s="17">
        <v>4.6399999999999997E-2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5">
      <c r="A5" s="2" t="s">
        <v>376</v>
      </c>
      <c r="B5" s="2" t="s">
        <v>372</v>
      </c>
      <c r="C5" s="2">
        <v>3971.02</v>
      </c>
      <c r="D5" s="2">
        <v>3899.5416399999999</v>
      </c>
      <c r="E5" s="2">
        <v>3056.4607374319999</v>
      </c>
      <c r="F5" s="2">
        <v>3147.5432674075</v>
      </c>
      <c r="G5" s="2">
        <v>3238.5072678356</v>
      </c>
    </row>
    <row r="6" spans="1:23" x14ac:dyDescent="0.25">
      <c r="A6" s="2" t="s">
        <v>376</v>
      </c>
      <c r="B6" s="2" t="s">
        <v>373</v>
      </c>
      <c r="C6" s="2">
        <v>73.278099999999995</v>
      </c>
      <c r="D6" s="2">
        <v>72.186256310000005</v>
      </c>
      <c r="E6" s="2">
        <v>85.042628558811003</v>
      </c>
      <c r="F6" s="2">
        <v>84.175193747511003</v>
      </c>
      <c r="G6" s="2">
        <v>80.883943671983005</v>
      </c>
    </row>
    <row r="7" spans="1:23" x14ac:dyDescent="0.25">
      <c r="A7" s="2" t="s">
        <v>376</v>
      </c>
      <c r="B7" s="2" t="s">
        <v>374</v>
      </c>
      <c r="C7" s="17">
        <v>6.7625000000000005E-2</v>
      </c>
      <c r="D7" s="17">
        <v>6.8483837500000005E-2</v>
      </c>
      <c r="E7" s="17">
        <v>9.8781087209999993E-2</v>
      </c>
      <c r="F7" s="17">
        <v>9.5975704333236003E-2</v>
      </c>
      <c r="G7" s="17">
        <v>8.5552742842646995E-2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universe</vt:lpstr>
      <vt:lpstr>limits</vt:lpstr>
      <vt:lpstr>risk_score</vt:lpstr>
      <vt:lpstr>scenario</vt:lpstr>
      <vt:lpstr>rates_history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2021-09-03T15:44:22Z</dcterms:modified>
</cp:coreProperties>
</file>