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mc:AlternateContent xmlns:mc="http://schemas.openxmlformats.org/markup-compatibility/2006">
    <mc:Choice Requires="x15">
      <x15ac:absPath xmlns:x15ac="http://schemas.microsoft.com/office/spreadsheetml/2010/11/ac" url="https://gvaedu.sharepoint.com/sites/Section_46017675-C2-Dept.Informtica/Documentos compartidos/Dept. Informàtica/curso2025_2026/PCCF_PDs/PD Esquemas Generales/"/>
    </mc:Choice>
  </mc:AlternateContent>
  <xr:revisionPtr revIDLastSave="0" documentId="8_{DC998314-7E58-47C4-A51B-7273D1D04961}" xr6:coauthVersionLast="47" xr6:coauthVersionMax="47" xr10:uidLastSave="{00000000-0000-0000-0000-000000000000}"/>
  <bookViews>
    <workbookView xWindow="-108" yWindow="-108" windowWidth="23256" windowHeight="12456" firstSheet="6" activeTab="6" xr2:uid="{00000000-000D-0000-FFFF-FFFF00000000}"/>
  </bookViews>
  <sheets>
    <sheet name="SI" sheetId="1" r:id="rId1"/>
    <sheet name="BBDD" sheetId="2" r:id="rId2"/>
    <sheet name="PROG" sheetId="3" r:id="rId3"/>
    <sheet name="LM" sheetId="4" r:id="rId4"/>
    <sheet name="ED" sheetId="5" r:id="rId5"/>
    <sheet name="DI" sheetId="8" r:id="rId6"/>
    <sheet name="Inglés" sheetId="6" r:id="rId7"/>
    <sheet name="AD" sheetId="7" r:id="rId8"/>
    <sheet name="PMDM" sheetId="9" r:id="rId9"/>
    <sheet name="PSP" sheetId="10" r:id="rId10"/>
    <sheet name="SGE" sheetId="11" r:id="rId11"/>
    <sheet name="Sostenibilidad" sheetId="12" r:id="rId12"/>
    <sheet name="IPE1" sheetId="13" r:id="rId13"/>
    <sheet name="IPE2" sheetId="14" r:id="rId14"/>
    <sheet name="Digitalización" sheetId="15" r:id="rId15"/>
    <sheet name="Introducción a la Nube Pública"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6" l="1"/>
  <c r="G45" i="6"/>
  <c r="G32" i="6"/>
  <c r="G20" i="6"/>
  <c r="G10" i="6"/>
  <c r="I5" i="6"/>
  <c r="F5" i="6"/>
  <c r="I80" i="8"/>
  <c r="I81" i="8"/>
  <c r="I82" i="8"/>
  <c r="I83" i="8"/>
  <c r="I84" i="8"/>
  <c r="I85" i="8"/>
  <c r="I79" i="8"/>
  <c r="I70" i="8"/>
  <c r="I71" i="8"/>
  <c r="I72" i="8"/>
  <c r="I73" i="8"/>
  <c r="I74" i="8"/>
  <c r="I75" i="8"/>
  <c r="I76" i="8"/>
  <c r="I68" i="8" s="1"/>
  <c r="I69" i="8"/>
  <c r="I61" i="8"/>
  <c r="I62" i="8"/>
  <c r="I63" i="8"/>
  <c r="I64" i="8"/>
  <c r="I65" i="8"/>
  <c r="I66" i="8"/>
  <c r="I60" i="8"/>
  <c r="I51" i="8"/>
  <c r="I52" i="8"/>
  <c r="I53" i="8"/>
  <c r="I54" i="8"/>
  <c r="I55" i="8"/>
  <c r="I56" i="8"/>
  <c r="I57" i="8"/>
  <c r="I50" i="8"/>
  <c r="I49" i="8" s="1"/>
  <c r="I40" i="8"/>
  <c r="I41" i="8"/>
  <c r="I42" i="8"/>
  <c r="I43" i="8"/>
  <c r="I44" i="8"/>
  <c r="I45" i="8"/>
  <c r="I46" i="8"/>
  <c r="I47" i="8"/>
  <c r="I39" i="8"/>
  <c r="I30" i="8"/>
  <c r="I31" i="8"/>
  <c r="I32" i="8"/>
  <c r="I33" i="8"/>
  <c r="I34" i="8"/>
  <c r="I35" i="8"/>
  <c r="I36" i="8"/>
  <c r="I28" i="8" s="1"/>
  <c r="I29" i="8"/>
  <c r="I22" i="8"/>
  <c r="I23" i="8"/>
  <c r="I24" i="8"/>
  <c r="I25" i="8"/>
  <c r="I26" i="8"/>
  <c r="I21" i="8"/>
  <c r="I12" i="8"/>
  <c r="I13" i="8"/>
  <c r="I14" i="8"/>
  <c r="I15" i="8"/>
  <c r="I16" i="8"/>
  <c r="I17" i="8"/>
  <c r="I18" i="8"/>
  <c r="I11" i="8"/>
  <c r="I52" i="11"/>
  <c r="I53" i="11"/>
  <c r="I54" i="11"/>
  <c r="I55" i="11"/>
  <c r="I56" i="11"/>
  <c r="I57" i="11"/>
  <c r="I51" i="11"/>
  <c r="I40" i="11"/>
  <c r="I38" i="11" s="1"/>
  <c r="I41" i="11"/>
  <c r="I42" i="11"/>
  <c r="I43" i="11"/>
  <c r="I44" i="11"/>
  <c r="I45" i="11"/>
  <c r="I46" i="11"/>
  <c r="I47" i="11"/>
  <c r="I48" i="11"/>
  <c r="I39" i="11"/>
  <c r="I30" i="11"/>
  <c r="I31" i="11"/>
  <c r="I32" i="11"/>
  <c r="I33" i="11"/>
  <c r="I34" i="11"/>
  <c r="I35" i="11"/>
  <c r="I36" i="11"/>
  <c r="I28" i="11" s="1"/>
  <c r="I29" i="11"/>
  <c r="I22" i="11"/>
  <c r="I20" i="11" s="1"/>
  <c r="I23" i="11"/>
  <c r="I24" i="11"/>
  <c r="I25" i="11"/>
  <c r="I26" i="11"/>
  <c r="I21" i="11"/>
  <c r="I12" i="11"/>
  <c r="I13" i="11"/>
  <c r="I14" i="11"/>
  <c r="I10" i="11" s="1"/>
  <c r="I15" i="11"/>
  <c r="I16" i="11"/>
  <c r="I17" i="11"/>
  <c r="I18" i="11"/>
  <c r="I11" i="11"/>
  <c r="H78" i="8"/>
  <c r="I49" i="12"/>
  <c r="G49" i="12"/>
  <c r="F49" i="12"/>
  <c r="I38" i="12"/>
  <c r="G38" i="12"/>
  <c r="F38" i="12"/>
  <c r="I30" i="12"/>
  <c r="G30" i="12"/>
  <c r="F30" i="12"/>
  <c r="I25" i="12"/>
  <c r="G25" i="12"/>
  <c r="F25" i="12"/>
  <c r="I18" i="12"/>
  <c r="G18" i="12"/>
  <c r="F18" i="12"/>
  <c r="I10" i="12"/>
  <c r="G10" i="12"/>
  <c r="F10" i="12"/>
  <c r="I5" i="12"/>
  <c r="F5" i="12"/>
  <c r="I59" i="13"/>
  <c r="G59" i="13"/>
  <c r="F59" i="13"/>
  <c r="I48" i="13"/>
  <c r="G48" i="13"/>
  <c r="F48" i="13"/>
  <c r="I35" i="13"/>
  <c r="G35" i="13"/>
  <c r="F35" i="13"/>
  <c r="I26" i="13"/>
  <c r="G26" i="13"/>
  <c r="F26" i="13"/>
  <c r="I21" i="13"/>
  <c r="G21" i="13"/>
  <c r="F21" i="13"/>
  <c r="I10" i="13"/>
  <c r="G10" i="13"/>
  <c r="F10" i="13"/>
  <c r="I5" i="13"/>
  <c r="F5" i="13"/>
  <c r="I55" i="14"/>
  <c r="G55" i="14"/>
  <c r="F55" i="14"/>
  <c r="I44" i="14"/>
  <c r="G44" i="14"/>
  <c r="F44" i="14"/>
  <c r="I33" i="14"/>
  <c r="G33" i="14"/>
  <c r="F33" i="14"/>
  <c r="I25" i="14"/>
  <c r="G25" i="14"/>
  <c r="F25" i="14"/>
  <c r="I16" i="14"/>
  <c r="G16" i="14"/>
  <c r="F16" i="14"/>
  <c r="I10" i="14"/>
  <c r="G10" i="14"/>
  <c r="I5" i="14"/>
  <c r="F5" i="14"/>
  <c r="I98" i="3"/>
  <c r="G98" i="3"/>
  <c r="F98" i="3"/>
  <c r="I88" i="3"/>
  <c r="G88" i="3"/>
  <c r="F88" i="3"/>
  <c r="I76" i="3"/>
  <c r="G76" i="3"/>
  <c r="F76" i="3"/>
  <c r="I64" i="3"/>
  <c r="G64" i="3"/>
  <c r="F64" i="3"/>
  <c r="I54" i="3"/>
  <c r="G54" i="3"/>
  <c r="F54" i="3"/>
  <c r="I43" i="3"/>
  <c r="G43" i="3"/>
  <c r="F43" i="3"/>
  <c r="I32" i="3"/>
  <c r="G32" i="3"/>
  <c r="F32" i="3"/>
  <c r="I21" i="3"/>
  <c r="G21" i="3"/>
  <c r="F21" i="3"/>
  <c r="I10" i="3"/>
  <c r="G10" i="3"/>
  <c r="F10" i="3"/>
  <c r="I12" i="9"/>
  <c r="I13" i="9"/>
  <c r="I14" i="9"/>
  <c r="I15" i="9"/>
  <c r="I16" i="9"/>
  <c r="I17" i="9"/>
  <c r="I18" i="9"/>
  <c r="I11" i="9"/>
  <c r="F5" i="16"/>
  <c r="F5" i="5"/>
  <c r="I65" i="15"/>
  <c r="I64" i="15"/>
  <c r="I63" i="15"/>
  <c r="I62" i="15"/>
  <c r="I61" i="15"/>
  <c r="I60" i="15"/>
  <c r="I59" i="15"/>
  <c r="I58" i="15"/>
  <c r="I57" i="15"/>
  <c r="I56" i="15"/>
  <c r="I55" i="15"/>
  <c r="I54" i="15"/>
  <c r="F54" i="15"/>
  <c r="I52" i="15"/>
  <c r="I51" i="15"/>
  <c r="I50" i="15"/>
  <c r="I49" i="15"/>
  <c r="I48" i="15"/>
  <c r="I47" i="15"/>
  <c r="I46" i="15"/>
  <c r="I45" i="15"/>
  <c r="I44" i="15"/>
  <c r="I43" i="15"/>
  <c r="F43" i="15"/>
  <c r="I41" i="15"/>
  <c r="I40" i="15"/>
  <c r="I39" i="15"/>
  <c r="I38" i="15"/>
  <c r="I37" i="15"/>
  <c r="I36" i="15"/>
  <c r="I35" i="15"/>
  <c r="F35" i="15"/>
  <c r="I33" i="15"/>
  <c r="I32" i="15"/>
  <c r="I31" i="15"/>
  <c r="I30" i="15"/>
  <c r="I29" i="15"/>
  <c r="I28" i="15"/>
  <c r="G28" i="15"/>
  <c r="F28" i="15"/>
  <c r="I26" i="15"/>
  <c r="I25" i="15"/>
  <c r="I24" i="15"/>
  <c r="I23" i="15"/>
  <c r="I22" i="15"/>
  <c r="I21" i="15"/>
  <c r="I20" i="15"/>
  <c r="I19" i="15"/>
  <c r="F19" i="15"/>
  <c r="I17" i="15"/>
  <c r="I16" i="15"/>
  <c r="I15" i="15"/>
  <c r="I14" i="15"/>
  <c r="I13" i="15"/>
  <c r="I12" i="15"/>
  <c r="I11" i="15"/>
  <c r="I10" i="15"/>
  <c r="F10" i="15"/>
  <c r="I5" i="15"/>
  <c r="F5" i="15"/>
  <c r="F31" i="1"/>
  <c r="F10" i="1"/>
  <c r="G52" i="11"/>
  <c r="G53" i="11"/>
  <c r="G54" i="11"/>
  <c r="G55" i="11"/>
  <c r="G56" i="11"/>
  <c r="G57" i="11"/>
  <c r="G51" i="11"/>
  <c r="G40" i="11"/>
  <c r="G41" i="11"/>
  <c r="G42" i="11"/>
  <c r="G43" i="11"/>
  <c r="G44" i="11"/>
  <c r="G45" i="11"/>
  <c r="G46" i="11"/>
  <c r="G47" i="11"/>
  <c r="G48" i="11"/>
  <c r="G39" i="11"/>
  <c r="G30" i="11"/>
  <c r="G31" i="11"/>
  <c r="G32" i="11"/>
  <c r="G33" i="11"/>
  <c r="G34" i="11"/>
  <c r="G35" i="11"/>
  <c r="G36" i="11"/>
  <c r="G29" i="11"/>
  <c r="G22" i="11"/>
  <c r="G23" i="11"/>
  <c r="G24" i="11"/>
  <c r="G25" i="11"/>
  <c r="G26" i="11"/>
  <c r="G21" i="11"/>
  <c r="G12" i="11"/>
  <c r="G13" i="11"/>
  <c r="G14" i="11"/>
  <c r="G15" i="11"/>
  <c r="G16" i="11"/>
  <c r="G17" i="11"/>
  <c r="G18" i="11"/>
  <c r="G11" i="11"/>
  <c r="I34" i="16"/>
  <c r="G34" i="16"/>
  <c r="I26" i="16"/>
  <c r="G26" i="16"/>
  <c r="I18" i="16"/>
  <c r="G18" i="16"/>
  <c r="I10" i="16"/>
  <c r="G10" i="16"/>
  <c r="I5" i="16"/>
  <c r="I50" i="11"/>
  <c r="G50" i="11"/>
  <c r="F50" i="11"/>
  <c r="G38" i="11"/>
  <c r="F38" i="11"/>
  <c r="G28" i="11"/>
  <c r="F28" i="11"/>
  <c r="G20" i="11"/>
  <c r="F20" i="11"/>
  <c r="G10" i="11"/>
  <c r="F10" i="11"/>
  <c r="F5" i="11"/>
  <c r="I56" i="10"/>
  <c r="G56" i="10"/>
  <c r="F56" i="10"/>
  <c r="I46" i="10"/>
  <c r="G46" i="10"/>
  <c r="F46" i="10"/>
  <c r="I34" i="10"/>
  <c r="G34" i="10"/>
  <c r="F34" i="10"/>
  <c r="I21" i="10"/>
  <c r="G21" i="10"/>
  <c r="F21" i="10"/>
  <c r="I10" i="10"/>
  <c r="G10" i="10"/>
  <c r="F10" i="10"/>
  <c r="I5" i="10"/>
  <c r="F5" i="10"/>
  <c r="I50" i="9"/>
  <c r="G50" i="9"/>
  <c r="F50" i="9"/>
  <c r="I42" i="9"/>
  <c r="G42" i="9"/>
  <c r="F42" i="9"/>
  <c r="I32" i="9"/>
  <c r="G32" i="9"/>
  <c r="F32" i="9"/>
  <c r="I20" i="9"/>
  <c r="G20" i="9"/>
  <c r="F20" i="9"/>
  <c r="I10" i="9"/>
  <c r="G10" i="9"/>
  <c r="F10" i="9"/>
  <c r="I5" i="9"/>
  <c r="F5" i="9"/>
  <c r="I78" i="8"/>
  <c r="F78" i="8"/>
  <c r="F68" i="8"/>
  <c r="I59" i="8"/>
  <c r="F59" i="8"/>
  <c r="F49" i="8"/>
  <c r="F38" i="8"/>
  <c r="F28" i="8"/>
  <c r="I20" i="8"/>
  <c r="F20" i="8"/>
  <c r="F10" i="8"/>
  <c r="I58" i="7"/>
  <c r="G58" i="7"/>
  <c r="F58" i="7"/>
  <c r="I51" i="7"/>
  <c r="G51" i="7"/>
  <c r="F51" i="7"/>
  <c r="I41" i="7"/>
  <c r="G41" i="7"/>
  <c r="F41" i="7"/>
  <c r="I32" i="7"/>
  <c r="G32" i="7"/>
  <c r="F32" i="7"/>
  <c r="I19" i="7"/>
  <c r="G19" i="7"/>
  <c r="F19" i="7"/>
  <c r="I10" i="7"/>
  <c r="G10" i="7"/>
  <c r="F10" i="7"/>
  <c r="I5" i="7"/>
  <c r="F5" i="7"/>
  <c r="I58" i="5"/>
  <c r="G58" i="5"/>
  <c r="I50" i="5"/>
  <c r="G50" i="5"/>
  <c r="I39" i="5"/>
  <c r="G39" i="5"/>
  <c r="I28" i="5"/>
  <c r="G28" i="5"/>
  <c r="I19" i="5"/>
  <c r="G19" i="5"/>
  <c r="I10" i="5"/>
  <c r="G10" i="5"/>
  <c r="I5" i="5"/>
  <c r="I5" i="3"/>
  <c r="F5" i="3"/>
  <c r="I74" i="2"/>
  <c r="G74" i="2"/>
  <c r="F74" i="2"/>
  <c r="I64" i="2"/>
  <c r="G64" i="2"/>
  <c r="F64" i="2"/>
  <c r="I52" i="2"/>
  <c r="G52" i="2"/>
  <c r="F52" i="2"/>
  <c r="I42" i="2"/>
  <c r="G42" i="2"/>
  <c r="F42" i="2"/>
  <c r="I32" i="2"/>
  <c r="G32" i="2"/>
  <c r="F32" i="2"/>
  <c r="I22" i="2"/>
  <c r="G22" i="2"/>
  <c r="F22" i="2"/>
  <c r="I10" i="2"/>
  <c r="G10" i="2"/>
  <c r="F10" i="2"/>
  <c r="I5" i="2"/>
  <c r="F5" i="2"/>
  <c r="I69" i="1"/>
  <c r="G69" i="1"/>
  <c r="F69" i="1"/>
  <c r="I60" i="1"/>
  <c r="G60" i="1"/>
  <c r="F60" i="1"/>
  <c r="I50" i="1"/>
  <c r="G50" i="1"/>
  <c r="F50" i="1"/>
  <c r="I40" i="1"/>
  <c r="G40" i="1"/>
  <c r="F40" i="1"/>
  <c r="I31" i="1"/>
  <c r="G31" i="1"/>
  <c r="I20" i="1"/>
  <c r="G20" i="1"/>
  <c r="I10" i="1"/>
  <c r="G10" i="1"/>
  <c r="I38" i="8" l="1"/>
  <c r="I5" i="8" s="1"/>
  <c r="I10" i="8"/>
  <c r="I5" i="11"/>
  <c r="F5" i="8"/>
  <c r="G17" i="15"/>
  <c r="G16" i="15"/>
  <c r="G15" i="15"/>
  <c r="G14" i="15"/>
  <c r="G13" i="15"/>
  <c r="G12" i="15"/>
  <c r="G11" i="15"/>
  <c r="G10" i="15" s="1"/>
  <c r="G26" i="15"/>
  <c r="G25" i="15"/>
  <c r="G24" i="15"/>
  <c r="G23" i="15"/>
  <c r="G22" i="15"/>
  <c r="G21" i="15"/>
  <c r="G20" i="15"/>
  <c r="G19" i="15" s="1"/>
  <c r="G41" i="15"/>
  <c r="G40" i="15"/>
  <c r="G39" i="15"/>
  <c r="G38" i="15"/>
  <c r="G37" i="15"/>
  <c r="G36" i="15"/>
  <c r="G35" i="15" s="1"/>
  <c r="G52" i="15"/>
  <c r="G51" i="15"/>
  <c r="G50" i="15"/>
  <c r="G49" i="15"/>
  <c r="G48" i="15"/>
  <c r="G47" i="15"/>
  <c r="G46" i="15"/>
  <c r="G45" i="15"/>
  <c r="G44" i="15"/>
  <c r="G43" i="15" s="1"/>
  <c r="G65" i="15"/>
  <c r="G64" i="15"/>
  <c r="G63" i="15"/>
  <c r="G62" i="15"/>
  <c r="G61" i="15"/>
  <c r="G60" i="15"/>
  <c r="G59" i="15"/>
  <c r="G58" i="15"/>
  <c r="G57" i="15"/>
  <c r="G56" i="15"/>
  <c r="G55" i="15"/>
  <c r="G54" i="15" s="1"/>
  <c r="G12" i="8"/>
  <c r="G13" i="8"/>
  <c r="G14" i="8"/>
  <c r="G15" i="8"/>
  <c r="G16" i="8"/>
  <c r="G17" i="8"/>
  <c r="G18" i="8"/>
  <c r="G11" i="8"/>
  <c r="G22" i="8"/>
  <c r="G23" i="8"/>
  <c r="G24" i="8"/>
  <c r="G25" i="8"/>
  <c r="G26" i="8"/>
  <c r="G21" i="8"/>
  <c r="G30" i="8"/>
  <c r="G31" i="8"/>
  <c r="G32" i="8"/>
  <c r="G33" i="8"/>
  <c r="G34" i="8"/>
  <c r="G35" i="8"/>
  <c r="G36" i="8"/>
  <c r="G29" i="8"/>
  <c r="G40" i="8"/>
  <c r="G41" i="8"/>
  <c r="G42" i="8"/>
  <c r="G43" i="8"/>
  <c r="G44" i="8"/>
  <c r="G45" i="8"/>
  <c r="G46" i="8"/>
  <c r="G47" i="8"/>
  <c r="G39" i="8"/>
  <c r="G51" i="8"/>
  <c r="G52" i="8"/>
  <c r="G53" i="8"/>
  <c r="G54" i="8"/>
  <c r="G55" i="8"/>
  <c r="G56" i="8"/>
  <c r="G57" i="8"/>
  <c r="G50" i="8"/>
  <c r="G61" i="8"/>
  <c r="G62" i="8"/>
  <c r="G63" i="8"/>
  <c r="G64" i="8"/>
  <c r="G65" i="8"/>
  <c r="G66" i="8"/>
  <c r="G60" i="8"/>
  <c r="G59" i="8" s="1"/>
  <c r="G70" i="8"/>
  <c r="G71" i="8"/>
  <c r="G72" i="8"/>
  <c r="G73" i="8"/>
  <c r="G74" i="8"/>
  <c r="G75" i="8"/>
  <c r="G76" i="8"/>
  <c r="G69" i="8"/>
  <c r="G80" i="8"/>
  <c r="G81" i="8"/>
  <c r="G82" i="8"/>
  <c r="G83" i="8"/>
  <c r="G84" i="8"/>
  <c r="G85" i="8"/>
  <c r="G79" i="8"/>
  <c r="I5" i="1"/>
  <c r="F20" i="1"/>
  <c r="F5" i="1" s="1"/>
  <c r="G20" i="8" l="1"/>
  <c r="G10" i="8"/>
  <c r="G49" i="8"/>
  <c r="G38" i="8"/>
  <c r="G68" i="8"/>
  <c r="G28" i="8"/>
  <c r="G78" i="8"/>
</calcChain>
</file>

<file path=xl/sharedStrings.xml><?xml version="1.0" encoding="utf-8"?>
<sst xmlns="http://schemas.openxmlformats.org/spreadsheetml/2006/main" count="1858" uniqueCount="1023">
  <si>
    <t>Código</t>
  </si>
  <si>
    <t>0483</t>
  </si>
  <si>
    <t>Nombre</t>
  </si>
  <si>
    <t>Sistemas Informáticos</t>
  </si>
  <si>
    <t>CPROF</t>
  </si>
  <si>
    <t>Horas</t>
  </si>
  <si>
    <t>166</t>
  </si>
  <si>
    <t>TOTAL HORAS</t>
  </si>
  <si>
    <t>TOTAL H.DUAL</t>
  </si>
  <si>
    <t>['a', 'b', 't', 'u', 'v', 'w', 'x']</t>
  </si>
  <si>
    <t>EMPLEA</t>
  </si>
  <si>
    <t>['a', 'b', 'l', 't', 'u', 'v', 'w', 'x', 'y']</t>
  </si>
  <si>
    <t>RESULTADO DE APRENDIZAJE</t>
  </si>
  <si>
    <t>% RA</t>
  </si>
  <si>
    <t>COMP</t>
  </si>
  <si>
    <t>CRITERIOS DE EVALUACIÓN</t>
  </si>
  <si>
    <t>HORAS</t>
  </si>
  <si>
    <t>% CE</t>
  </si>
  <si>
    <t>REQUISITO FE</t>
  </si>
  <si>
    <t>HORAS DUAL</t>
  </si>
  <si>
    <t>CONTENIDOS</t>
  </si>
  <si>
    <t>RA01.Evalúa sistemas informáticos, identificando sus componentes y características.</t>
  </si>
  <si>
    <t>TODOS</t>
  </si>
  <si>
    <t>a,b,c,d,e,f,g</t>
  </si>
  <si>
    <t>a) Se han reconocido los componentes físicos de un sistema informático y sus mecanismos de interconexión.</t>
  </si>
  <si>
    <t>b) Se han clasificado los tipos de memorias, señalando sus características e identifcando sus prestaciones y la función que desarrollan en el conjunto del sistema.</t>
  </si>
  <si>
    <t>c) Se ha verificado el proceso de puesta en marcha de un equipo.</t>
  </si>
  <si>
    <t>d) Se han clasificado, instalado y configurado diferentes tipos de dispositivos periféricos.</t>
  </si>
  <si>
    <t>e) Se han identificado los tipos de redes y sistemas de comunicación.</t>
  </si>
  <si>
    <t>h</t>
  </si>
  <si>
    <t>f) Se han identificado los componentes de una red informática.</t>
  </si>
  <si>
    <t>g) Se han interpretado mapas físicos y lógicos de una red informática.</t>
  </si>
  <si>
    <t>h) Se han reconocido las normas de seguridad y prevención de riesgos laborales en el uso de los sistemas informáticos.</t>
  </si>
  <si>
    <t>RA02.Instala sistemas operativos planificando el proceso e interpretando documentación técnica.</t>
  </si>
  <si>
    <t>a,b,c,d,e,f,g,h</t>
  </si>
  <si>
    <t>a) Se han identificado los elementos funcionales de un sistema informático.</t>
  </si>
  <si>
    <t>b) Se han analizado las características, funciones y arquitectura de un sistema operativo.</t>
  </si>
  <si>
    <t>c) Se han comparado sistemas operativos en base a sus requisitos, características, campos de aplicación y licencias de uso.</t>
  </si>
  <si>
    <t>d) Se ha planificado el proceso de la instalación de sistemas operativos.</t>
  </si>
  <si>
    <t>e) Se han instalado y actualizado sistemas operativos libres y propietarios.</t>
  </si>
  <si>
    <t>f) Se han aplicado técnicas de actualización y recuperación del sistema.</t>
  </si>
  <si>
    <t>i</t>
  </si>
  <si>
    <t>g) Se han utilizado tecnologías de virtualización para instalar y probar sistemas operativos.</t>
  </si>
  <si>
    <t>h) Se han instalado, desinstalado y actualizado aplicaciones.</t>
  </si>
  <si>
    <t>i) Se han documentado los procesos realizados.</t>
  </si>
  <si>
    <t>RA03.Gestiona la información del sistema identificando las estructuras de almacenamiento y aplicando medidas para asegurar la integridad de los datos.</t>
  </si>
  <si>
    <t>a) Se han comparado sistemas de archivos.</t>
  </si>
  <si>
    <t>b) Se ha identificado la estructura y función de los directorios del sistema operativo.</t>
  </si>
  <si>
    <t>c) Se han utilizado herramientas en entorno gráfico y comandos para localizar información en el sistema de archivos.</t>
  </si>
  <si>
    <t>d) Se han creado diferentes tipos de particiones y unidades lógicas.</t>
  </si>
  <si>
    <t>e) Se han realizado y restaurado copias de seguridad.</t>
  </si>
  <si>
    <t>f) Se han planificado y automatizado tareas.</t>
  </si>
  <si>
    <t>g) Se han instalado y evaluado utilidades relacionadas con la gestión de información.</t>
  </si>
  <si>
    <t>RA04.Gestiona sistemas operativos utilizando comandos y herramientas gráficas y evaluando las necesidades del sistema.</t>
  </si>
  <si>
    <t>a) Se han configurado cuentas de usuario locales y grupos.</t>
  </si>
  <si>
    <t>b) Se ha asegurado el acceso al sistema mediante el uso de directivas de cuenta y directivas de contraseñas.</t>
  </si>
  <si>
    <t>c) Se han identificado, arrancado y detenido servicios y procesos.</t>
  </si>
  <si>
    <t>d) Se ha protegido el acceso a la información mediante el uso de permisos locales y listas de control de acceso.</t>
  </si>
  <si>
    <t>e) Se han utilizado comandos para realizar las tareas básicas de configuración y administración del sistema.</t>
  </si>
  <si>
    <t>f) Se ha monitorizado el sistema.</t>
  </si>
  <si>
    <t>g) Se han instalado y evaluado utilidades para el mantenimiento y optimización del sistema.</t>
  </si>
  <si>
    <t>h) Se han evaluado las necesidades del sistema informático en relación con el desarrollo de aplicaciones.</t>
  </si>
  <si>
    <t>RA05.Interconecta sistemas en red configurando dispositivos y protocolos.</t>
  </si>
  <si>
    <t>a) Se ha configurado el protocolo TCP/IP.</t>
  </si>
  <si>
    <t>b) Se han configurado redes de área local cableadas.</t>
  </si>
  <si>
    <t>c) Se han configurado redes de área local inalámbricas.</t>
  </si>
  <si>
    <t>d) Se han utilizado dispositivos de interconexión de redes.</t>
  </si>
  <si>
    <t>e) Se ha configurado el acceso a redes de área extensa.</t>
  </si>
  <si>
    <t>f) Se han gestionado puertos de comunicaciones.</t>
  </si>
  <si>
    <t>g) Se ha verificado el funcionamiento de la red mediante el uso de comandos y herramientas básicas.</t>
  </si>
  <si>
    <t>h) Se han aplicado protocolos seguros de comunicaciones.</t>
  </si>
  <si>
    <t>RA06.Opera sistemas en red gestionando sus recursos e identificando las restricciones de seguridad existentes.</t>
  </si>
  <si>
    <t>a) Se ha configurado el acceso a recursos locales y recursos de red.</t>
  </si>
  <si>
    <t>b) Se han identificado y configurado los derechos de usuario y directivas de seguridad.</t>
  </si>
  <si>
    <t>c) Se han explotado servidores de ficheros, servidores de impresión y servidores de aplicaciones.</t>
  </si>
  <si>
    <t>d) Se ha accedido a los servidores utilizando técnicas de conexión remota.</t>
  </si>
  <si>
    <t>e) Se ha evaluado la necesidad de proteger los recursos y el sistema.</t>
  </si>
  <si>
    <t>f) Se han instalado y evaluado utilidades de seguridad básica.</t>
  </si>
  <si>
    <t>g) Se han configurado y explotado dominios.</t>
  </si>
  <si>
    <t>RA07.Elabora documentación valorando y utilizando aplicaciones informáticas de propósito general.</t>
  </si>
  <si>
    <t>a,b,g</t>
  </si>
  <si>
    <t>a) Se ha clasificado software en función de su licencia y propósito.</t>
  </si>
  <si>
    <t>b) Se han analizado las necesidades específicas de software asociadas al uso de sistemas informáticos en diferentes entornos productivos.</t>
  </si>
  <si>
    <t>c) Se han realizado tareas de documentación mediante el uso de herramientas ofimáticas y de trabajo colaborativo.</t>
  </si>
  <si>
    <t>d) Se han utilizado sistemas de correo y mensajería electrónica.</t>
  </si>
  <si>
    <t>e) Se han utilizado los servicios de transferencia de ficheros.</t>
  </si>
  <si>
    <t>c,d,e,f</t>
  </si>
  <si>
    <t>f) Se han utilizado métodos de búsqueda de documentación técnica mediante el uso de servicios de Internet.</t>
  </si>
  <si>
    <t>g) Se han utilizado herramientas de propósito general.</t>
  </si>
  <si>
    <t>0484</t>
  </si>
  <si>
    <t>Bases de Datos</t>
  </si>
  <si>
    <t>['c', 'e', 'f', 'p', 't']</t>
  </si>
  <si>
    <t>['b', 'c', 'e', 'p', 't']</t>
  </si>
  <si>
    <t>RA01. Reconoce los elementos de las bases de datos analizando sus funciones y valorando la utilidad de los sistemas gestores.</t>
  </si>
  <si>
    <t>b, c</t>
  </si>
  <si>
    <t>a) Se han analizado los sistemas lógicos de almacenamiento y sus características.</t>
  </si>
  <si>
    <t>b) Se han identificado los distintos tipos de bases de datos según el modelo de datos utilizado.</t>
  </si>
  <si>
    <t>c) Se han identificado los distintos tipos de bases de datos en función de la ubicación de la información.</t>
  </si>
  <si>
    <t>d) Se ha evaluado la utilidad de un sistema gestor de bases de datos.</t>
  </si>
  <si>
    <t>e) Se ha reconocido la función de cada uno de los elementos de un sistema gestor de bases de datos.</t>
  </si>
  <si>
    <t>X</t>
  </si>
  <si>
    <t>f) Se han clasificado los sistemas gestores de bases de datos.</t>
  </si>
  <si>
    <t>t, u, v, w, y</t>
  </si>
  <si>
    <t>g) Se ha reconocido la utilidad de las bases de datos distribuidas.</t>
  </si>
  <si>
    <t>h) Se han analizado las políticas de fragmentación de la información.</t>
  </si>
  <si>
    <t>i) Se ha identificado la legislación vigente sobre protección de datos.</t>
  </si>
  <si>
    <t>j) Se han reconocido los conceptos de Big Data y de la inteligencia de negocios.</t>
  </si>
  <si>
    <t>RA02. Crea bases de datos definiendo su estructura y las características de sus elementos según el modelo relacional.</t>
  </si>
  <si>
    <t>a) Se ha analizado el formato de almacenamiento de la información.</t>
  </si>
  <si>
    <t>b) Se han creado las tablas y las relaciones entre ellas.</t>
  </si>
  <si>
    <t>c) Se han seleccionado los tipos de datos adecuados.</t>
  </si>
  <si>
    <t>d) Se han definido los campos clave en las tablas.</t>
  </si>
  <si>
    <t>e) Se han implantado las restricciones reflejadas en el diseño lógico.</t>
  </si>
  <si>
    <t>f) Se han creado vistas.</t>
  </si>
  <si>
    <t>g) Se han creado los usuarios y se les han asignado privilegios.</t>
  </si>
  <si>
    <t>h) Se han utilizado asistentes, herramientas gráficas y los lenguajes de definición y control de datos.</t>
  </si>
  <si>
    <t>RA03. Consulta la información almacenada en una base de datos empleando asistentes, herramientas gráficas y el lenguaje de manipulación de datos.</t>
  </si>
  <si>
    <t>b, c, e</t>
  </si>
  <si>
    <t>a) Se han identificado las herramientas y sentencias para realizar consultas.</t>
  </si>
  <si>
    <t>b) Se han realizado consultas simples sobre una tabla.</t>
  </si>
  <si>
    <t>c) Se han realizado consultas sobre el contenido de varias tablas mediante composiciones internas.</t>
  </si>
  <si>
    <t>d) Se han realizado consultas sobre el contenido de varias tablas mediante composiciones externas.</t>
  </si>
  <si>
    <t>e) Se han realizado consultas resumen.</t>
  </si>
  <si>
    <t>f) Se han realizado consultas con subconsultas.</t>
  </si>
  <si>
    <t>g) Se han realizado consultas que implican múltiples selecciones.</t>
  </si>
  <si>
    <t>h) Se han aplicado criterios de optimización de consultas.</t>
  </si>
  <si>
    <t>RA04. Modifica la información almacenada en la base de datos utilizando asistentes, herramientas gráficas y el lenguaje de manipulación de datos.</t>
  </si>
  <si>
    <t>b, c, e, p</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</si>
  <si>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</si>
  <si>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</si>
  <si>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</si>
  <si>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diseñado guiones de sentencias para llevar a cabo tareas complejas.</t>
  </si>
  <si>
    <t>e) Se ha reconocido el funcionamiento de las transacciones.</t>
  </si>
  <si>
    <t>f) Se han anulado parcial o totalmente los cambios producidos por una transacción.</t>
  </si>
  <si>
    <t>g) Se han identificado los efectos de las distintas políticas de bloqueo de registros.</t>
  </si>
  <si>
    <t>h) Se han adoptado medidas para mantener la integridad y consistencia de la información.</t>
  </si>
  <si>
    <t>RA05. Desarrolla procedimientos almacenados evaluando y utilizando las sentencias del lenguaje incorporado en el sistema gestor de bases de datos.</t>
  </si>
  <si>
    <t>a) Se han identificado las diversas formas de automatizar tareas.</t>
  </si>
  <si>
    <t>b) Se han reconocido los métodos de ejecución de guiones.</t>
  </si>
  <si>
    <t>c) Se han identificado las herramientas disponibles para editar guiones.</t>
  </si>
  <si>
    <t>d) Se han definido y utilizado guiones para automatizar tareas.</t>
  </si>
  <si>
    <t>e) Se ha hecho uso de las funciones proporcionadas por el sistema gestor.</t>
  </si>
  <si>
    <t>f) Se han definido procedimientos y funciones de usuario.</t>
  </si>
  <si>
    <t>g) Se han utilizado estructuras de control de flujo.</t>
  </si>
  <si>
    <t>h) Se han definido eventos y disparadores.</t>
  </si>
  <si>
    <t>i) Se han utilizado cursores.</t>
  </si>
  <si>
    <t>j) Se han utilizado excepciones.</t>
  </si>
  <si>
    <t>RA06. Diseña modelos relacionales normalizados interpretando diagramas entidad/relación.</t>
  </si>
  <si>
    <t>b, p</t>
  </si>
  <si>
    <t>a) Se han utilizado herramientas gráficas para representar el diseño lógico.</t>
  </si>
  <si>
    <t>b) Se han identificado las tablas del diseño lógico.</t>
  </si>
  <si>
    <t>c) Se han identificado los campos que forman parte de las tablas del diseño logico</t>
  </si>
  <si>
    <t>d) Se han analizado las relaciones entre las tablas del diseño lógico.</t>
  </si>
  <si>
    <t>e) Se han identificado los campos clave.</t>
  </si>
  <si>
    <t>f) Se han aplicado reglas de integridad.</t>
  </si>
  <si>
    <t>g) Se han aplicado reglas de normalización.</t>
  </si>
  <si>
    <t>h) Se han analizado y documentado las restricciones que no pueden plasmarse en el diseño lógico.</t>
  </si>
  <si>
    <t>RA07. Gestiona la información almacenada en bases de datos no relacionales, evaluando y utilizando las posibilidades que proporciona el sistema gestor.</t>
  </si>
  <si>
    <t>a) Se han caracterizado las bases de datos no relacionales.</t>
  </si>
  <si>
    <t>b) Se han evaluado los principales tipos de bases de datos no relacionales.</t>
  </si>
  <si>
    <t>c) Se han identificado los elementos utilizados en estas bases de datos.</t>
  </si>
  <si>
    <t>d) Se han identificado distintas formas de gestión de la información según el tipo de base de datos no relacionales.</t>
  </si>
  <si>
    <t>e) Se han utilizado las herramientas del sistema gestor para la gestión de la información almacenada.</t>
  </si>
  <si>
    <t>0485</t>
  </si>
  <si>
    <t>Programación</t>
  </si>
  <si>
    <t>266</t>
  </si>
  <si>
    <t>['e', 'j', 'q', 'w']</t>
  </si>
  <si>
    <t>['e', 'j', 't', 'w']</t>
  </si>
  <si>
    <t>RA01.Reconoce la estructura de un programa informático, identificando y relacionando los elementos propios del lenguaje de programación utilizado.</t>
  </si>
  <si>
    <t>a) Se han identificado los bloques que componen la estructura de un programa informático.</t>
  </si>
  <si>
    <t>x</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</si>
  <si>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</si>
  <si>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</si>
  <si>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</si>
  <si>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</si>
  <si>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</si>
  <si>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</si>
  <si>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</si>
  <si>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</si>
  <si>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RA02.Escribe y prueba programas sencillos, reconociendo y aplicando los fundamentos de la programación orientada a objetos.</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</si>
  <si>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</si>
  <si>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</si>
  <si>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</si>
  <si>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</si>
  <si>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</si>
  <si>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</si>
  <si>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</si>
  <si>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</si>
  <si>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</si>
  <si>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RA03.Escribe y depura código, analizando y utilizando las estructuras de control del lenguaje.</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</si>
  <si>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</si>
  <si>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</si>
  <si>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</si>
  <si>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</si>
  <si>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</si>
  <si>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</si>
  <si>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</si>
  <si>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</si>
  <si>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</si>
  <si>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RA04.Desarrolla programas organizados en clases analizando y aplicando los principios de la programación orientada a objetos.</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</si>
  <si>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</si>
  <si>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</si>
  <si>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</si>
  <si>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</si>
  <si>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</si>
  <si>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</si>
  <si>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</si>
  <si>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</si>
  <si>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</si>
  <si>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RA05.Realiza operaciones de entrada y salida de información, utilizando procedimientos específicos del lenguaje y librerías de clases.</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</si>
  <si>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</si>
  <si>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</si>
  <si>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</si>
  <si>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</si>
  <si>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</si>
  <si>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</si>
  <si>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</si>
  <si>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</si>
  <si>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</si>
  <si>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</si>
  <si>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</si>
  <si>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</si>
  <si>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</si>
  <si>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</si>
  <si>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</si>
  <si>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</si>
  <si>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</si>
  <si>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</si>
  <si>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</si>
  <si>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RA07.Desarrolla programas aplicando características avanzadas de los lenguajes orientados a objetos y del entorno de programación.</t>
  </si>
  <si>
    <t>a) Se han identificado los conceptos de herencia, superclase y subclase.</t>
  </si>
  <si>
    <t>b) Se han utilizado modificadores para bloquear y forzar la herencia de clases y métodos.</t>
  </si>
  <si>
    <t>c) Se ha reconocido la incidencia de los constructores en la herencia.</t>
  </si>
  <si>
    <t>d) Se han creado clases heredadas que sobrescriben la implementación de métodos de la superclase.</t>
  </si>
  <si>
    <t>e) Se han diseñado y aplicado jerarquías de clases.</t>
  </si>
  <si>
    <t>f) Se han probado y depurado las jerarquías de clases.</t>
  </si>
  <si>
    <t>g) Se han realizado programas que implementen y utilicen jerarquías de clases.</t>
  </si>
  <si>
    <t>h) Se ha comentado y documentado el código.</t>
  </si>
  <si>
    <t>i) Se han identificado y evaluado los escenarios de uso de interfaces.</t>
  </si>
  <si>
    <t>j) Se han identificado y evaluado los escenarios de utilización de la herencia y la composición.</t>
  </si>
  <si>
    <t>RA08.Utiliza bases de datos orientadas a objetos, analizando sus características y aplicando técnicas para mantener la persistencia de la información.</t>
  </si>
  <si>
    <t>a) Se han identificado las características de las bases de datos orientadas a objetos.</t>
  </si>
  <si>
    <t>b) Se ha analizado su aplicación en el desarrollo de aplicaciones mediante lenguajes orientados a objetos.</t>
  </si>
  <si>
    <t>c) Se han instalado sistemas gestores de bases de datos orientados a objetos.</t>
  </si>
  <si>
    <t>d) Se han clasificado y analizado los distintos métodos soportados por los sistemas gestores para la gestión de la información almacenada.</t>
  </si>
  <si>
    <t>e) Se han creado bases de datos y las estructuras necesarias para el almacenamiento de objetos.</t>
  </si>
  <si>
    <t>f) Se han programado aplicaciones que almacenen objetos en las bases de datos creadas.</t>
  </si>
  <si>
    <t>g) Se han realizado programas para recuperar, actualizar y eliminar objetos de las bases de datos.</t>
  </si>
  <si>
    <t>h) Se han realizado programas para almacenar y gestionar tipos de datos estructurados, compuestos y relacionados.</t>
  </si>
  <si>
    <t>RA09.Gestiona información almacenada en bases de datos manteniendo la integridad y consistencia de los datos.</t>
  </si>
  <si>
    <t>a) Se han identificado las características y métodos de acceso a sistemas gestores de bases de datos.</t>
  </si>
  <si>
    <t>b) Se han programado conexiones con bases de datos.</t>
  </si>
  <si>
    <t>c) Se ha escrito un código para almacenar información en bases de datos.</t>
  </si>
  <si>
    <t>d) Se han creado programas para recuperar y mostrar información almacenada en bases de datos.</t>
  </si>
  <si>
    <t>e) Se han efectuado borrados y modificaciones sobre la información almacenada.</t>
  </si>
  <si>
    <t>f) Se han creado aplicaciones que muestren la información almacenada en bases de datos.</t>
  </si>
  <si>
    <t>g) Se han creado aplicaciones para gestionar la información presente en bases de datos.</t>
  </si>
  <si>
    <t>0373</t>
  </si>
  <si>
    <t>Lenguajes de marcas y sistemas de gestión de información</t>
  </si>
  <si>
    <t>100</t>
  </si>
  <si>
    <t>['h', 'p', 'r']</t>
  </si>
  <si>
    <t>['e', 'f', 'h', 'p']</t>
  </si>
  <si>
    <t>RA01.Reconoce las características de lenguajes de marcas analizando e interpretando fragmentos de código.</t>
  </si>
  <si>
    <t>NO</t>
  </si>
  <si>
    <t>h,p,r</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</si>
  <si>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</si>
  <si>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</si>
  <si>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</si>
  <si>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</si>
  <si>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</si>
  <si>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 diferentes lenguajes de marcas.</t>
  </si>
  <si>
    <t>e,f,h,p</t>
  </si>
  <si>
    <t>g) Se ha identificado la estructura de un documento y sus reglas sintácticas.</t>
  </si>
  <si>
    <t>h) Se ha contrastado la necesidad de crear documentos bien formados y la influencia en su procesamiento.</t>
  </si>
  <si>
    <t>i) Se han identificado las ventajas que aportan los espacios de nombres.</t>
  </si>
  <si>
    <t>RA02.Utiliza lenguajes de marcas para la transmisión y presentación de información a través de la web analizando la estructura de los documentos e identificando sus elementos.</t>
  </si>
  <si>
    <t>SI</t>
  </si>
  <si>
    <t>a) Se han identificado y clasificado los lenguajes de marcas relacionados con la web y sus diferentes versiones y estándares.</t>
  </si>
  <si>
    <t>b) Se ha analizado la estructura de un documento HTML e identificado las secciones que lo componen.</t>
  </si>
  <si>
    <t>c) Se ha reconocido la funcionalidad de las principales etiquetas y los atributos del lenguaje HTML.</t>
  </si>
  <si>
    <t>d) Se han establecido las semejanzas y diferencias entre las diferentes versiones de HTML.</t>
  </si>
  <si>
    <t>e) Se han utilizado herramientas en la creación de documentos web.</t>
  </si>
  <si>
    <t>f) Se han identificado las ventajas que aporta la utilización de hojas de estilo.</t>
  </si>
  <si>
    <t>g) Se han aplicado hojas de estilo.</t>
  </si>
  <si>
    <t>h) Se han validado documentos HTML y CSS.</t>
  </si>
  <si>
    <t>i) Se han identificado las tecnologías en que se basa la sindicación de contenidos.</t>
  </si>
  <si>
    <t>j) Se han reconocido los ámbitos de aplicación de la sindicación de contenidos.</t>
  </si>
  <si>
    <t>RA03.Accede y manipula documentos web utilizando lenguajes de script de cliente.</t>
  </si>
  <si>
    <t>a) Se han identificado y clasificado los lenguajes de script de cliente relacionados con la web y sus diferentes versiones y estándares.</t>
  </si>
  <si>
    <t>b) Se ha identificado la sintaxis básica de los lenguajes de script de cliente.</t>
  </si>
  <si>
    <t>c) Se han utilizado métodos para la selección y acceso de los diferentes elementos de un documento web.</t>
  </si>
  <si>
    <t>d) Se han creado y modificado elementos de documentos web.</t>
  </si>
  <si>
    <t>e) Se han eliminado elementos de documentos web.</t>
  </si>
  <si>
    <t>f) Se han realizado modificaciones sobre los estilos de un documento web.</t>
  </si>
  <si>
    <t>RA04.Establece mecanismos de validación de documentos para el intercambio de información utilizando métodos para definir su sintaxis y estructura.</t>
  </si>
  <si>
    <t>a) Se ha establecido la necesidad de describir la información transmitida en los documentos y sus reglas.</t>
  </si>
  <si>
    <t>b) Se han identificado las tecnologías relacionadas con la definición de documentos.</t>
  </si>
  <si>
    <t>c) Se ha analizado la estructura y sintaxis específica utilizada en la descripción.</t>
  </si>
  <si>
    <t>d) Se han creado descripciones de documentos.</t>
  </si>
  <si>
    <t>e) Se han utilizado descripciones en la elaboración y validación de documentos.</t>
  </si>
  <si>
    <t>f) Se han asociado las descripciones con los documentos.</t>
  </si>
  <si>
    <t>g) Se han utilizado herramientas específicas.</t>
  </si>
  <si>
    <t>RA05.Realiza conversiones sobre documentos para el intercambio de información utilizando técnicas, lenguajes y herramientas de procesamiento.</t>
  </si>
  <si>
    <t>a) Se ha identificado la necesidad de la conversión de documentos para el intercambio de la información.</t>
  </si>
  <si>
    <t>b) Se han establecido ámbitos de aplicación.</t>
  </si>
  <si>
    <t>c) Se han analizado las tecnologías implicadas y su modo de funcionamiento.</t>
  </si>
  <si>
    <t>d) Se ha descrito la sintaxis específica utilizada en la conversión y adaptación de documentos para el intercambio de información.</t>
  </si>
  <si>
    <t>e) Se han creado especificaciones de conversión.</t>
  </si>
  <si>
    <t>f) Se han identificado y caracterizado herramientas específicas relacionadas con la conversión de documentos para el intercambio de información.</t>
  </si>
  <si>
    <t>g) Se han realizado conversiones sobre documentos para el intercambio de información.</t>
  </si>
  <si>
    <t>RA06.Gestiona la información en formatos de intercambio de datos analizando y utilizando tecnologías de almacenamiento y lenguajes de consulta.</t>
  </si>
  <si>
    <t>a) Se han identificado los principales métodos de almacenamiento de la información utilizados en documentos de intercambio de datos.</t>
  </si>
  <si>
    <t>b) Se han identificado las ventajas e inconvenientes de almacenar información en formatos de intercambio de datos.</t>
  </si>
  <si>
    <t>c) Se han establecido tecnologías eficientes de almacenamiento de información en función de sus características.</t>
  </si>
  <si>
    <t>d) Se han identificado lenguajes y herramientas para el tratamiento y almacenamiento de información y su inclusión en documentos de intercambio de datos.</t>
  </si>
  <si>
    <t>e) Se han utilizado lenguajes de consulta y manipulación en documentos de intercambio de datos.</t>
  </si>
  <si>
    <t>f) Se han utilizado sistemas gestores de bases de datos relacionales en el almacenamiento de información en formatos de intercambio de datos.</t>
  </si>
  <si>
    <t>g) Se han utilizado técnicas específicas para crear documentos de intercambio de datos a partir de información almacenada en bases de datos relacionales.</t>
  </si>
  <si>
    <t>h) Se han identificado las características de los sistemas.</t>
  </si>
  <si>
    <t>i) Se han utilizado herramientas para gestionar la información almacenada en bases de datos nativas.</t>
  </si>
  <si>
    <t>RA07.Opera sistemas empresariales de gestión de información realizando tareas de importación, integración, aseguramiento y extracción de la información.</t>
  </si>
  <si>
    <t>a) Se han identificado los principales sistemas de gestión empresarial.</t>
  </si>
  <si>
    <t>b) Se han reconocido las ventajas de los sistemas de gestión de información empresariales.</t>
  </si>
  <si>
    <t>c) Se han evaluado las características de las principales aplicaciones de gestión empresarial.</t>
  </si>
  <si>
    <t>d) Se han instalado aplicaciones de gestión de la información empresarial.</t>
  </si>
  <si>
    <t>e) Se han configurado y administrado las aplicaciones.</t>
  </si>
  <si>
    <t>f) Se han establecido y verificado mecanismos de acceso seguro a la información.</t>
  </si>
  <si>
    <t>g) Se han generado informes.</t>
  </si>
  <si>
    <t>h) Se han realizado procedimientos de extracción de información para su tratamiento e incorporación a diversos sistemas.</t>
  </si>
  <si>
    <t>i) Se han elaborado documentos relativos a la explotación de la aplicación.</t>
  </si>
  <si>
    <t>0487</t>
  </si>
  <si>
    <t>Entornos de desarrollo</t>
  </si>
  <si>
    <t>['d', 'e', 'h', 'i', 'j']</t>
  </si>
  <si>
    <t>['d', 'f', 'h', 'i', 'j']</t>
  </si>
  <si>
    <t>RA01.Reconoce los elementos y herramientas que intervienen en el desarrollo de un programa informático, analizando sus características y las fases en las que actúan hasta llegar a su puesta en funcionamiento.</t>
  </si>
  <si>
    <t>a) Se ha reconocido la relación de los programas con los componentes del sistema informático: memoria, procesador, periféricos, entre otros.</t>
  </si>
  <si>
    <t>b) Se han identificado las fases de desarrollo de una aplicación informática.</t>
  </si>
  <si>
    <t>c) Se han diferenciado los conceptos de código fuente, objeto y ejecutable.</t>
  </si>
  <si>
    <t>d) Se han reconocido las características de la generación de código intermedio para su ejecución en máquinas virtuales.</t>
  </si>
  <si>
    <t>e) Se han clasificado los lenguajes de programación, identificando sus características.</t>
  </si>
  <si>
    <t>f) Se ha evaluado la funcionalidad ofrecida por las herramientas utilizadas en el desarrollo de software.</t>
  </si>
  <si>
    <t>g) Se han identificado las características y escenarios de uso de las metodologías ágiles de desarrollo de software.</t>
  </si>
  <si>
    <t>RA02.Evalúa entornos integrados de desarrollo analizando sus características para editar código fuente y generar ejecutables.</t>
  </si>
  <si>
    <t>a) Se han instalado entornos de desarrollo, propietarios y libres.</t>
  </si>
  <si>
    <t>b) Se han añadido y eliminado módulos en el entorno de desarrollo.</t>
  </si>
  <si>
    <t>c) Se ha personalizado y automatizado el entorno de desarrollo.</t>
  </si>
  <si>
    <t>d) Se ha configurado el sistema de actualización del entorno de desarrollo.</t>
  </si>
  <si>
    <t>e) Se han generado ejecutables a partir de código fuente de diferentes lenguajes en un mismo entorno de desarrollo.</t>
  </si>
  <si>
    <t>f) Se han generado ejecutables a partir de un mismo código fuente con varios entornos de desarrollo.</t>
  </si>
  <si>
    <t>g) Se han identificado las características comunes y específicas de diversos entornos de desarrollo.</t>
  </si>
  <si>
    <t>RA03.Verifica el funcionamiento de programas diseñando y realizando pruebas.</t>
  </si>
  <si>
    <t>a) Se han identificado los diferentes tipos de pruebas.</t>
  </si>
  <si>
    <t>b) Se han definido casos de prueba.</t>
  </si>
  <si>
    <t>c) Se han identificado las herramientas de depuración y prueba de aplicaciones ofrecidas por el entorno de desarrollo.</t>
  </si>
  <si>
    <t>d) Se han utilizado herramientas de depuración para definir puntos de ruptura y seguimiento.</t>
  </si>
  <si>
    <t>e) Se han utilizado las herramientas de depuración para examinar y modificar el comportamiento de un programa en tiempo de ejecución.</t>
  </si>
  <si>
    <t>f) Se han efectuado pruebas unitarias de clases y funciones.</t>
  </si>
  <si>
    <t>g) Se han implementado pruebas automáticas.</t>
  </si>
  <si>
    <t>h) Se han documentado las incidencias detectadas.</t>
  </si>
  <si>
    <t>i) Se han utilizado dobles de prueba para aislar los componentes durante las pruebas.</t>
  </si>
  <si>
    <t>RA04.Optimiza código empleando las herramientas disponibles en el entorno de desarrollo.</t>
  </si>
  <si>
    <t>a) Se han identificado los patrones de refactorización más usuales.</t>
  </si>
  <si>
    <t>b) Se han elaborado las pruebas asociadas a la refactorización.</t>
  </si>
  <si>
    <t>c) Se ha revisado el código fuente usando un analizador de código.</t>
  </si>
  <si>
    <t>d) Se han identificado las posibilidades de configuración de un analizador de código.</t>
  </si>
  <si>
    <t>e) Se han aplicado patrones de refactorización con las herramientas que proporciona el entorno de desarrollo.</t>
  </si>
  <si>
    <t>f) Se ha realizado el control de versiones integrado en el entorno de desarrollo.</t>
  </si>
  <si>
    <t>g) Se han utilizado herramientas del entorno de desarrollo para documentar las clases.</t>
  </si>
  <si>
    <t>h) Se han utilizado repositorios remotos para el desarrollo de código colaborativo.</t>
  </si>
  <si>
    <t>i) Se han utilizado herramientas para la integración continua del código.</t>
  </si>
  <si>
    <t>RA05.Genera diagramas de clases valorando su importancia en el desarrollo de aplicaciones y empleando herramientas específicas.</t>
  </si>
  <si>
    <t>a) Se han identificado los conceptos básicos de la programación orientada a objetos.</t>
  </si>
  <si>
    <t>b) Se han utilizado herramientas para la elaboración de diagramas de clases.</t>
  </si>
  <si>
    <t>c) Se ha interpretado el significado de diagramas de clases.</t>
  </si>
  <si>
    <t>d) Se han trazado diagramas de clases a partir de las especificaciones de las mismas.</t>
  </si>
  <si>
    <t>e) Se ha generado código a partir de un diagrama de clases.</t>
  </si>
  <si>
    <t>f) Se ha generado un diagrama de clases mediante ingeniería inversa.</t>
  </si>
  <si>
    <t>RA06.Genera diagramas de comportamiento valorando su importancia en el desarrollo de aplicaciones y empleando herramientas específicas.</t>
  </si>
  <si>
    <t>a) Se han identificado los distintos tipos de diagramas de comportamiento.</t>
  </si>
  <si>
    <t>b) Se ha reconocido el significado de los diagramas de casos de uso.</t>
  </si>
  <si>
    <t>c) Se han interpretado diagramas de interacción.</t>
  </si>
  <si>
    <t>d) Se han elaborado diagramas de interacción sencillos.</t>
  </si>
  <si>
    <t>e) Se ha interpretado el significado de diagramas de actividades.</t>
  </si>
  <si>
    <t>f) Se han elaborado diagramas de actividades sencillos.</t>
  </si>
  <si>
    <t>g) Se han interpretado diagramas de estados.</t>
  </si>
  <si>
    <t>h) Se han planteado diagramas de estados sencillos.</t>
  </si>
  <si>
    <t>0488</t>
  </si>
  <si>
    <t>Desarrollo de interfaces</t>
  </si>
  <si>
    <t>['e', 'f', 'g', 'h', 'j', 'k', 'l', 'm', 'ñ', 'o', 's', 't']</t>
  </si>
  <si>
    <t>['u', 'v', 'w', 'x', 'y', 'z']</t>
  </si>
  <si>
    <t>RA01.Genera interfaces gráficos de usuario mediante editores visuales utilizando las funcionalidades del editor y adaptando el código generado.</t>
  </si>
  <si>
    <t>g, e, j, m</t>
  </si>
  <si>
    <t>a) Se han analizado las herramientas y librerías disponibles para la generación de interfaces gráficos.</t>
  </si>
  <si>
    <t>b) Se ha creado un interfaz gráfico utilizando las herramientas de un editor visual.</t>
  </si>
  <si>
    <t>c) Se han utilizado las funciones del editor para ubicar los componentes del interfaz.</t>
  </si>
  <si>
    <t>d) Se han modificado las propiedades de los componentes para adecuarlas a las necesidades de la aplicación.</t>
  </si>
  <si>
    <t>e) Se ha analizado el código generado por el editor visual.</t>
  </si>
  <si>
    <t>u</t>
  </si>
  <si>
    <t>f) Se ha modificado el código generado por el editor visual.</t>
  </si>
  <si>
    <t>g) Se han asociado a los eventos las acciones correspondientes.</t>
  </si>
  <si>
    <t>h) Se ha desarrollado una aplicación que incluye el interfaz gráfico obtenido.</t>
  </si>
  <si>
    <t>RA02.Genera interfaces naturales de usuario utilizando herramientas visuales.</t>
  </si>
  <si>
    <t>h, g, i, m</t>
  </si>
  <si>
    <t>a) Se han identificado las herramientas disponibles para el aprendizaje automático relacionadas con las interfaces de usuario.</t>
  </si>
  <si>
    <t>b) Se ha creado una interfaz natural de usuario utilizando las herramientas disponibles.</t>
  </si>
  <si>
    <t>c) Se ha utilizado el reconocimiento de voz para implementar acciones en las interfaces naturales de usuario.</t>
  </si>
  <si>
    <t>d) Se ha incorporado la detección del movimiento del cuerpo para implementar acciones en las interfaces naturales de usuario.</t>
  </si>
  <si>
    <t>e) Se han integrado elementos de detección de partes del cuerpo para implementar acciones en las interfaces naturales de usuario.</t>
  </si>
  <si>
    <t>f) Se ha integrado la realidad aumentada en los interfaces de usuario.</t>
  </si>
  <si>
    <t>RA03.Crea componentes visuales valorando y empleando herramientas específicas.</t>
  </si>
  <si>
    <t>g, h, m, j, k</t>
  </si>
  <si>
    <t>a) Se han identificado las herramientas para diseño y prueba de componentes.</t>
  </si>
  <si>
    <t>b) Se han creado componentes visuales.</t>
  </si>
  <si>
    <t>c) Se han definido sus métodos y propiedades con asignación de valores por defecto.</t>
  </si>
  <si>
    <t>d) Se han determinado los eventos a los que debe responder el componente y se les han asociado las acciones correspondientes.</t>
  </si>
  <si>
    <t>e) Se han realizado pruebas unitarias sobre los componentes desarrollados.</t>
  </si>
  <si>
    <t>u, v</t>
  </si>
  <si>
    <t>f) Se han documentado los componentes creados.</t>
  </si>
  <si>
    <t>g) Se han empaquetado componentes.</t>
  </si>
  <si>
    <t>h) Se han programado aplicaciones cuyo interfaz gráfico utiliza los componentes creados.</t>
  </si>
  <si>
    <t>RA04.Diseña interfaces gráficas identificando y aplicando criterios de usabilidad y accesibilidad.</t>
  </si>
  <si>
    <t>g, i, s, u</t>
  </si>
  <si>
    <t>a) Se han identificado los principales estándares de usabilidad y accesibilidad.</t>
  </si>
  <si>
    <t>b) Se ha valorado la importancia del uso de estándares para la creación de interfaces.</t>
  </si>
  <si>
    <t>c) Se han creado diferentes tipos de menús cuya estructura y contenido siguen los estándares establecidos.</t>
  </si>
  <si>
    <t>d) Se han distribuido las acciones en menús, barras de herramientas, botones de comando, entre otros, siguiendo un criterio coherente.</t>
  </si>
  <si>
    <t>e) Se han distribuido adecuadamente los controles en la interfaz de usuario.</t>
  </si>
  <si>
    <t>f) Se ha utilizado el tipo de control más apropiado en cada caso.</t>
  </si>
  <si>
    <t>v</t>
  </si>
  <si>
    <t>g) Se ha diseñado el aspecto de la interfaz de usuario (colores y fuentes entre otros) atendiendo a su legibilidad.</t>
  </si>
  <si>
    <t>h) Se ha verificado que los mensajes generados por la aplicación son adecuados en extensión y claridad.</t>
  </si>
  <si>
    <t>i) Se han realizado pruebas para evaluar la usabilidad y accesibilidad de la aplicación.</t>
  </si>
  <si>
    <t>RA05.Crea informes evaluando y utilizando herramientas gráficas.</t>
  </si>
  <si>
    <t>f, l, m</t>
  </si>
  <si>
    <t>a) Se ha establecido la estructura del informe.</t>
  </si>
  <si>
    <t>b) Se han generado informes básicos a partir de diferentes fuentes de datos mediante asistentes.</t>
  </si>
  <si>
    <t>c) Se han establecido filtros sobre los valores a presentar en los informes.</t>
  </si>
  <si>
    <t>d) Se han incluido valores calculados, recuentos y totales.</t>
  </si>
  <si>
    <t>e) Se han incluido gráficos generados a partir de los datos.</t>
  </si>
  <si>
    <t xml:space="preserve">u </t>
  </si>
  <si>
    <t>f) Se han utilizado herramientas para generar el código correspondiente a los informes de una aplicación.</t>
  </si>
  <si>
    <t>g) Se ha modificado el código correspondiente a los informes.</t>
  </si>
  <si>
    <t>h) Se ha desarrollado una aplicación que incluye informes incrustados.</t>
  </si>
  <si>
    <t>RA06.Documenta aplicaciones seleccionando y utilizando herramientas específicas.</t>
  </si>
  <si>
    <t>s, t</t>
  </si>
  <si>
    <t>a) Se han identificado sistemas de generación de ayudas.</t>
  </si>
  <si>
    <t>b) Se han generado ayudas en los formatos habituales.</t>
  </si>
  <si>
    <t>c) Se han generado ayudas sensibles al contexto.</t>
  </si>
  <si>
    <t>d) Se ha documentado la estructura de la información persistente.</t>
  </si>
  <si>
    <t>e) Se ha confeccionado el manual de usuario y la guía de referencia.</t>
  </si>
  <si>
    <t>f) Se han confeccionado los manuales de instalación, configuración y administración.</t>
  </si>
  <si>
    <t>g) Se han confeccionado tutoriales.</t>
  </si>
  <si>
    <t>RA07.Prepara aplicaciones para su distribución evaluando y utilizando herramientas específicas.</t>
  </si>
  <si>
    <t>ñ, o, j, l</t>
  </si>
  <si>
    <t>a) Se han empaquetado los componentes que requiere la aplicación.</t>
  </si>
  <si>
    <t>b) Se ha personalizado el asistente de instalación.</t>
  </si>
  <si>
    <t>c) Se han generado paquetes de instalación utilizando el entorno de desarrollo.</t>
  </si>
  <si>
    <t>d) Se han generado paquetes de instalación utilizando herramientas externas.</t>
  </si>
  <si>
    <t>e) Se han firmado digitalmente las aplicaciones para su distribución.</t>
  </si>
  <si>
    <t>f) Se han generado paquetes instalables en modo desatendido.</t>
  </si>
  <si>
    <t>g) Se ha preparado el paquete de instalación para que la aplicación pueda ser correctamente desinstalada.</t>
  </si>
  <si>
    <t>h) Se ha preparado la aplicación para ser distribuida a través de diferentes canales de distribución.</t>
  </si>
  <si>
    <t>RA08.Evalúa el funcionamiento de aplicaciones diseñando y ejecutando pruebas.</t>
  </si>
  <si>
    <t>m, t</t>
  </si>
  <si>
    <t>a) Se ha establecido una estrategia de pruebas.</t>
  </si>
  <si>
    <t>b) Se han realizado pruebas de integración de los distintos elementos.</t>
  </si>
  <si>
    <t>c) Se han realizado pruebas de regresión.</t>
  </si>
  <si>
    <t>d) Se han realizado pruebas de volumen y estrés.</t>
  </si>
  <si>
    <t>e) Se han realizado pruebas de seguridad.</t>
  </si>
  <si>
    <t>f) Se han realizado pruebas de uso de recursos por parte de la aplicación.</t>
  </si>
  <si>
    <t>g) Se ha documentado la estrategia de pruebas y los resultados obtenidos.</t>
  </si>
  <si>
    <t>Criterios de Asignación (Módulo: Desarrollo de Interfaces)</t>
  </si>
  <si>
    <t>La asignación se basa en la coincidencia del contenido de cada RA con las competencias globales:</t>
  </si>
  <si>
    <t>Competencias Profesionales (CPROF)</t>
  </si>
  <si>
    <t xml:space="preserve">    e, f, j (Desarrollo y Componentes): Cubren la programación, creación y adaptación de componentes y lógica. Aplican a la generación de código y componentes (RA01, RA03, RA07).</t>
  </si>
  <si>
    <t xml:space="preserve">    g (Desarrollar Interfaces) &amp; h (Desarrollar Multimedia): Son las competencias centrales del módulo. Aplican a RA01, RA02, RA03 y RA04.</t>
  </si>
  <si>
    <t xml:space="preserve">    i (Interactividad/Usabilidad): Clave en el diseño y la integración de interfaces (RA02, RA04).</t>
  </si>
  <si>
    <t xml:space="preserve">    m (Pruebas): Aplica a cualquier RA que implique desarrollo y verificación (RA01, RA02, RA03, RA05, RA08).</t>
  </si>
  <si>
    <t xml:space="preserve">    s (Comunicación) &amp; t (Seguridad): Competencias transversales relacionadas con la documentación y las pruebas de seguridad (RA06, RA08).</t>
  </si>
  <si>
    <t>Competencias para la Empleabilidad (EMPLEA)</t>
  </si>
  <si>
    <t xml:space="preserve">    u (Calidad, Accesibilidad y Diseño): Se relaciona con la usabilidad, accesibilidad, código y pruebas de los interfaces (RA01, RA02, RA03, RA05, RA08).</t>
  </si>
  <si>
    <t xml:space="preserve">    v (Gestión Básica/Iniciativa): Se asocia a la creación de componentes (RA03) y la documentación (RA06), habilidades clave para la autonomía profesional.</t>
  </si>
  <si>
    <t xml:space="preserve">    x (Derechos y Obligaciones/Legislación): Se asocia al proceso de distribución final y firma digital de aplicaciones (RA07).</t>
  </si>
  <si>
    <t>0179</t>
  </si>
  <si>
    <t>Inglés Profesional (GS)</t>
  </si>
  <si>
    <t>67</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</si>
  <si>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</si>
  <si>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</si>
  <si>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</si>
  <si>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</si>
  <si>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</si>
  <si>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</si>
  <si>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</si>
  <si>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</si>
  <si>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</si>
  <si>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</si>
  <si>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</si>
  <si>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</si>
  <si>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</si>
  <si>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</si>
  <si>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</si>
  <si>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</si>
  <si>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</si>
  <si>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</si>
  <si>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</si>
  <si>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</si>
  <si>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</si>
  <si>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</si>
  <si>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</si>
  <si>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</si>
  <si>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</si>
  <si>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</si>
  <si>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</si>
  <si>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si</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</si>
  <si>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</si>
  <si>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</si>
  <si>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</si>
  <si>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</si>
  <si>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</si>
  <si>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</si>
  <si>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</si>
  <si>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</si>
  <si>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</si>
  <si>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</si>
  <si>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</si>
  <si>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</si>
  <si>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</si>
  <si>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</si>
  <si>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</si>
  <si>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</si>
  <si>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</si>
  <si>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</si>
  <si>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</si>
  <si>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</si>
  <si>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</si>
  <si>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</si>
  <si>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</si>
  <si>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0486</t>
  </si>
  <si>
    <t>Acceso a datos</t>
  </si>
  <si>
    <t>133</t>
  </si>
  <si>
    <t>['b', 'c', 'e', 'f', 'l', 'p', 'r', 't']</t>
  </si>
  <si>
    <t>RA01.Desarrolla aplicaciones que gestionan información almacenada en ficheros identificando el campo de aplicación de los mismos y utilizando clases específicas.</t>
  </si>
  <si>
    <t>a) Se han utilizado clases para la gestión de ficheros y directorios.</t>
  </si>
  <si>
    <t>b) Se han valorado las ventajas y los inconvenientes de las distintas formas de acceso.</t>
  </si>
  <si>
    <t>c) Se han utilizado clases para recuperar información almacenada en ficheros.</t>
  </si>
  <si>
    <t>d) Se han utilizado clases para almacenar información en ficheros.</t>
  </si>
  <si>
    <t>e) Se han utilizado clases para realizar conversiones entre diferentes formatos de ficheros.</t>
  </si>
  <si>
    <t>f) Se han previsto y gestionado las excepciones.</t>
  </si>
  <si>
    <t>g) Se han probado y documentado las aplicaciones desarrolladas.</t>
  </si>
  <si>
    <t>RA02.Desarrolla aplicaciones que gestionan información almacenada en bases de datos relacionales identificando y utilizando mecanismos de conexión.</t>
  </si>
  <si>
    <t>a) Se han valorado las ventajas e inconvenientes de utilizar conectores.</t>
  </si>
  <si>
    <t>b) Se han utilizado gestores de bases de datos embebidos e independientes.</t>
  </si>
  <si>
    <t>c) Se ha utilizado el conector idóneo en la aplicación.</t>
  </si>
  <si>
    <t>d) Se ha establecido la conexión.</t>
  </si>
  <si>
    <t>e) Se ha definido la estructura de la base de datos.</t>
  </si>
  <si>
    <t>f) Se han desarrollado aplicaciones que modifican el contenido de la base de datos.</t>
  </si>
  <si>
    <t>g) Se han definido los objetos destinados a almacenar el resultado de las consultas.</t>
  </si>
  <si>
    <t>h) Se han desarrollado aplicaciones que efectúan consultas.</t>
  </si>
  <si>
    <t>i) Se han eliminado los objetos una vez finalizada su función.</t>
  </si>
  <si>
    <t>j) Se han gestionado las transacciones.</t>
  </si>
  <si>
    <t>k) Se han ejecutado procedimientos almacenados en la base de datos.</t>
  </si>
  <si>
    <t>RA03.Gestiona la persistencia de los datos identificando herramientas de mapeo objeto relacional (ORM) y desarrollando aplicaciones que las utilizan.</t>
  </si>
  <si>
    <t>a) Se ha instalado la herramienta ORM.</t>
  </si>
  <si>
    <t>b) Se ha configurado la herramienta ORM.</t>
  </si>
  <si>
    <t>c) Se han definido configuraciones de mapeo.</t>
  </si>
  <si>
    <t>d) Se han aplicado mecanismos de persistencia a los objetos.</t>
  </si>
  <si>
    <t>e) Se han desarrollado aplicaciones que modifican y recuperan objetos persistentes.</t>
  </si>
  <si>
    <t>f) Se han desarrollado aplicaciones que realizan consultas usando el lenguaje SQL.</t>
  </si>
  <si>
    <t>g) Se han gestionado las transacciones.</t>
  </si>
  <si>
    <t>RA04.Desarrolla aplicaciones que gestionan la información almacenada en bases de datos objeto relacionales y orientadas a objetos valorando sus características y utilizando los mecanismos de acceso incorporados.</t>
  </si>
  <si>
    <t>a) Se han identificado las ventajas e inconvenientes de las bases de datos que almacenan objetos.</t>
  </si>
  <si>
    <t>b) Se han establecido y cerrado conexiones.</t>
  </si>
  <si>
    <t>c) Se ha gestionado la persistencia de objetos simples.</t>
  </si>
  <si>
    <t>d) Se ha gestionado la persistencia de objetos estructurados.</t>
  </si>
  <si>
    <t>e) Se han desarrollado aplicaciones que realizan consultas.</t>
  </si>
  <si>
    <t>f) Se han modificado los objetos almacenados.</t>
  </si>
  <si>
    <t>h) Se han probado y documentado las aplicaciones desarrolladas.</t>
  </si>
  <si>
    <t>RA05.Desarrolla aplicaciones que gestionan la información almacenada en bases de datos documentales nativas evaluando y utilizando clases específicas.</t>
  </si>
  <si>
    <t>a) Se han valorado las ventajas e inconvenientes de utilizar bases de datos documentales nativas.</t>
  </si>
  <si>
    <t>b) Se ha establecido la conexión con la base de datos.</t>
  </si>
  <si>
    <t>c) Se han desarrollado aplicaciones que efectúan consultas sobre el contenido de la base de datos.</t>
  </si>
  <si>
    <t>d) Se han añadido y eliminado colecciones de la base de datos.</t>
  </si>
  <si>
    <t>e) Se han desarrollado aplicaciones para añadir, modificar y eliminar documentos de la base de datos.</t>
  </si>
  <si>
    <t>RA06.Programa componentes de acceso a datos identificando las características que debe poseer un componente y utilizando herramientas de desarrollo.</t>
  </si>
  <si>
    <t>a) Se han valorado las ventajas e inconvenientes de utilizar programación orientada a componentes.</t>
  </si>
  <si>
    <t>b) Se han identificado herramientas de desarrollo de componentes.</t>
  </si>
  <si>
    <t>c) Se han programado componentes que gestionan información almacenada en ficheros.</t>
  </si>
  <si>
    <t>d) Se han programado componentes que gestionan mediante conectores información almacenada en bases de datos.</t>
  </si>
  <si>
    <t>e) Se han programado componentes que gestionan información usando mapeo objeto relacional.</t>
  </si>
  <si>
    <t>f) Se han programado componentes que gestionan información almacenada en bases de datos objeto relacionales y orientadas a objetos.</t>
  </si>
  <si>
    <t>g) Se han programado componentes que gestionan información almacenada en una base de datos documental nativa.</t>
  </si>
  <si>
    <t>h) Se han probado y documentado los componentes desarrollados.</t>
  </si>
  <si>
    <t>i) Se han integrado los componentes desarrollados en aplicaciones.</t>
  </si>
  <si>
    <t>0489</t>
  </si>
  <si>
    <t>Programación multimedia y dispositivos móviles</t>
  </si>
  <si>
    <t>['d', 'e', 'g', 'h', 'i', 'j', 'l', 'm', 'n', 'ñ', 's', 't', 'w']</t>
  </si>
  <si>
    <t>RA01.Aplica tecnologías de desarrollo para dispositivos móviles evaluando sus características y capacidades.</t>
  </si>
  <si>
    <t>d, e, j, s</t>
  </si>
  <si>
    <t>a) Se han analizado las limitaciones que plantea la ejecución de aplicaciones en los dispositivos móviles.</t>
  </si>
  <si>
    <t>b) Se han identificado las tecnologías de desarrollo de aplicaciones para dispositivos móviles.</t>
  </si>
  <si>
    <t>c) Se han instalado, configurado y utilizado entornos de trabajo para el desarrollo de aplicaciones para dispositivos móviles.</t>
  </si>
  <si>
    <t>d) Se han identificado configuraciones que clasifican los dispositivos móviles en base a sus características.</t>
  </si>
  <si>
    <t>e) Se han descrito perfiles que establecen la relación entre el dispositivo y la aplicación.</t>
  </si>
  <si>
    <t>r, v, w</t>
  </si>
  <si>
    <t>f) Se ha analizado la estructura de aplicaciones existentes para dispositivos móviles identificando las clases utilizadas.</t>
  </si>
  <si>
    <t>g) Se han realizado modificaciones sobre aplicaciones existentes.</t>
  </si>
  <si>
    <t>h) Se han utilizado emuladores para comprobar el funcionamiento de las aplicaciones.</t>
  </si>
  <si>
    <t>RA02.Desarrolla aplicaciones para dispositivos móviles analizando y empleando las tecnologías y librerías específicas.</t>
  </si>
  <si>
    <t>e, f, g, j, k, l, m, n, ñ, r, s</t>
  </si>
  <si>
    <t>a) Se ha generado la estructura de clases necesaria para la aplicación.</t>
  </si>
  <si>
    <t>b) Se han analizado y utilizado las clases que modelan ventanas, menús, alertas y controles para el desarrollo de aplicaciones gráficas sencillas.</t>
  </si>
  <si>
    <t>c) Se han utilizado las clases necesarias para la conexión y comunicación con dispositivos inalámbricos.</t>
  </si>
  <si>
    <t>d) Se han desarrollado aplicaciones que hacen uso de las funcionalidades proporcionadas por los sensores.</t>
  </si>
  <si>
    <t>e) Se han utilizado las clases necesarias para establecer conexiones y comunicaciones HTTP y HTTPS.</t>
  </si>
  <si>
    <t>f) Se han utilizado las clases necesarias para establecer conexiones con almacenes de datos garantizando la persistencia.</t>
  </si>
  <si>
    <t>r, t, v, w</t>
  </si>
  <si>
    <t>g) Se han realizado pruebas de interacción usuario-aplicación para optimizar las aplicaciones desarrolladas a partir de emuladores.</t>
  </si>
  <si>
    <t>h) Se han empaquetado y desplegado las aplicaciones desarrolladas en dispositivos móviles reales.</t>
  </si>
  <si>
    <t>i) Se han documentado los procesos necesarios para el desarrollo de las aplicaciones.</t>
  </si>
  <si>
    <t>j) Se han establecido los permisos requeridos para el funcionamiento de las aplicaciones.</t>
  </si>
  <si>
    <t>RA03.Desarrolla programas que integran contenidos multimedia analizando y empleando las tecnologías y librerías específicas.</t>
  </si>
  <si>
    <t>e, g, l, n, r</t>
  </si>
  <si>
    <t>a) Se han analizado entornos de desarrollo multimedia.</t>
  </si>
  <si>
    <t>b) Se han reconocido las clases que permiten la captura, procesamiento y almacenamiento de datos multimedia.</t>
  </si>
  <si>
    <t>c) Se han utilizado clases para la conversión de datos multimedia de un formato a otro.</t>
  </si>
  <si>
    <t>d) Se han utilizado clases para procesar datos multimedia.</t>
  </si>
  <si>
    <t>e) Se han utilizado clases para el control de eventos, tipos de media y excepciones, entre otros.</t>
  </si>
  <si>
    <t>t, v, w</t>
  </si>
  <si>
    <t>f) Se han utilizado clases para la creación y control de animaciones.</t>
  </si>
  <si>
    <t>g) Se han utilizado clases para reproducir contenidos multimedia.</t>
  </si>
  <si>
    <t>h) Se han depurado y documentado los programas desarrollados.</t>
  </si>
  <si>
    <t>RA04.Selecciona y prueba motores de juegos analizando la arquitectura de juegos 2D y 3D.</t>
  </si>
  <si>
    <t>d, i, s</t>
  </si>
  <si>
    <t>a) Se han identificado los elementos que componen la arquitectura de un juego 2D y 3D.</t>
  </si>
  <si>
    <t>b) Se han analizado los componentes de un motor de juegos.</t>
  </si>
  <si>
    <t>c) Se han analizado entornos de desarrollo de juegos.</t>
  </si>
  <si>
    <t>d) Se han analizado diferentes motores de juegos, sus características y funcionalidades.</t>
  </si>
  <si>
    <t>e) Se han identificado los bloques funcionales de un juego existente.</t>
  </si>
  <si>
    <t>f) Se ha reconocido la representación lógica y espacial de una escena gráfica sobre un juego existente.</t>
  </si>
  <si>
    <t>RA05.Desarrolla juegos 2D y 3D sencillos utilizando motores de juegos.</t>
  </si>
  <si>
    <t>e, f, g, h, i, l, m, r, s</t>
  </si>
  <si>
    <t>a) Se ha establecido la lógica de un nuevo juego.</t>
  </si>
  <si>
    <t>b) Se han creado los objetos necesarios para el juego y definido sus características.</t>
  </si>
  <si>
    <t>c) Se han creado las escenas del juego y distribuido los objetos en las mismas.</t>
  </si>
  <si>
    <t>d) Se han creado materiales para determinar las propiedades finales de la superficie de un objeto.</t>
  </si>
  <si>
    <t>e) Se han establecido las propiedades físicas de los objetos.</t>
  </si>
  <si>
    <t>f) Se ha incorporado sonido a los diferentes eventos del juego.</t>
  </si>
  <si>
    <t>t, u, v, w</t>
  </si>
  <si>
    <t>g) Se han utilizado cámaras y configurado la iluminación.</t>
  </si>
  <si>
    <t>h) Se han desarrollado e implantado juegos para dispositivos móviles.</t>
  </si>
  <si>
    <t>i) Se han realizado pruebas de funcionamiento y optimización de los juegos desarrollados.</t>
  </si>
  <si>
    <t>j) Se han documentado las fases de diseño y desarrollo de los juegos creados.</t>
  </si>
  <si>
    <t>0490</t>
  </si>
  <si>
    <t>Programación de servicios y procesos</t>
  </si>
  <si>
    <t>['b', 'e', 'i', 'j', 'l', 'n', 'ñ', 't', 'w']</t>
  </si>
  <si>
    <t>RA01.Desarrolla aplicaciones compuestas por varios procesos reconociendo y aplicando principios de programación paralela.</t>
  </si>
  <si>
    <t>a) Se han reconocido las características de la programación concurrente y sus ámbitos de aplicación.</t>
  </si>
  <si>
    <t>b) Se han identificado las diferencias entre programación paralela y programación distribuida, sus ventajas e inconvenientes.</t>
  </si>
  <si>
    <t>c) Se han analizado las características de los procesos y de su ejecución por el sistema operativo.</t>
  </si>
  <si>
    <t>d) Se han caracterizado los hilos de ejecución y descrito su relación con los procesos.</t>
  </si>
  <si>
    <t>e) Se han utilizado clases para programar aplicaciones que crean subprocesos.</t>
  </si>
  <si>
    <t>f) Se han utilizado mecanismos para compartir información con los subprocesos iniciados.</t>
  </si>
  <si>
    <t>g) Se han utilizado mecanismos para sincronizar y obtener el valor devuelto por los subprocesos iniciados.</t>
  </si>
  <si>
    <t>h) Se han desarrollado aplicaciones que gestionen y utilicen procesos para la ejecución de varias tareas en paralelo.</t>
  </si>
  <si>
    <t>i) Se han depurado y documentado las aplicaciones desarrolladas.</t>
  </si>
  <si>
    <t>RA02.Desarrolla aplicaciones compuestas por varios hilos de ejecución analizando y aplicando librerías específicas del lenguaje de programación.</t>
  </si>
  <si>
    <t>a) Se han identificado situaciones en las que resulte útil la utilización de varios hilos en un programa.</t>
  </si>
  <si>
    <t>b) Se han reconocido los mecanismos para crear, iniciar y finalizar hilos.</t>
  </si>
  <si>
    <t>c) Se han programado aplicaciones que implementen varios hilos.</t>
  </si>
  <si>
    <t>d) Se han identificado los posibles estados de ejecución de un hilo y programado aplicaciones que los gestionen.</t>
  </si>
  <si>
    <t>e) Se han utilizado mecanismos para compartir información entre varios hilos de un mismo proceso.</t>
  </si>
  <si>
    <t>f) Se han desarrollado programas formados por varios hilos sincronizados mediante técnicas específicas.</t>
  </si>
  <si>
    <t>g) Se ha establecido y controlado la prioridad de cada uno de los hilos de ejecución.</t>
  </si>
  <si>
    <t>i) Se ha analizado el contexto de ejecución de los hilos.</t>
  </si>
  <si>
    <t>j) Se han analizado librerías específicas del lenguaje de programación que permiten la programacióm multihilo.</t>
  </si>
  <si>
    <t>k) Se han reconocido los problemas derivados de la compartición de información entre los hilos de un mismo proceso.</t>
  </si>
  <si>
    <t>RA03.Programa mecanismos de comunicación en red empleando sockets y analizando el escenario de ejecución.</t>
  </si>
  <si>
    <t>a) Se han identificado escenarios que precisan establecer comunicación en red entre varias aplicaciones.</t>
  </si>
  <si>
    <t>b) Se han identificado los roles de cliente y de servidor y sus funciones asociadas.</t>
  </si>
  <si>
    <t>c) Se han reconocido librerías y mecanismos del lenguaje de programación que permiten programar aplicaciones en red.</t>
  </si>
  <si>
    <t>d) Se ha analizado el concepto de socket, sus tipos y características.</t>
  </si>
  <si>
    <t>e) Se han utilizado sockets para programar una aplicación cliente que se comunique con un servidor.</t>
  </si>
  <si>
    <t>f) Se ha desarrollado una aplicación servidor en red y verificado su funcionamiento.</t>
  </si>
  <si>
    <t>g) Se han desarrollado aplicaciones que utilizan sockets para intercambiar información</t>
  </si>
  <si>
    <t>h) Se han utilizado hilos para posibilitar la comunicación simultánea de varios clientes con el servidor.</t>
  </si>
  <si>
    <t>i) Se han caracterizado los modelos de comunicación más usuales en las arquitecturas de aplicaciones distribuidas.</t>
  </si>
  <si>
    <t>j) Se han depurado y documentado las aplicaciones desarrolladas.</t>
  </si>
  <si>
    <t>RA04.Desarrolla aplicaciones que ofrecen servicios en red, utilizando librerías de clases y aplicando criterios de eficiencia y disponibilidad.</t>
  </si>
  <si>
    <t>a) Se han identificado diferentes protocolos estándar de comunicación para la implementación de servicios en red.</t>
  </si>
  <si>
    <t>b) Se han reconocido las ventajas de la utilización de protocolos estándar para la comunicación entre aplicaciones y procesos.</t>
  </si>
  <si>
    <t>c) Se han analizado librerías que permitan implementar servicios en red utilizando protocolos estándar de comunicación.</t>
  </si>
  <si>
    <t>d) Se han desarrollado y probado servicios de comunicación en red.</t>
  </si>
  <si>
    <t>e) Se han utilizado clientes de comunicaciones para verificar el funcionamiento de los servicios.</t>
  </si>
  <si>
    <t>f) Se han incorporado mecanismos para posibilitar la comunicación simultánea de varios clientes con el servicio.</t>
  </si>
  <si>
    <t>g) Se ha verificado la disponibilidad del servicio.</t>
  </si>
  <si>
    <t>h) Se han depurado y documentado las aplicaciones desarrolladas.</t>
  </si>
  <si>
    <t>RA05.Protege las aplicaciones y los datos definiendo y aplicando criterios de seguridad en el acceso, almacenamiento y transmisión de la información.</t>
  </si>
  <si>
    <t>a) Se han identificado y aplicado principios y prácticas de programación segura.</t>
  </si>
  <si>
    <t>b) Se han analizado las principales técnicas y prácticas criptográficas.</t>
  </si>
  <si>
    <t>c) Se han definido e implantado políticas de seguridad para limitar y controlar el acceso de los usuarios a las aplicaciones desarrolladas.</t>
  </si>
  <si>
    <t>d) Se han utilizado esquemas de seguridad basados en roles.</t>
  </si>
  <si>
    <t>e) Se han empleado algoritmos criptográficos para proteger el acceso a la información almacenada.</t>
  </si>
  <si>
    <t>f) Se han identificado métodos para asegurar la información transmitida.</t>
  </si>
  <si>
    <t>g) Se han desarrollado aplicaciones que utilicen comunicaciones seguras para la transmisión de información.</t>
  </si>
  <si>
    <t>0491</t>
  </si>
  <si>
    <t>Sistemas de gestión empresarial</t>
  </si>
  <si>
    <t>['a', 'b', 'c', 'e', 'f', 'l', 'o', 'p', 'q', 'r', 't', 'u', 'w']</t>
  </si>
  <si>
    <t>RA01.Identifica sistemas de planificación de recursos empresariales y de gestión de relaciones con clientes (ERP-CRM) reconociendo sus características y verificando la configuración del sistema informático.</t>
  </si>
  <si>
    <t>o, c, p</t>
  </si>
  <si>
    <t>a) Se han reconocido los diferentes sistemas ERP-CRM que existen en el mercado.</t>
  </si>
  <si>
    <t>b) Se han identificado los diferentes tipos de licencia de los sistemas ERP-CRM.</t>
  </si>
  <si>
    <t>c) Se han comparado sistemas ERP-CRM en función de sus características y requisitos.</t>
  </si>
  <si>
    <t>d) Se ha identificado el sistema operativo adecuado a cada sistema ERP-CRM.</t>
  </si>
  <si>
    <t>e) Se ha identificado el sistema gestor de datos adecuado a cada sistema ERP-CRM.</t>
  </si>
  <si>
    <t>u, q, r</t>
  </si>
  <si>
    <t>f) Se han verificado las configuraciones del sistema operativo y del gestor de datos para garantizar la funcionalidad del ERP-CRM.</t>
  </si>
  <si>
    <t>g) Se han documentado las operaciones realizadas.</t>
  </si>
  <si>
    <t>h) Se han documentado las incidencias producidas durante el proceso.</t>
  </si>
  <si>
    <t>RA02.Implanta sistemas ERP-CRM interpretando la documentación técnica e identificando las diferentes opciones y módulos.</t>
  </si>
  <si>
    <t>o, c, o, p</t>
  </si>
  <si>
    <t>a) Se han identificado los módulos que componen el ERP-CRM.</t>
  </si>
  <si>
    <t>b) Se han realizado diferentes tipos de instalaciones.</t>
  </si>
  <si>
    <t>c) Se han configurado los módulos instalados.</t>
  </si>
  <si>
    <t>d) Se han realizado instalaciones adaptadas a las necesidades planteadas en diferentes supuestos.</t>
  </si>
  <si>
    <t>q, r, t</t>
  </si>
  <si>
    <t>e) Se ha verificado el funcionamiento del ERP-CRM.</t>
  </si>
  <si>
    <t>f) Se han documentado las operaciones realizadas y las incidencias.</t>
  </si>
  <si>
    <t>RA03.Realiza operaciones de gestión, consulta y análisis de la información siguiendo las especificaciones de diseño y utilizando las herramientas proporcionadas por los sistemas ERP-CRM.</t>
  </si>
  <si>
    <t>e, f, l, q</t>
  </si>
  <si>
    <t>a) Se han utilizado herramientas y lenguajes de consulta y manipulación de datos proporcionados por los sistemas ERP-CRM.</t>
  </si>
  <si>
    <t>b) Se han generado formularios.</t>
  </si>
  <si>
    <t>c) Se han generado informes.</t>
  </si>
  <si>
    <t>d) Se han exportado datos e informes.</t>
  </si>
  <si>
    <t>e) Se han automatizado las extracciones de datos mediante procesos.</t>
  </si>
  <si>
    <t>r, u</t>
  </si>
  <si>
    <t>f) Se ha verificado el rendimiento del sistema ERP-CRM.</t>
  </si>
  <si>
    <t>g) Se han documentado las operaciones realizadas y las incidencias observadas.</t>
  </si>
  <si>
    <t>h) Se ha obtenido información relevante a partir de los datos procesados.</t>
  </si>
  <si>
    <t>RA04.Adapta sistemas ERP-CRM identificando los requerimientos de un supuesto empresarial y utilizando las herramientas proporcionadas por los mismos.</t>
  </si>
  <si>
    <t>e, f, q, r</t>
  </si>
  <si>
    <t>a) Se han identificado las posibilidades de adaptación del ERP-CRM.</t>
  </si>
  <si>
    <t>b) Se han adaptado definiciones de campos, tablas y vistas de la base de datos del ERP-CRM.</t>
  </si>
  <si>
    <t>c) Se han adaptado consultas.</t>
  </si>
  <si>
    <t>d) Se han adaptado interfaces de entrada de datos y de procesos.</t>
  </si>
  <si>
    <t>e) Se han personalizado informes.</t>
  </si>
  <si>
    <t>f) Se han creado paneles de control.</t>
  </si>
  <si>
    <t>p, u</t>
  </si>
  <si>
    <t>g) Se han adaptado procedimientos almacenados de servidor.</t>
  </si>
  <si>
    <t>h) Se han realizado pruebas.</t>
  </si>
  <si>
    <t>i) Se han documentado las operaciones realizadas y las incidencias observadas.</t>
  </si>
  <si>
    <t>j) Se han realizado integraciones con otro sistema de gestión empresarial.</t>
  </si>
  <si>
    <t>RA05.Desarrolla componentes para un sistema ERP-CRM analizando y utilizando el lenguaje de programación incorporado.</t>
  </si>
  <si>
    <t>e, f, c, q</t>
  </si>
  <si>
    <t>a) Se han reconocido las sentencias del lenguaje propio del sistema ERP-CRM.</t>
  </si>
  <si>
    <t>b) Se han utilizado los elementos de programación del lenguaje para crear componentes de manipulación de datos y extracción de información.</t>
  </si>
  <si>
    <t>c) Se han modificado componentes software para añadir nuevas funcionalidades al sistema.</t>
  </si>
  <si>
    <t>d) Se han integrado los nuevos componentes software en el sistema ERP-CRM.</t>
  </si>
  <si>
    <t>e) Se ha verificado el correcto funcionamiento de los componentes creados.</t>
  </si>
  <si>
    <t>t, u</t>
  </si>
  <si>
    <t>f) Se han documentado todos los componentes creados o modificados.</t>
  </si>
  <si>
    <t>g) Se ha analizado la arquitectura del ERP-CRM.</t>
  </si>
  <si>
    <t>Criterios de Asignación Basados en el Contenido del RA</t>
  </si>
  <si>
    <t>La asignación se justifica por la conexión directa entre la acción del RA y la definición de la competencia:</t>
  </si>
  <si>
    <t>RA01: Identificación y Configuración (10%)</t>
  </si>
  <si>
    <r>
      <rPr>
        <b/>
        <sz val="11"/>
        <color rgb="FF000000"/>
        <rFont val="Calibri"/>
        <scheme val="minor"/>
      </rPr>
      <t xml:space="preserve">    CPROF: </t>
    </r>
    <r>
      <rPr>
        <sz val="11"/>
        <color rgb="FF000000"/>
        <rFont val="Calibri"/>
        <scheme val="minor"/>
      </rPr>
      <t>a (Configurar y explotar sistemas) y c (Gestionar servidores de aplicaciones) son la base de la identificación de requisitos de S.O. y gestores de BBDD. p (Adaptarse a nuevas situaciones) es clave para analizar diferentes sistemas ERP-CRM en el mercado.</t>
    </r>
  </si>
  <si>
    <r>
      <rPr>
        <b/>
        <sz val="11"/>
        <color rgb="FF000000"/>
        <rFont val="Calibri"/>
        <scheme val="minor"/>
      </rPr>
      <t xml:space="preserve">    EMPLEA: </t>
    </r>
    <r>
      <rPr>
        <sz val="11"/>
        <color rgb="FF000000"/>
        <rFont val="Calibri"/>
        <scheme val="minor"/>
      </rPr>
      <t>u (Gestión de calidad/accesibilidad) se aplica al verificar configuraciones. q y r (Iniciativa/Resolución y Organización/Liderazgo) son transversales a la gestión de la instalación y documentación.</t>
    </r>
  </si>
  <si>
    <t>RA02: Implantación y Configuración (30%)</t>
  </si>
  <si>
    <r>
      <rPr>
        <b/>
        <sz val="11"/>
        <color rgb="FF000000"/>
        <rFont val="Calibri"/>
        <scheme val="minor"/>
      </rPr>
      <t xml:space="preserve">    CPROF:</t>
    </r>
    <r>
      <rPr>
        <sz val="11"/>
        <color rgb="FF000000"/>
        <rFont val="Calibri"/>
        <scheme val="minor"/>
      </rPr>
      <t xml:space="preserve"> a y c son centrales en cualquier tipo de instalación y configuración de módulos. o (Gestionar/mantenimiento de recursos) es inherente a la implantación del sistema.</t>
    </r>
  </si>
  <si>
    <r>
      <rPr>
        <b/>
        <sz val="11"/>
        <color rgb="FF000000"/>
        <rFont val="Calibri"/>
        <scheme val="minor"/>
      </rPr>
      <t xml:space="preserve">    EMPLEA: </t>
    </r>
    <r>
      <rPr>
        <sz val="11"/>
        <color rgb="FF000000"/>
        <rFont val="Calibri"/>
        <scheme val="minor"/>
      </rPr>
      <t>q y r son esenciales para la toma de decisiones al adaptar instalaciones y documentar incidencias. t (Generar entornos seguros) se aplica al realizar instalaciones y configuraciones.</t>
    </r>
  </si>
  <si>
    <t>RA03: Gestión y Análisis de la Información (20%)</t>
  </si>
  <si>
    <r>
      <rPr>
        <b/>
        <sz val="11"/>
        <color rgb="FF000000"/>
        <rFont val="Calibri"/>
        <scheme val="minor"/>
      </rPr>
      <t xml:space="preserve">    CPROF: </t>
    </r>
    <r>
      <rPr>
        <sz val="11"/>
        <color rgb="FF000000"/>
        <rFont val="Calibri"/>
        <scheme val="minor"/>
      </rPr>
      <t>e y f (Desarrollo/Integración de contenidos) aplican a la manipulación, consulta, extracción y análisis de datos. l (Integrar servicios y contenidos) se relaciona con la exportación y el procesamiento de información. q (Iniciativa/</t>
    </r>
    <r>
      <rPr>
        <b/>
        <sz val="11"/>
        <color rgb="FF000000"/>
        <rFont val="Calibri"/>
        <scheme val="minor"/>
      </rPr>
      <t>Resolución) para la manipulación.</t>
    </r>
  </si>
  <si>
    <r>
      <rPr>
        <b/>
        <sz val="11"/>
        <color rgb="FF000000"/>
        <rFont val="Calibri"/>
        <scheme val="minor"/>
      </rPr>
      <t xml:space="preserve">    EMPLEA:</t>
    </r>
    <r>
      <rPr>
        <sz val="11"/>
        <color rgb="FF000000"/>
        <rFont val="Calibri"/>
        <scheme val="minor"/>
      </rPr>
      <t xml:space="preserve"> r (Organización) es necesaria para el análisis y generación de informes y procesos automatizados. u (Gestión de calidad) se aplica al verificar el rendimiento.</t>
    </r>
  </si>
  <si>
    <t>RA04: Adaptación (Personalización) (20%)</t>
  </si>
  <si>
    <r>
      <rPr>
        <b/>
        <sz val="11"/>
        <color rgb="FF000000"/>
        <rFont val="Calibri"/>
        <scheme val="minor"/>
      </rPr>
      <t xml:space="preserve">    CPROF:</t>
    </r>
    <r>
      <rPr>
        <sz val="11"/>
        <color rgb="FF000000"/>
        <rFont val="Calibri"/>
        <scheme val="minor"/>
      </rPr>
      <t xml:space="preserve"> e y f aplican al adaptar definiciones de tablas, consultas e interfaces (código y lógica). q y r (Iniciativa/Organización) son vitales para identificar requerimientos y probar adaptaciones.</t>
    </r>
  </si>
  <si>
    <r>
      <rPr>
        <b/>
        <sz val="11"/>
        <color rgb="FF000000"/>
        <rFont val="Calibri"/>
        <scheme val="minor"/>
      </rPr>
      <t xml:space="preserve">    EMPLEA:</t>
    </r>
    <r>
      <rPr>
        <sz val="11"/>
        <color rgb="FF000000"/>
        <rFont val="Calibri"/>
        <scheme val="minor"/>
      </rPr>
      <t xml:space="preserve"> p (Adaptarse/Formación) es fundamental para la adaptación. u (Gestión de calidad) en la realización de pruebas.</t>
    </r>
  </si>
  <si>
    <t>RA05: Desarrollo de Componentes (Programación) (20%)</t>
  </si>
  <si>
    <r>
      <rPr>
        <b/>
        <sz val="11"/>
        <color rgb="FF000000"/>
        <rFont val="Calibri"/>
        <scheme val="minor"/>
      </rPr>
      <t xml:space="preserve">    CPROF: </t>
    </r>
    <r>
      <rPr>
        <sz val="11"/>
        <color rgb="FF000000"/>
        <rFont val="Calibri"/>
        <scheme val="minor"/>
      </rPr>
      <t>e y f son las competencias de desarrollo de código y componentes. c (Gestión de servidores) aplica a la adaptación de procedimientos almacenados en el servidor. q (Iniciativa) para la creación de nueva funcionalidad.</t>
    </r>
  </si>
  <si>
    <r>
      <rPr>
        <b/>
        <sz val="12"/>
        <color rgb="FF000000"/>
        <rFont val="Calibri"/>
        <scheme val="minor"/>
      </rPr>
      <t xml:space="preserve">    EMPLEA:</t>
    </r>
    <r>
      <rPr>
        <sz val="12"/>
        <color rgb="FF000000"/>
        <rFont val="Calibri"/>
        <scheme val="minor"/>
      </rPr>
      <t xml:space="preserve"> t (Generar entornos seguros) y u (Gestión de calidad) se aplican a la verificación y documentación del correcto funcionamiento de los nuevos componentes.</t>
    </r>
  </si>
  <si>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</si>
  <si>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</si>
  <si>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</si>
  <si>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</si>
  <si>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</si>
  <si>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</si>
  <si>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</si>
  <si>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</si>
  <si>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</si>
  <si>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</si>
  <si>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</si>
  <si>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</si>
  <si>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</si>
  <si>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</si>
  <si>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</si>
  <si>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</si>
  <si>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</si>
  <si>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</si>
  <si>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</si>
  <si>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</si>
  <si>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</si>
  <si>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</si>
  <si>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</si>
  <si>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</si>
  <si>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</si>
  <si>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</si>
  <si>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</si>
  <si>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</si>
  <si>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</si>
  <si>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</si>
  <si>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</si>
  <si>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</si>
  <si>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</si>
  <si>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</si>
  <si>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</si>
  <si>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</si>
  <si>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</si>
  <si>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</si>
  <si>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</si>
  <si>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</si>
  <si>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</si>
  <si>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</si>
  <si>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</si>
  <si>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</si>
  <si>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</si>
  <si>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</si>
  <si>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</si>
  <si>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</si>
  <si>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</si>
  <si>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</si>
  <si>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</si>
  <si>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</si>
  <si>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</si>
  <si>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</si>
  <si>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</si>
  <si>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</si>
  <si>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</si>
  <si>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</si>
  <si>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</si>
  <si>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</si>
  <si>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</si>
  <si>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</si>
  <si>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</si>
  <si>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</si>
  <si>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</si>
  <si>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</si>
  <si>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</si>
  <si>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</si>
  <si>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</si>
  <si>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</si>
  <si>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</si>
  <si>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</si>
  <si>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</si>
  <si>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</si>
  <si>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</si>
  <si>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</si>
  <si>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</si>
  <si>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</si>
  <si>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</si>
  <si>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</si>
  <si>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</si>
  <si>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</si>
  <si>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</si>
  <si>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</si>
  <si>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</si>
  <si>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</si>
  <si>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</si>
  <si>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</si>
  <si>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</si>
  <si>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</si>
  <si>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</si>
  <si>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</si>
  <si>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</si>
  <si>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</si>
  <si>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</si>
  <si>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</si>
  <si>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</si>
  <si>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</si>
  <si>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</si>
  <si>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</si>
  <si>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</si>
  <si>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</si>
  <si>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</si>
  <si>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</si>
  <si>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</si>
  <si>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</si>
  <si>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</si>
  <si>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</si>
  <si>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</si>
  <si>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</si>
  <si>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</si>
  <si>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</si>
  <si>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</si>
  <si>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</si>
  <si>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</si>
  <si>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</si>
  <si>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</si>
  <si>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</si>
  <si>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</si>
  <si>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</si>
  <si>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</si>
  <si>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</si>
  <si>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</si>
  <si>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</si>
  <si>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</si>
  <si>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</si>
  <si>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</si>
  <si>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</si>
  <si>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</si>
  <si>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</si>
  <si>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</si>
  <si>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</si>
  <si>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</si>
  <si>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</si>
  <si>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</si>
  <si>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</si>
  <si>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</si>
  <si>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</si>
  <si>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</si>
  <si>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</si>
  <si>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</si>
  <si>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</si>
  <si>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</si>
  <si>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</si>
  <si>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</si>
  <si>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</si>
  <si>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</si>
  <si>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</si>
  <si>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</si>
  <si>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</si>
  <si>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</si>
  <si>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</si>
  <si>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</si>
  <si>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</si>
  <si>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</si>
  <si>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</si>
  <si>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1665190</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</si>
  <si>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</si>
  <si>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</si>
  <si>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a</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</si>
  <si>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</si>
  <si>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</si>
  <si>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</si>
  <si>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</si>
  <si>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</si>
  <si>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</si>
  <si>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</si>
  <si>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</si>
  <si>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e, f</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</si>
  <si>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</si>
  <si>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</si>
  <si>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</si>
  <si>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</si>
  <si>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</si>
  <si>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</si>
  <si>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</si>
  <si>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</si>
  <si>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</si>
  <si>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</si>
  <si>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</si>
  <si>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</si>
  <si>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</si>
  <si>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</si>
  <si>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</si>
  <si>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i, j</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</si>
  <si>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</si>
  <si>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</si>
  <si>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</si>
  <si>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</si>
  <si>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</si>
  <si>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</si>
  <si>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</si>
  <si>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f, j</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</si>
  <si>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</si>
  <si>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</si>
  <si>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</si>
  <si>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</si>
  <si>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</si>
  <si>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</si>
  <si>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</si>
  <si>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</si>
  <si>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</si>
  <si>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</si>
  <si>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a, e, i</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</si>
  <si>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</si>
  <si>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</si>
  <si>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</si>
  <si>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</si>
  <si>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</si>
  <si>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</si>
  <si>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</si>
  <si>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</si>
  <si>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</si>
  <si>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</si>
  <si>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</si>
  <si>
    <t>CVOPS190</t>
  </si>
  <si>
    <t>Introducción a la Nube Pública</t>
  </si>
  <si>
    <t>RA01. Comprende los fundamentos de la computación en la nube, sus ventajas frente a sistemas tradicionales, el marco de adopción, los principios de migración y los aspectos clave de facturación, como estimación y optimización de costos.</t>
  </si>
  <si>
    <t>a) Se ha comprendido los conceptos fundamentales de la computación en la nube.</t>
  </si>
  <si>
    <t>b) Se ha demostrado la capacidad para explicar las ventajas de la nube frente a sistemas tradicionales</t>
  </si>
  <si>
    <t>c) Se ha participado en actividades relacionadas con el ecosistema de servicios en la nube.</t>
  </si>
  <si>
    <t>d) Se han identificado los principios básicos de la facturación y costos en la nube.</t>
  </si>
  <si>
    <t>e) Se ha hecho uso correcto de herramientas para estimar y gestionar presupuestos.</t>
  </si>
  <si>
    <t>f) Se ha participado en actividades prácticas sobre gestión de costos.</t>
  </si>
  <si>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</si>
  <si>
    <t>a) Se ha adquirido conocimiento de los componentes de una infraestructura global en la nube.</t>
  </si>
  <si>
    <t>b) Se ha demostrado la capacidad para explorar y describir las principales categorías de servicios disponibles</t>
  </si>
  <si>
    <t>c) Se ha realizado una evaluación del uso adecuado de servicios básicos en ejercicios prácticos.</t>
  </si>
  <si>
    <t>d) Se ha comprendido el modelo de responsabilidad compartida en la nube.</t>
  </si>
  <si>
    <t>e) Se ha aplicado medidas de seguridad básicas mediante herramientas de gestión de acceso.</t>
  </si>
  <si>
    <t>f) Se han realizado ejercicios sobre gestión de usuarios y políticas de seguridad.</t>
  </si>
  <si>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</si>
  <si>
    <t>a) Se ha realizado el diseño y configuración de redes virtuales privadas.</t>
  </si>
  <si>
    <t>b) Se ha aplicado buenas prácticas de seguridad en redes y arquitecturas.</t>
  </si>
  <si>
    <t>c) Se ha participado activamente en la creación y configuración de una red funcional.</t>
  </si>
  <si>
    <t>d) Se ha realizado la selección de servicios de computación adecuados según casos de uso.</t>
  </si>
  <si>
    <t>e) Se ha llevado a cabo la configuración y gestión de balanceo de carga y escalado automático.</t>
  </si>
  <si>
    <t>f) Se han desarrollado prácticas relacionadas con la optimización de recursos computacionales.</t>
  </si>
  <si>
    <t>RA04. Gestiona servicios de almacenamiento y bases de datos en la nube, seleccionando tecnologías adecuadas para casos específicos, y diseña arquitecturas escalables y resilientes utilizando herramientas de monitoreo y optimización para mejorar el rendimiento.</t>
  </si>
  <si>
    <t>a) Se ha realizado la diferenciación entre tecnologías de almacenamiento en la nube.</t>
  </si>
  <si>
    <t>b) Se ha llevado a cabo la configuración y gestión de bases de datos en un entorno de nube.</t>
  </si>
  <si>
    <t>c) Se ha trabajado en la resolución de problemas prácticos sobre almacenamiento y bases de datos</t>
  </si>
  <si>
    <t>d) Se ha diseñado arquitecturas escalables y resilientes basadas en las mejores prácticas.</t>
  </si>
  <si>
    <t>e) Se ha hecho uso de herramientas de monitoreo y recomendaciones de optimización.</t>
  </si>
  <si>
    <t>f) Se ha participado en actividades que simulen el análisis y mejora de arquitecturas existentes.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</si>
</sst>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3"/>
      <name val="Calibri"/>
    </font>
    <font>
      <sz val="14"/>
      <name val="Calibri"/>
    </font>
    <font>
      <sz val="16"/>
      <name val="Calibri"/>
    </font>
    <font>
      <sz val="11"/>
      <name val="Calibri"/>
    </font>
    <font>
      <sz val="10"/>
      <color rgb="FF000000"/>
      <name val="Calibri"/>
      <charset val="1"/>
    </font>
    <font>
      <sz val="10"/>
      <color theme="1"/>
      <name val="Cambria"/>
      <charset val="1"/>
    </font>
    <font>
      <sz val="10"/>
      <color theme="1"/>
      <name val="Calibri"/>
      <charset val="1"/>
    </font>
    <font>
      <b/>
      <sz val="13.5"/>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b/>
      <sz val="11"/>
      <color rgb="FF000000"/>
      <name val="Calibri"/>
      <scheme val="minor"/>
    </font>
    <font>
      <sz val="11"/>
      <color rgb="FF000000"/>
      <name val="Calibri"/>
      <scheme val="minor"/>
    </font>
    <font>
      <b/>
      <sz val="12"/>
      <color rgb="FF000000"/>
      <name val="Calibri"/>
      <scheme val="minor"/>
    </font>
    <font>
      <sz val="12"/>
      <color rgb="FF000000"/>
      <name val="Calibri"/>
      <scheme val="minor"/>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
      <u/>
      <sz val="11"/>
      <color theme="1"/>
      <name val="Calibri"/>
      <family val="2"/>
      <scheme val="minor"/>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78">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2"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3" fillId="0" borderId="0" xfId="0" applyFont="1" applyAlignment="1">
      <alignment vertical="center"/>
    </xf>
    <xf numFmtId="0" fontId="2" fillId="0" borderId="0" xfId="0" applyFont="1" applyAlignment="1">
      <alignment vertical="center"/>
    </xf>
    <xf numFmtId="0" fontId="0" fillId="4" borderId="0" xfId="0" applyFill="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center"/>
    </xf>
    <xf numFmtId="0" fontId="5" fillId="0" borderId="0" xfId="0" applyFont="1" applyAlignment="1">
      <alignment horizontal="center"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xf numFmtId="0" fontId="0" fillId="0" borderId="0" xfId="0" applyAlignment="1">
      <alignment vertical="top"/>
    </xf>
    <xf numFmtId="0" fontId="3" fillId="0" borderId="0" xfId="0" applyFont="1" applyAlignment="1">
      <alignment vertical="top"/>
    </xf>
    <xf numFmtId="2" fontId="2" fillId="0" borderId="0" xfId="0" applyNumberFormat="1" applyFont="1"/>
    <xf numFmtId="0" fontId="0" fillId="4" borderId="0" xfId="0" applyFill="1" applyAlignment="1">
      <alignment vertical="top"/>
    </xf>
    <xf numFmtId="2" fontId="0" fillId="4" borderId="0" xfId="0" applyNumberFormat="1" applyFill="1"/>
    <xf numFmtId="2" fontId="4" fillId="0" borderId="1" xfId="1" applyAlignment="1">
      <alignment horizontal="right" vertical="top" wrapText="1"/>
    </xf>
    <xf numFmtId="2" fontId="0" fillId="0" borderId="0" xfId="0" applyNumberFormat="1" applyAlignment="1">
      <alignment vertical="top"/>
    </xf>
    <xf numFmtId="2" fontId="4" fillId="0" borderId="1" xfId="1" applyAlignment="1">
      <alignment horizontal="center" vertical="center" wrapText="1"/>
    </xf>
    <xf numFmtId="0" fontId="0" fillId="5" borderId="0" xfId="0" applyFill="1" applyAlignment="1">
      <alignment horizontal="center" vertical="center"/>
    </xf>
    <xf numFmtId="0" fontId="19" fillId="0" borderId="0" xfId="0" applyFont="1"/>
    <xf numFmtId="0" fontId="20"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23" fillId="0" borderId="0" xfId="0" applyFont="1"/>
    <xf numFmtId="0" fontId="0" fillId="8" borderId="0" xfId="0" applyFill="1" applyAlignment="1">
      <alignment horizontal="center" vertical="center" wrapText="1"/>
    </xf>
    <xf numFmtId="0" fontId="0" fillId="8" borderId="0" xfId="0" applyFill="1"/>
    <xf numFmtId="0" fontId="0" fillId="0" borderId="0" xfId="0" applyAlignment="1">
      <alignment horizontal="center" vertical="center"/>
    </xf>
    <xf numFmtId="0" fontId="0" fillId="1" borderId="0" xfId="0" applyFill="1" applyAlignment="1">
      <alignment horizontal="center" vertical="center"/>
    </xf>
    <xf numFmtId="0" fontId="0" fillId="1" borderId="0" xfId="0" applyFill="1" applyAlignment="1">
      <alignment horizontal="center" vertical="center" wrapText="1"/>
    </xf>
    <xf numFmtId="2" fontId="4" fillId="0" borderId="1" xfId="1" applyAlignment="1">
      <alignment horizontal="center" vertical="center"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2" fillId="3"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18" fillId="6" borderId="0" xfId="0" applyFont="1" applyFill="1" applyAlignment="1">
      <alignment horizontal="center" vertical="center"/>
    </xf>
    <xf numFmtId="0" fontId="0" fillId="7" borderId="0" xfId="0" applyFill="1" applyAlignment="1">
      <alignment horizontal="center" vertical="center"/>
    </xf>
    <xf numFmtId="0" fontId="20" fillId="6" borderId="0" xfId="0" applyFont="1" applyFill="1" applyAlignment="1">
      <alignment horizontal="center" vertical="center"/>
    </xf>
    <xf numFmtId="0" fontId="0" fillId="7" borderId="0" xfId="0" applyFill="1" applyAlignment="1">
      <alignment horizontal="center" vertical="center" wrapText="1"/>
    </xf>
    <xf numFmtId="0" fontId="18" fillId="6" borderId="0" xfId="0" applyFont="1" applyFill="1" applyAlignment="1">
      <alignment horizontal="center" vertical="center" wrapText="1"/>
    </xf>
    <xf numFmtId="0" fontId="0" fillId="0" borderId="0" xfId="0" applyAlignment="1">
      <alignment wrapText="1"/>
    </xf>
    <xf numFmtId="0" fontId="0" fillId="0" borderId="0" xfId="0" applyAlignment="1">
      <alignment vertical="center"/>
    </xf>
    <xf numFmtId="0" fontId="21" fillId="0" borderId="0" xfId="0" applyFont="1" applyAlignment="1">
      <alignment horizontal="center" vertical="center" wrapText="1"/>
    </xf>
    <xf numFmtId="0" fontId="0" fillId="0" borderId="0" xfId="0" applyAlignment="1">
      <alignment horizontal="left" vertical="center" wrapText="1"/>
    </xf>
    <xf numFmtId="0" fontId="16" fillId="6" borderId="0" xfId="0" applyFont="1" applyFill="1" applyAlignment="1">
      <alignment horizontal="center" vertical="center"/>
    </xf>
    <xf numFmtId="0" fontId="17" fillId="6" borderId="0" xfId="0" applyFont="1" applyFill="1" applyAlignment="1">
      <alignment horizontal="center" vertical="center"/>
    </xf>
    <xf numFmtId="0" fontId="22" fillId="6" borderId="0" xfId="0" applyFont="1" applyFill="1" applyAlignment="1">
      <alignment horizontal="center" vertical="center" wrapText="1"/>
    </xf>
    <xf numFmtId="0" fontId="0" fillId="7" borderId="0" xfId="0" applyFill="1" applyAlignment="1">
      <alignment vertical="center"/>
    </xf>
    <xf numFmtId="0" fontId="16" fillId="6" borderId="0" xfId="0" applyFont="1" applyFill="1" applyAlignment="1">
      <alignment horizontal="center" vertical="center" wrapText="1"/>
    </xf>
    <xf numFmtId="0" fontId="0" fillId="0" borderId="0" xfId="0" applyAlignment="1">
      <alignment vertical="center" wrapText="1"/>
    </xf>
    <xf numFmtId="0" fontId="0" fillId="7" borderId="0" xfId="0" applyFill="1" applyAlignment="1">
      <alignment vertical="center" wrapText="1"/>
    </xf>
    <xf numFmtId="2" fontId="1" fillId="3" borderId="0" xfId="0" applyNumberFormat="1" applyFont="1" applyFill="1" applyAlignment="1">
      <alignment horizontal="center" vertical="center" wrapText="1"/>
    </xf>
    <xf numFmtId="2" fontId="0" fillId="1" borderId="0" xfId="0" applyNumberFormat="1" applyFill="1" applyAlignment="1">
      <alignment horizontal="center" vertical="center" wrapText="1"/>
    </xf>
    <xf numFmtId="0" fontId="1" fillId="3" borderId="0" xfId="0" applyFont="1" applyFill="1" applyAlignment="1">
      <alignment horizontal="center" vertical="top" wrapText="1"/>
    </xf>
    <xf numFmtId="0" fontId="0" fillId="0" borderId="0" xfId="0" applyAlignment="1">
      <alignment vertical="top"/>
    </xf>
    <xf numFmtId="0" fontId="24" fillId="0" borderId="0" xfId="0" applyFont="1" applyAlignment="1">
      <alignment horizontal="center" vertical="center"/>
    </xf>
    <xf numFmtId="0" fontId="0" fillId="0" borderId="0" xfId="0" applyAlignment="1"/>
    <xf numFmtId="2" fontId="0" fillId="0" borderId="0" xfId="0" applyNumberFormat="1" applyAlignment="1"/>
    <xf numFmtId="0" fontId="24" fillId="0" borderId="0" xfId="0" applyFont="1"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77"/>
  <sheetViews>
    <sheetView topLeftCell="J10" workbookViewId="0">
      <selection activeCell="J10" sqref="J10:J18"/>
    </sheetView>
  </sheetViews>
  <sheetFormatPr defaultColWidth="9.140625" defaultRowHeight="14.45"/>
  <cols>
    <col min="2" max="2" width="40" customWidth="1"/>
    <col min="4" max="4" width="10.140625" bestFit="1" customWidth="1"/>
    <col min="5" max="5" width="90" customWidth="1"/>
    <col min="6" max="6" width="15" customWidth="1"/>
    <col min="8" max="9" width="15" customWidth="1"/>
    <col min="10" max="10" width="50" customWidth="1"/>
  </cols>
  <sheetData>
    <row r="1" spans="2:10" ht="17.45">
      <c r="B1" s="1" t="s">
        <v>0</v>
      </c>
      <c r="C1" s="49" t="s">
        <v>1</v>
      </c>
      <c r="D1" s="75"/>
      <c r="E1" s="75"/>
    </row>
    <row r="2" spans="2:10" ht="18">
      <c r="B2" s="1" t="s">
        <v>2</v>
      </c>
      <c r="C2" s="51" t="s">
        <v>3</v>
      </c>
      <c r="D2" s="75"/>
      <c r="E2" s="75"/>
      <c r="J2" t="s">
        <v>4</v>
      </c>
    </row>
    <row r="3" spans="2:10" ht="17.45">
      <c r="B3" s="1" t="s">
        <v>5</v>
      </c>
      <c r="C3" s="49" t="s">
        <v>6</v>
      </c>
      <c r="D3" s="75"/>
      <c r="E3" s="75"/>
      <c r="F3" s="50" t="s">
        <v>7</v>
      </c>
      <c r="I3" s="50" t="s">
        <v>8</v>
      </c>
      <c r="J3" t="s">
        <v>9</v>
      </c>
    </row>
    <row r="4" spans="2:10">
      <c r="F4" s="75"/>
      <c r="I4" s="75"/>
      <c r="J4" t="s">
        <v>10</v>
      </c>
    </row>
    <row r="5" spans="2:10" ht="21">
      <c r="F5" s="2">
        <f>SUM(F8:F200)/2</f>
        <v>166</v>
      </c>
      <c r="I5" s="3">
        <f>SUM(I8:I200)/2</f>
        <v>18</v>
      </c>
      <c r="J5" t="s">
        <v>11</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75"/>
      <c r="I9" s="75"/>
      <c r="J9" s="75"/>
    </row>
    <row r="10" spans="2:10">
      <c r="B10" s="52" t="s">
        <v>21</v>
      </c>
      <c r="C10" s="48">
        <v>10</v>
      </c>
      <c r="D10" s="4" t="s">
        <v>4</v>
      </c>
      <c r="E10" s="5" t="s">
        <v>22</v>
      </c>
      <c r="F10" s="6">
        <f>SUM(F11:F18)</f>
        <v>16</v>
      </c>
      <c r="G10" s="6">
        <f>SUM(G11:G18)</f>
        <v>100</v>
      </c>
      <c r="I10" s="6">
        <f>SUM(I11:I18)</f>
        <v>1.5999999999999999</v>
      </c>
      <c r="J10" s="75"/>
    </row>
    <row r="11" spans="2:10" ht="28.9">
      <c r="B11" s="75"/>
      <c r="C11" s="75"/>
      <c r="D11" s="45" t="s">
        <v>23</v>
      </c>
      <c r="E11" s="7" t="s">
        <v>24</v>
      </c>
      <c r="F11">
        <v>2</v>
      </c>
      <c r="G11" s="8">
        <v>12.5</v>
      </c>
      <c r="I11">
        <v>0.2</v>
      </c>
      <c r="J11" s="75"/>
    </row>
    <row r="12" spans="2:10" ht="28.9">
      <c r="B12" s="75"/>
      <c r="C12" s="75"/>
      <c r="D12" s="75"/>
      <c r="E12" s="7" t="s">
        <v>25</v>
      </c>
      <c r="F12">
        <v>2</v>
      </c>
      <c r="G12" s="8">
        <v>12.5</v>
      </c>
      <c r="I12">
        <v>0.2</v>
      </c>
      <c r="J12" s="75"/>
    </row>
    <row r="13" spans="2:10">
      <c r="B13" s="75"/>
      <c r="C13" s="75"/>
      <c r="D13" s="75"/>
      <c r="E13" s="7" t="s">
        <v>26</v>
      </c>
      <c r="F13">
        <v>2</v>
      </c>
      <c r="G13" s="8">
        <v>12.5</v>
      </c>
      <c r="I13">
        <v>0.2</v>
      </c>
      <c r="J13" s="75"/>
    </row>
    <row r="14" spans="2:10">
      <c r="B14" s="75"/>
      <c r="C14" s="75"/>
      <c r="D14" s="75"/>
      <c r="E14" s="7" t="s">
        <v>27</v>
      </c>
      <c r="F14">
        <v>2</v>
      </c>
      <c r="G14" s="8">
        <v>12.5</v>
      </c>
      <c r="I14">
        <v>0.2</v>
      </c>
      <c r="J14" s="75"/>
    </row>
    <row r="15" spans="2:10">
      <c r="B15" s="75"/>
      <c r="C15" s="75"/>
      <c r="D15" s="4" t="s">
        <v>10</v>
      </c>
      <c r="E15" s="7" t="s">
        <v>28</v>
      </c>
      <c r="F15">
        <v>2</v>
      </c>
      <c r="G15" s="8">
        <v>12.5</v>
      </c>
      <c r="I15">
        <v>0.2</v>
      </c>
      <c r="J15" s="75"/>
    </row>
    <row r="16" spans="2:10">
      <c r="B16" s="75"/>
      <c r="C16" s="75"/>
      <c r="D16" s="45" t="s">
        <v>29</v>
      </c>
      <c r="E16" s="7" t="s">
        <v>30</v>
      </c>
      <c r="F16">
        <v>2</v>
      </c>
      <c r="G16" s="8">
        <v>12.5</v>
      </c>
      <c r="I16">
        <v>0.2</v>
      </c>
      <c r="J16" s="75"/>
    </row>
    <row r="17" spans="2:10">
      <c r="B17" s="75"/>
      <c r="C17" s="75"/>
      <c r="D17" s="75"/>
      <c r="E17" s="7" t="s">
        <v>31</v>
      </c>
      <c r="F17">
        <v>2</v>
      </c>
      <c r="G17" s="8">
        <v>12.5</v>
      </c>
      <c r="I17">
        <v>0.2</v>
      </c>
      <c r="J17" s="75"/>
    </row>
    <row r="18" spans="2:10" ht="28.9">
      <c r="B18" s="75"/>
      <c r="C18" s="75"/>
      <c r="D18" s="75"/>
      <c r="E18" s="7" t="s">
        <v>32</v>
      </c>
      <c r="F18">
        <v>2</v>
      </c>
      <c r="G18" s="8">
        <v>12.5</v>
      </c>
      <c r="I18">
        <v>0.2</v>
      </c>
      <c r="J18" s="75"/>
    </row>
    <row r="19" spans="2:10">
      <c r="B19" s="75"/>
      <c r="C19" s="75"/>
      <c r="D19" s="75"/>
    </row>
    <row r="20" spans="2:10">
      <c r="B20" s="52" t="s">
        <v>33</v>
      </c>
      <c r="C20" s="48">
        <v>22</v>
      </c>
      <c r="D20" s="4" t="s">
        <v>4</v>
      </c>
      <c r="E20" s="5" t="s">
        <v>22</v>
      </c>
      <c r="F20" s="6">
        <f>SUM(F21:F29)</f>
        <v>36</v>
      </c>
      <c r="G20" s="6">
        <f>SUM(G21:G29)</f>
        <v>100.00000000000001</v>
      </c>
      <c r="I20" s="6">
        <f>SUM(I21:I29)</f>
        <v>1.7999999999999998</v>
      </c>
      <c r="J20" s="75"/>
    </row>
    <row r="21" spans="2:10">
      <c r="B21" s="75"/>
      <c r="C21" s="75"/>
      <c r="D21" s="45" t="s">
        <v>34</v>
      </c>
      <c r="E21" s="7" t="s">
        <v>35</v>
      </c>
      <c r="F21">
        <v>4</v>
      </c>
      <c r="G21" s="8">
        <v>11.111111111111111</v>
      </c>
      <c r="I21">
        <v>0.2</v>
      </c>
      <c r="J21" s="75"/>
    </row>
    <row r="22" spans="2:10">
      <c r="B22" s="75"/>
      <c r="C22" s="75"/>
      <c r="D22" s="75"/>
      <c r="E22" s="7" t="s">
        <v>36</v>
      </c>
      <c r="F22">
        <v>4</v>
      </c>
      <c r="G22" s="8">
        <v>11.111111111111111</v>
      </c>
      <c r="I22">
        <v>0.2</v>
      </c>
      <c r="J22" s="75"/>
    </row>
    <row r="23" spans="2:10" ht="28.9">
      <c r="B23" s="75"/>
      <c r="C23" s="75"/>
      <c r="D23" s="75"/>
      <c r="E23" s="7" t="s">
        <v>37</v>
      </c>
      <c r="F23">
        <v>4</v>
      </c>
      <c r="G23" s="8">
        <v>11.111111111111111</v>
      </c>
      <c r="I23">
        <v>0.2</v>
      </c>
      <c r="J23" s="75"/>
    </row>
    <row r="24" spans="2:10">
      <c r="B24" s="75"/>
      <c r="C24" s="75"/>
      <c r="D24" s="75"/>
      <c r="E24" s="7" t="s">
        <v>38</v>
      </c>
      <c r="F24">
        <v>4</v>
      </c>
      <c r="G24" s="8">
        <v>11.111111111111111</v>
      </c>
      <c r="I24">
        <v>0.2</v>
      </c>
      <c r="J24" s="75"/>
    </row>
    <row r="25" spans="2:10">
      <c r="B25" s="75"/>
      <c r="C25" s="75"/>
      <c r="D25" s="75"/>
      <c r="E25" s="7" t="s">
        <v>39</v>
      </c>
      <c r="F25">
        <v>4</v>
      </c>
      <c r="G25" s="8">
        <v>11.111111111111111</v>
      </c>
      <c r="I25">
        <v>0.2</v>
      </c>
      <c r="J25" s="75"/>
    </row>
    <row r="26" spans="2:10">
      <c r="B26" s="75"/>
      <c r="C26" s="75"/>
      <c r="D26" s="4" t="s">
        <v>10</v>
      </c>
      <c r="E26" s="7" t="s">
        <v>40</v>
      </c>
      <c r="F26">
        <v>4</v>
      </c>
      <c r="G26" s="8">
        <v>11.111111111111111</v>
      </c>
      <c r="I26">
        <v>0.2</v>
      </c>
      <c r="J26" s="75"/>
    </row>
    <row r="27" spans="2:10">
      <c r="B27" s="75"/>
      <c r="C27" s="75"/>
      <c r="D27" s="45" t="s">
        <v>41</v>
      </c>
      <c r="E27" s="7" t="s">
        <v>42</v>
      </c>
      <c r="F27">
        <v>4</v>
      </c>
      <c r="G27" s="8">
        <v>11.111111111111111</v>
      </c>
      <c r="I27">
        <v>0.2</v>
      </c>
      <c r="J27" s="75"/>
    </row>
    <row r="28" spans="2:10">
      <c r="B28" s="75"/>
      <c r="C28" s="75"/>
      <c r="D28" s="75"/>
      <c r="E28" s="7" t="s">
        <v>43</v>
      </c>
      <c r="F28">
        <v>4</v>
      </c>
      <c r="G28" s="8">
        <v>11.111111111111111</v>
      </c>
      <c r="I28">
        <v>0.2</v>
      </c>
      <c r="J28" s="75"/>
    </row>
    <row r="29" spans="2:10">
      <c r="B29" s="75"/>
      <c r="C29" s="75"/>
      <c r="D29" s="75"/>
      <c r="E29" s="7" t="s">
        <v>44</v>
      </c>
      <c r="F29">
        <v>4</v>
      </c>
      <c r="G29" s="8">
        <v>11.111111111111111</v>
      </c>
      <c r="I29">
        <v>0.2</v>
      </c>
      <c r="J29" s="75"/>
    </row>
    <row r="30" spans="2:10">
      <c r="B30" s="75"/>
      <c r="C30" s="75"/>
      <c r="D30" s="75"/>
    </row>
    <row r="31" spans="2:10">
      <c r="B31" s="52" t="s">
        <v>45</v>
      </c>
      <c r="C31" s="48">
        <v>17</v>
      </c>
      <c r="D31" s="4" t="s">
        <v>4</v>
      </c>
      <c r="E31" s="5" t="s">
        <v>22</v>
      </c>
      <c r="F31" s="6">
        <f>SUM(F32:F38)</f>
        <v>28</v>
      </c>
      <c r="G31" s="6">
        <f>SUM(G32:G38)</f>
        <v>100.00000000000003</v>
      </c>
      <c r="I31" s="6">
        <f>SUM(I32:I38)</f>
        <v>3.5</v>
      </c>
      <c r="J31" s="75"/>
    </row>
    <row r="32" spans="2:10">
      <c r="B32" s="75"/>
      <c r="C32" s="75"/>
      <c r="D32" s="45" t="s">
        <v>23</v>
      </c>
      <c r="E32" s="7" t="s">
        <v>46</v>
      </c>
      <c r="F32">
        <v>4</v>
      </c>
      <c r="G32" s="8">
        <v>14.28571428571429</v>
      </c>
      <c r="I32">
        <v>0.5</v>
      </c>
      <c r="J32" s="75"/>
    </row>
    <row r="33" spans="2:10">
      <c r="B33" s="75"/>
      <c r="C33" s="75"/>
      <c r="D33" s="75"/>
      <c r="E33" s="7" t="s">
        <v>47</v>
      </c>
      <c r="F33">
        <v>4</v>
      </c>
      <c r="G33" s="8">
        <v>14.28571428571429</v>
      </c>
      <c r="I33">
        <v>0.5</v>
      </c>
      <c r="J33" s="75"/>
    </row>
    <row r="34" spans="2:10" ht="28.9">
      <c r="B34" s="75"/>
      <c r="C34" s="75"/>
      <c r="D34" s="75"/>
      <c r="E34" s="7" t="s">
        <v>48</v>
      </c>
      <c r="F34">
        <v>4</v>
      </c>
      <c r="G34" s="8">
        <v>14.28571428571429</v>
      </c>
      <c r="I34">
        <v>0.5</v>
      </c>
      <c r="J34" s="75"/>
    </row>
    <row r="35" spans="2:10">
      <c r="B35" s="75"/>
      <c r="C35" s="75"/>
      <c r="D35" s="75"/>
      <c r="E35" s="7" t="s">
        <v>49</v>
      </c>
      <c r="F35">
        <v>4</v>
      </c>
      <c r="G35" s="8">
        <v>14.28571428571429</v>
      </c>
      <c r="I35">
        <v>0.5</v>
      </c>
      <c r="J35" s="75"/>
    </row>
    <row r="36" spans="2:10">
      <c r="B36" s="75"/>
      <c r="C36" s="75"/>
      <c r="D36" s="4" t="s">
        <v>10</v>
      </c>
      <c r="E36" s="7" t="s">
        <v>50</v>
      </c>
      <c r="F36">
        <v>4</v>
      </c>
      <c r="G36" s="8">
        <v>14.28571428571429</v>
      </c>
      <c r="I36">
        <v>0.5</v>
      </c>
      <c r="J36" s="75"/>
    </row>
    <row r="37" spans="2:10">
      <c r="B37" s="75"/>
      <c r="C37" s="75"/>
      <c r="D37" s="45"/>
      <c r="E37" s="7" t="s">
        <v>51</v>
      </c>
      <c r="F37">
        <v>4</v>
      </c>
      <c r="G37" s="8">
        <v>14.28571428571429</v>
      </c>
      <c r="I37">
        <v>0.5</v>
      </c>
      <c r="J37" s="75"/>
    </row>
    <row r="38" spans="2:10">
      <c r="B38" s="75"/>
      <c r="C38" s="75"/>
      <c r="D38" s="75"/>
      <c r="E38" s="7" t="s">
        <v>52</v>
      </c>
      <c r="F38">
        <v>4</v>
      </c>
      <c r="G38" s="8">
        <v>14.28571428571429</v>
      </c>
      <c r="I38">
        <v>0.5</v>
      </c>
      <c r="J38" s="75"/>
    </row>
    <row r="39" spans="2:10">
      <c r="B39" s="75"/>
      <c r="C39" s="75"/>
      <c r="D39" s="75"/>
    </row>
    <row r="40" spans="2:10">
      <c r="B40" s="52" t="s">
        <v>53</v>
      </c>
      <c r="C40" s="48">
        <v>16</v>
      </c>
      <c r="D40" s="4" t="s">
        <v>4</v>
      </c>
      <c r="E40" s="5" t="s">
        <v>22</v>
      </c>
      <c r="F40" s="6">
        <f>SUM(F41:F48)</f>
        <v>27</v>
      </c>
      <c r="G40" s="6">
        <f>SUM(G41:G48)</f>
        <v>100</v>
      </c>
      <c r="I40" s="6">
        <f>SUM(I41:I48)</f>
        <v>4</v>
      </c>
      <c r="J40" s="75"/>
    </row>
    <row r="41" spans="2:10">
      <c r="B41" s="75"/>
      <c r="C41" s="75"/>
      <c r="D41" s="45" t="s">
        <v>34</v>
      </c>
      <c r="E41" s="7" t="s">
        <v>54</v>
      </c>
      <c r="F41">
        <v>4</v>
      </c>
      <c r="G41" s="8">
        <v>12.5</v>
      </c>
      <c r="I41">
        <v>0.5</v>
      </c>
      <c r="J41" s="75"/>
    </row>
    <row r="42" spans="2:10">
      <c r="B42" s="75"/>
      <c r="C42" s="75"/>
      <c r="D42" s="75"/>
      <c r="E42" s="7" t="s">
        <v>55</v>
      </c>
      <c r="F42">
        <v>4</v>
      </c>
      <c r="G42" s="8">
        <v>12.5</v>
      </c>
      <c r="I42">
        <v>0.5</v>
      </c>
      <c r="J42" s="75"/>
    </row>
    <row r="43" spans="2:10">
      <c r="B43" s="75"/>
      <c r="C43" s="75"/>
      <c r="D43" s="75"/>
      <c r="E43" s="7" t="s">
        <v>56</v>
      </c>
      <c r="F43">
        <v>4</v>
      </c>
      <c r="G43" s="8">
        <v>12.5</v>
      </c>
      <c r="I43">
        <v>0.5</v>
      </c>
      <c r="J43" s="75"/>
    </row>
    <row r="44" spans="2:10" ht="28.9">
      <c r="B44" s="75"/>
      <c r="C44" s="75"/>
      <c r="D44" s="75"/>
      <c r="E44" s="7" t="s">
        <v>57</v>
      </c>
      <c r="F44">
        <v>3</v>
      </c>
      <c r="G44" s="8">
        <v>12.5</v>
      </c>
      <c r="I44">
        <v>0.5</v>
      </c>
      <c r="J44" s="75"/>
    </row>
    <row r="45" spans="2:10">
      <c r="B45" s="75"/>
      <c r="C45" s="75"/>
      <c r="D45" s="4" t="s">
        <v>10</v>
      </c>
      <c r="E45" s="7" t="s">
        <v>58</v>
      </c>
      <c r="F45">
        <v>3</v>
      </c>
      <c r="G45" s="8">
        <v>12.5</v>
      </c>
      <c r="I45">
        <v>0.5</v>
      </c>
      <c r="J45" s="75"/>
    </row>
    <row r="46" spans="2:10">
      <c r="B46" s="75"/>
      <c r="C46" s="75"/>
      <c r="D46" s="45"/>
      <c r="E46" s="7" t="s">
        <v>59</v>
      </c>
      <c r="F46">
        <v>3</v>
      </c>
      <c r="G46" s="8">
        <v>12.5</v>
      </c>
      <c r="I46">
        <v>0.5</v>
      </c>
      <c r="J46" s="75"/>
    </row>
    <row r="47" spans="2:10">
      <c r="B47" s="75"/>
      <c r="C47" s="75"/>
      <c r="D47" s="75"/>
      <c r="E47" s="7" t="s">
        <v>60</v>
      </c>
      <c r="F47">
        <v>3</v>
      </c>
      <c r="G47" s="8">
        <v>12.5</v>
      </c>
      <c r="I47">
        <v>0.5</v>
      </c>
      <c r="J47" s="75"/>
    </row>
    <row r="48" spans="2:10">
      <c r="B48" s="75"/>
      <c r="C48" s="75"/>
      <c r="D48" s="75"/>
      <c r="E48" s="7" t="s">
        <v>61</v>
      </c>
      <c r="F48">
        <v>3</v>
      </c>
      <c r="G48" s="8">
        <v>12.5</v>
      </c>
      <c r="I48">
        <v>0.5</v>
      </c>
      <c r="J48" s="75"/>
    </row>
    <row r="49" spans="2:10">
      <c r="B49" s="75"/>
      <c r="C49" s="75"/>
      <c r="D49" s="75"/>
    </row>
    <row r="50" spans="2:10">
      <c r="B50" s="52" t="s">
        <v>62</v>
      </c>
      <c r="C50" s="48">
        <v>14</v>
      </c>
      <c r="D50" s="4" t="s">
        <v>4</v>
      </c>
      <c r="E50" s="5" t="s">
        <v>22</v>
      </c>
      <c r="F50" s="6">
        <f>SUM(F51:F58)</f>
        <v>24</v>
      </c>
      <c r="G50" s="6">
        <f>SUM(G51:G58)</f>
        <v>100</v>
      </c>
      <c r="I50" s="6">
        <f>SUM(I51:I58)</f>
        <v>3.1999999999999997</v>
      </c>
      <c r="J50" s="75"/>
    </row>
    <row r="51" spans="2:10">
      <c r="B51" s="75"/>
      <c r="C51" s="75"/>
      <c r="D51" s="45" t="s">
        <v>34</v>
      </c>
      <c r="E51" s="7" t="s">
        <v>63</v>
      </c>
      <c r="F51">
        <v>3</v>
      </c>
      <c r="G51" s="8">
        <v>12.5</v>
      </c>
      <c r="I51">
        <v>0.4</v>
      </c>
      <c r="J51" s="75"/>
    </row>
    <row r="52" spans="2:10">
      <c r="B52" s="75"/>
      <c r="C52" s="75"/>
      <c r="D52" s="75"/>
      <c r="E52" s="7" t="s">
        <v>64</v>
      </c>
      <c r="F52">
        <v>3</v>
      </c>
      <c r="G52" s="8">
        <v>12.5</v>
      </c>
      <c r="I52">
        <v>0.4</v>
      </c>
      <c r="J52" s="75"/>
    </row>
    <row r="53" spans="2:10">
      <c r="B53" s="75"/>
      <c r="C53" s="75"/>
      <c r="D53" s="75"/>
      <c r="E53" s="7" t="s">
        <v>65</v>
      </c>
      <c r="F53">
        <v>3</v>
      </c>
      <c r="G53" s="8">
        <v>12.5</v>
      </c>
      <c r="I53">
        <v>0.4</v>
      </c>
      <c r="J53" s="75"/>
    </row>
    <row r="54" spans="2:10">
      <c r="B54" s="75"/>
      <c r="C54" s="75"/>
      <c r="D54" s="75"/>
      <c r="E54" s="7" t="s">
        <v>66</v>
      </c>
      <c r="F54">
        <v>3</v>
      </c>
      <c r="G54" s="8">
        <v>12.5</v>
      </c>
      <c r="I54">
        <v>0.4</v>
      </c>
      <c r="J54" s="75"/>
    </row>
    <row r="55" spans="2:10">
      <c r="B55" s="75"/>
      <c r="C55" s="75"/>
      <c r="D55" s="4" t="s">
        <v>10</v>
      </c>
      <c r="E55" s="7" t="s">
        <v>67</v>
      </c>
      <c r="F55">
        <v>3</v>
      </c>
      <c r="G55" s="8">
        <v>12.5</v>
      </c>
      <c r="I55">
        <v>0.4</v>
      </c>
      <c r="J55" s="75"/>
    </row>
    <row r="56" spans="2:10">
      <c r="B56" s="75"/>
      <c r="C56" s="75"/>
      <c r="D56" s="45"/>
      <c r="E56" s="7" t="s">
        <v>68</v>
      </c>
      <c r="F56">
        <v>3</v>
      </c>
      <c r="G56" s="8">
        <v>12.5</v>
      </c>
      <c r="I56">
        <v>0.4</v>
      </c>
      <c r="J56" s="75"/>
    </row>
    <row r="57" spans="2:10">
      <c r="B57" s="75"/>
      <c r="C57" s="75"/>
      <c r="D57" s="75"/>
      <c r="E57" s="7" t="s">
        <v>69</v>
      </c>
      <c r="F57">
        <v>3</v>
      </c>
      <c r="G57" s="8">
        <v>12.5</v>
      </c>
      <c r="I57">
        <v>0.4</v>
      </c>
      <c r="J57" s="75"/>
    </row>
    <row r="58" spans="2:10">
      <c r="B58" s="75"/>
      <c r="C58" s="75"/>
      <c r="D58" s="75"/>
      <c r="E58" s="7" t="s">
        <v>70</v>
      </c>
      <c r="F58">
        <v>3</v>
      </c>
      <c r="G58" s="8">
        <v>12.5</v>
      </c>
      <c r="I58">
        <v>0.4</v>
      </c>
      <c r="J58" s="75"/>
    </row>
    <row r="59" spans="2:10">
      <c r="B59" s="75"/>
      <c r="C59" s="75"/>
      <c r="D59" s="75"/>
    </row>
    <row r="60" spans="2:10">
      <c r="B60" s="52" t="s">
        <v>71</v>
      </c>
      <c r="C60" s="48">
        <v>13</v>
      </c>
      <c r="D60" s="4" t="s">
        <v>4</v>
      </c>
      <c r="E60" s="5" t="s">
        <v>22</v>
      </c>
      <c r="F60" s="6">
        <f>SUM(F61:F67)</f>
        <v>21</v>
      </c>
      <c r="G60" s="6">
        <f>SUM(G61:G67)</f>
        <v>100.00000000000003</v>
      </c>
      <c r="I60" s="6">
        <f>SUM(I61:I67)</f>
        <v>2.8</v>
      </c>
      <c r="J60" s="75"/>
    </row>
    <row r="61" spans="2:10">
      <c r="B61" s="75"/>
      <c r="C61" s="75"/>
      <c r="D61" s="45" t="s">
        <v>23</v>
      </c>
      <c r="E61" s="7" t="s">
        <v>72</v>
      </c>
      <c r="F61">
        <v>3</v>
      </c>
      <c r="G61" s="8">
        <v>14.28571428571429</v>
      </c>
      <c r="I61">
        <v>0.4</v>
      </c>
      <c r="J61" s="75"/>
    </row>
    <row r="62" spans="2:10">
      <c r="B62" s="75"/>
      <c r="C62" s="75"/>
      <c r="D62" s="75"/>
      <c r="E62" s="7" t="s">
        <v>73</v>
      </c>
      <c r="F62">
        <v>3</v>
      </c>
      <c r="G62" s="8">
        <v>14.28571428571429</v>
      </c>
      <c r="I62">
        <v>0.4</v>
      </c>
      <c r="J62" s="75"/>
    </row>
    <row r="63" spans="2:10">
      <c r="B63" s="75"/>
      <c r="C63" s="75"/>
      <c r="D63" s="75"/>
      <c r="E63" s="7" t="s">
        <v>74</v>
      </c>
      <c r="F63">
        <v>3</v>
      </c>
      <c r="G63" s="8">
        <v>14.28571428571429</v>
      </c>
      <c r="I63">
        <v>0.4</v>
      </c>
      <c r="J63" s="75"/>
    </row>
    <row r="64" spans="2:10">
      <c r="B64" s="75"/>
      <c r="C64" s="75"/>
      <c r="D64" s="75"/>
      <c r="E64" s="7" t="s">
        <v>75</v>
      </c>
      <c r="F64">
        <v>3</v>
      </c>
      <c r="G64" s="8">
        <v>14.28571428571429</v>
      </c>
      <c r="I64">
        <v>0.4</v>
      </c>
      <c r="J64" s="75"/>
    </row>
    <row r="65" spans="2:10">
      <c r="B65" s="75"/>
      <c r="C65" s="75"/>
      <c r="D65" s="4" t="s">
        <v>10</v>
      </c>
      <c r="E65" s="7" t="s">
        <v>76</v>
      </c>
      <c r="F65">
        <v>3</v>
      </c>
      <c r="G65" s="8">
        <v>14.28571428571429</v>
      </c>
      <c r="I65">
        <v>0.4</v>
      </c>
      <c r="J65" s="75"/>
    </row>
    <row r="66" spans="2:10">
      <c r="B66" s="75"/>
      <c r="C66" s="75"/>
      <c r="D66" s="45"/>
      <c r="E66" s="7" t="s">
        <v>77</v>
      </c>
      <c r="F66">
        <v>3</v>
      </c>
      <c r="G66" s="8">
        <v>14.28571428571429</v>
      </c>
      <c r="I66">
        <v>0.4</v>
      </c>
      <c r="J66" s="75"/>
    </row>
    <row r="67" spans="2:10">
      <c r="B67" s="75"/>
      <c r="C67" s="75"/>
      <c r="D67" s="75"/>
      <c r="E67" s="7" t="s">
        <v>78</v>
      </c>
      <c r="F67">
        <v>3</v>
      </c>
      <c r="G67" s="8">
        <v>14.28571428571429</v>
      </c>
      <c r="I67">
        <v>0.4</v>
      </c>
      <c r="J67" s="75"/>
    </row>
    <row r="68" spans="2:10">
      <c r="B68" s="75"/>
      <c r="C68" s="75"/>
      <c r="D68" s="75"/>
    </row>
    <row r="69" spans="2:10">
      <c r="B69" s="52" t="s">
        <v>79</v>
      </c>
      <c r="C69" s="48">
        <v>8</v>
      </c>
      <c r="D69" s="4" t="s">
        <v>4</v>
      </c>
      <c r="E69" s="5" t="s">
        <v>22</v>
      </c>
      <c r="F69" s="6">
        <f>SUM(F70:F76)</f>
        <v>14</v>
      </c>
      <c r="G69" s="6">
        <f>SUM(G70:G76)</f>
        <v>100.00000000000003</v>
      </c>
      <c r="I69" s="6">
        <f>SUM(I70:I76)</f>
        <v>1.0999999999999999</v>
      </c>
      <c r="J69" s="75"/>
    </row>
    <row r="70" spans="2:10">
      <c r="B70" s="75"/>
      <c r="C70" s="75"/>
      <c r="D70" s="45" t="s">
        <v>80</v>
      </c>
      <c r="E70" s="7" t="s">
        <v>81</v>
      </c>
      <c r="F70">
        <v>2</v>
      </c>
      <c r="G70" s="8">
        <v>14.28571428571429</v>
      </c>
      <c r="I70">
        <v>0.1</v>
      </c>
      <c r="J70" s="75"/>
    </row>
    <row r="71" spans="2:10" ht="28.9">
      <c r="B71" s="75"/>
      <c r="C71" s="75"/>
      <c r="D71" s="75"/>
      <c r="E71" s="7" t="s">
        <v>82</v>
      </c>
      <c r="F71">
        <v>2</v>
      </c>
      <c r="G71" s="8">
        <v>14.28571428571429</v>
      </c>
      <c r="I71">
        <v>0.1</v>
      </c>
      <c r="J71" s="75"/>
    </row>
    <row r="72" spans="2:10" ht="28.9">
      <c r="B72" s="75"/>
      <c r="C72" s="75"/>
      <c r="D72" s="75"/>
      <c r="E72" s="7" t="s">
        <v>83</v>
      </c>
      <c r="F72">
        <v>2</v>
      </c>
      <c r="G72" s="8">
        <v>14.28571428571429</v>
      </c>
      <c r="I72">
        <v>0.1</v>
      </c>
      <c r="J72" s="75"/>
    </row>
    <row r="73" spans="2:10">
      <c r="B73" s="75"/>
      <c r="C73" s="75"/>
      <c r="D73" s="75"/>
      <c r="E73" s="7" t="s">
        <v>84</v>
      </c>
      <c r="F73">
        <v>2</v>
      </c>
      <c r="G73" s="8">
        <v>14.28571428571429</v>
      </c>
      <c r="I73">
        <v>0.2</v>
      </c>
      <c r="J73" s="75"/>
    </row>
    <row r="74" spans="2:10">
      <c r="B74" s="75"/>
      <c r="C74" s="75"/>
      <c r="D74" s="4" t="s">
        <v>10</v>
      </c>
      <c r="E74" s="7" t="s">
        <v>85</v>
      </c>
      <c r="F74">
        <v>2</v>
      </c>
      <c r="G74" s="8">
        <v>14.28571428571429</v>
      </c>
      <c r="I74">
        <v>0.2</v>
      </c>
      <c r="J74" s="75"/>
    </row>
    <row r="75" spans="2:10" ht="28.9">
      <c r="B75" s="75"/>
      <c r="C75" s="75"/>
      <c r="D75" s="45" t="s">
        <v>86</v>
      </c>
      <c r="E75" s="7" t="s">
        <v>87</v>
      </c>
      <c r="F75">
        <v>2</v>
      </c>
      <c r="G75" s="8">
        <v>14.28571428571429</v>
      </c>
      <c r="I75">
        <v>0.2</v>
      </c>
      <c r="J75" s="75"/>
    </row>
    <row r="76" spans="2:10">
      <c r="B76" s="75"/>
      <c r="C76" s="75"/>
      <c r="D76" s="75"/>
      <c r="E76" s="7" t="s">
        <v>88</v>
      </c>
      <c r="F76">
        <v>2</v>
      </c>
      <c r="G76" s="8">
        <v>14.28571428571429</v>
      </c>
      <c r="I76">
        <v>0.2</v>
      </c>
      <c r="J76" s="75"/>
    </row>
    <row r="77" spans="2:10">
      <c r="B77" s="75"/>
      <c r="C77" s="75"/>
      <c r="D77" s="75"/>
    </row>
  </sheetData>
  <mergeCells count="49">
    <mergeCell ref="B69:B77"/>
    <mergeCell ref="B50:B59"/>
    <mergeCell ref="J10:J18"/>
    <mergeCell ref="J20:J29"/>
    <mergeCell ref="H8:H9"/>
    <mergeCell ref="J31:J38"/>
    <mergeCell ref="J8:J9"/>
    <mergeCell ref="B20:B30"/>
    <mergeCell ref="B60:B68"/>
    <mergeCell ref="D70:D73"/>
    <mergeCell ref="J60:J67"/>
    <mergeCell ref="F8:F9"/>
    <mergeCell ref="D61:D64"/>
    <mergeCell ref="J69:J76"/>
    <mergeCell ref="C60:C68"/>
    <mergeCell ref="J50:J58"/>
    <mergeCell ref="I3:I4"/>
    <mergeCell ref="C3:E3"/>
    <mergeCell ref="C50:C59"/>
    <mergeCell ref="D21:D25"/>
    <mergeCell ref="B10:B19"/>
    <mergeCell ref="C40:C49"/>
    <mergeCell ref="C20:C30"/>
    <mergeCell ref="B31:B39"/>
    <mergeCell ref="B40:B49"/>
    <mergeCell ref="B8:B9"/>
    <mergeCell ref="D16:D19"/>
    <mergeCell ref="D32:D35"/>
    <mergeCell ref="D56:D59"/>
    <mergeCell ref="C8:C9"/>
    <mergeCell ref="C69:C77"/>
    <mergeCell ref="C10:C19"/>
    <mergeCell ref="C1:E1"/>
    <mergeCell ref="D37:D39"/>
    <mergeCell ref="F3:F4"/>
    <mergeCell ref="C31:C39"/>
    <mergeCell ref="C2:E2"/>
    <mergeCell ref="J40:J48"/>
    <mergeCell ref="D75:D77"/>
    <mergeCell ref="E8:E9"/>
    <mergeCell ref="D51:D54"/>
    <mergeCell ref="G8:G9"/>
    <mergeCell ref="D11:D14"/>
    <mergeCell ref="D46:D49"/>
    <mergeCell ref="D27:D30"/>
    <mergeCell ref="D8:D9"/>
    <mergeCell ref="D66:D68"/>
    <mergeCell ref="I8:I9"/>
    <mergeCell ref="D41:D44"/>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5"/>
  <sheetViews>
    <sheetView workbookViewId="0"/>
  </sheetViews>
  <sheetFormatPr defaultColWidth="9.140625" defaultRowHeight="14.45"/>
  <cols>
    <col min="2" max="2" width="40" customWidth="1"/>
    <col min="5" max="5" width="90" customWidth="1"/>
    <col min="6" max="6" width="15" style="13" customWidth="1"/>
    <col min="7" max="7" width="9.140625" style="13"/>
    <col min="8" max="8" width="15" style="11" customWidth="1"/>
    <col min="9" max="9" width="15" style="13" customWidth="1"/>
    <col min="10" max="10" width="50" customWidth="1"/>
  </cols>
  <sheetData>
    <row r="1" spans="2:10" ht="17.45">
      <c r="B1" s="1" t="s">
        <v>0</v>
      </c>
      <c r="C1" s="49" t="s">
        <v>652</v>
      </c>
      <c r="D1" s="75"/>
      <c r="E1" s="75"/>
    </row>
    <row r="2" spans="2:10" ht="18">
      <c r="B2" s="1" t="s">
        <v>2</v>
      </c>
      <c r="C2" s="51" t="s">
        <v>653</v>
      </c>
      <c r="D2" s="75"/>
      <c r="E2" s="75"/>
      <c r="J2" t="s">
        <v>4</v>
      </c>
    </row>
    <row r="3" spans="2:10" ht="17.45">
      <c r="B3" s="1" t="s">
        <v>5</v>
      </c>
      <c r="C3" s="49" t="s">
        <v>485</v>
      </c>
      <c r="D3" s="75"/>
      <c r="E3" s="75"/>
      <c r="F3" s="50" t="s">
        <v>7</v>
      </c>
      <c r="I3" s="50" t="s">
        <v>8</v>
      </c>
      <c r="J3" t="s">
        <v>654</v>
      </c>
    </row>
    <row r="4" spans="2:10">
      <c r="F4" s="60"/>
      <c r="I4" s="60"/>
      <c r="J4" t="s">
        <v>10</v>
      </c>
    </row>
    <row r="5" spans="2:10" ht="21">
      <c r="F5" s="14">
        <f>SUM(F8:F200)/2</f>
        <v>67</v>
      </c>
      <c r="I5" s="15">
        <f>SUM(I8:I200)/2</f>
        <v>30</v>
      </c>
      <c r="J5" t="s">
        <v>654</v>
      </c>
    </row>
    <row r="8" spans="2:10">
      <c r="B8" s="46" t="s">
        <v>12</v>
      </c>
      <c r="C8" s="46" t="s">
        <v>13</v>
      </c>
      <c r="D8" s="46" t="s">
        <v>14</v>
      </c>
      <c r="E8" s="46" t="s">
        <v>15</v>
      </c>
      <c r="F8" s="46" t="s">
        <v>16</v>
      </c>
      <c r="G8" s="46" t="s">
        <v>17</v>
      </c>
      <c r="H8" s="47" t="s">
        <v>18</v>
      </c>
      <c r="I8" s="47" t="s">
        <v>19</v>
      </c>
      <c r="J8" s="47" t="s">
        <v>20</v>
      </c>
    </row>
    <row r="9" spans="2:10">
      <c r="B9" s="75"/>
      <c r="C9" s="75"/>
      <c r="D9" s="75"/>
      <c r="E9" s="75"/>
      <c r="F9" s="60"/>
      <c r="G9" s="60"/>
      <c r="H9" s="45"/>
      <c r="I9" s="60"/>
      <c r="J9" s="75"/>
    </row>
    <row r="10" spans="2:10">
      <c r="B10" s="52" t="s">
        <v>655</v>
      </c>
      <c r="C10" s="48">
        <v>25</v>
      </c>
      <c r="D10" s="4" t="s">
        <v>4</v>
      </c>
      <c r="E10" s="5" t="s">
        <v>22</v>
      </c>
      <c r="F10" s="16">
        <f>SUM(F11:F19)</f>
        <v>16.75</v>
      </c>
      <c r="G10" s="16">
        <f>SUM(G11:G19)</f>
        <v>100</v>
      </c>
      <c r="I10" s="16">
        <f>SUM(I11:I19)</f>
        <v>7.25</v>
      </c>
      <c r="J10" s="75"/>
    </row>
    <row r="11" spans="2:10">
      <c r="B11" s="75"/>
      <c r="C11" s="75"/>
      <c r="D11" s="45"/>
      <c r="E11" s="7" t="s">
        <v>656</v>
      </c>
      <c r="F11" s="17">
        <v>0.83750000000000002</v>
      </c>
      <c r="G11" s="18">
        <v>5</v>
      </c>
      <c r="H11" s="20"/>
      <c r="I11" s="17">
        <v>0.25</v>
      </c>
      <c r="J11" s="75"/>
    </row>
    <row r="12" spans="2:10" ht="28.9">
      <c r="B12" s="75"/>
      <c r="C12" s="75"/>
      <c r="D12" s="75"/>
      <c r="E12" s="7" t="s">
        <v>657</v>
      </c>
      <c r="F12" s="17">
        <v>0.83750000000000002</v>
      </c>
      <c r="G12" s="18">
        <v>5</v>
      </c>
      <c r="H12" s="20"/>
      <c r="I12" s="17">
        <v>0.25</v>
      </c>
      <c r="J12" s="75"/>
    </row>
    <row r="13" spans="2:10">
      <c r="B13" s="75"/>
      <c r="C13" s="75"/>
      <c r="D13" s="75"/>
      <c r="E13" s="7" t="s">
        <v>658</v>
      </c>
      <c r="F13" s="17">
        <v>1.675</v>
      </c>
      <c r="G13" s="18">
        <v>10</v>
      </c>
      <c r="H13" s="20"/>
      <c r="I13" s="17">
        <v>0.75</v>
      </c>
      <c r="J13" s="75"/>
    </row>
    <row r="14" spans="2:10">
      <c r="B14" s="75"/>
      <c r="C14" s="75"/>
      <c r="D14" s="75"/>
      <c r="E14" s="7" t="s">
        <v>659</v>
      </c>
      <c r="F14" s="17">
        <v>0.83750000000000002</v>
      </c>
      <c r="G14" s="18">
        <v>5</v>
      </c>
      <c r="H14" s="20"/>
      <c r="I14" s="17">
        <v>0.25</v>
      </c>
      <c r="J14" s="75"/>
    </row>
    <row r="15" spans="2:10">
      <c r="B15" s="75"/>
      <c r="C15" s="75"/>
      <c r="D15" s="75"/>
      <c r="E15" s="7" t="s">
        <v>660</v>
      </c>
      <c r="F15" s="17">
        <v>3.35</v>
      </c>
      <c r="G15" s="18">
        <v>20</v>
      </c>
      <c r="H15" s="21" t="s">
        <v>100</v>
      </c>
      <c r="I15" s="17">
        <v>1.5</v>
      </c>
      <c r="J15" s="75"/>
    </row>
    <row r="16" spans="2:10">
      <c r="B16" s="75"/>
      <c r="C16" s="75"/>
      <c r="D16" s="4" t="s">
        <v>10</v>
      </c>
      <c r="E16" s="7" t="s">
        <v>661</v>
      </c>
      <c r="F16" s="17">
        <v>1.675</v>
      </c>
      <c r="G16" s="18">
        <v>10</v>
      </c>
      <c r="H16" s="20"/>
      <c r="I16" s="17">
        <v>0.75</v>
      </c>
      <c r="J16" s="75"/>
    </row>
    <row r="17" spans="2:10">
      <c r="B17" s="75"/>
      <c r="C17" s="75"/>
      <c r="D17" s="45"/>
      <c r="E17" s="7" t="s">
        <v>662</v>
      </c>
      <c r="F17" s="17">
        <v>2.5125000000000002</v>
      </c>
      <c r="G17" s="18">
        <v>15</v>
      </c>
      <c r="H17" s="21" t="s">
        <v>100</v>
      </c>
      <c r="I17" s="17">
        <v>1</v>
      </c>
      <c r="J17" s="75"/>
    </row>
    <row r="18" spans="2:10" ht="28.9">
      <c r="B18" s="75"/>
      <c r="C18" s="75"/>
      <c r="D18" s="75"/>
      <c r="E18" s="7" t="s">
        <v>663</v>
      </c>
      <c r="F18" s="17">
        <v>4.1875</v>
      </c>
      <c r="G18" s="18">
        <v>25</v>
      </c>
      <c r="H18" s="21" t="s">
        <v>100</v>
      </c>
      <c r="I18" s="17">
        <v>2</v>
      </c>
      <c r="J18" s="75"/>
    </row>
    <row r="19" spans="2:10">
      <c r="B19" s="75"/>
      <c r="C19" s="75"/>
      <c r="D19" s="75"/>
      <c r="E19" s="7" t="s">
        <v>664</v>
      </c>
      <c r="F19" s="17">
        <v>0.83750000000000002</v>
      </c>
      <c r="G19" s="18">
        <v>5</v>
      </c>
      <c r="H19" s="20"/>
      <c r="I19" s="17">
        <v>0.5</v>
      </c>
      <c r="J19" s="75"/>
    </row>
    <row r="20" spans="2:10">
      <c r="B20" s="75"/>
      <c r="C20" s="75"/>
      <c r="D20" s="75"/>
    </row>
    <row r="21" spans="2:10">
      <c r="B21" s="52" t="s">
        <v>665</v>
      </c>
      <c r="C21" s="48">
        <v>25</v>
      </c>
      <c r="D21" s="4" t="s">
        <v>4</v>
      </c>
      <c r="E21" s="5" t="s">
        <v>22</v>
      </c>
      <c r="F21" s="16">
        <f>SUM(F22:F32)</f>
        <v>16.750000000000004</v>
      </c>
      <c r="G21" s="16">
        <f>SUM(G22:G32)</f>
        <v>100</v>
      </c>
      <c r="I21" s="16">
        <f>SUM(I22:I32)</f>
        <v>6.25</v>
      </c>
      <c r="J21" s="75"/>
    </row>
    <row r="22" spans="2:10">
      <c r="B22" s="75"/>
      <c r="C22" s="75"/>
      <c r="D22" s="45"/>
      <c r="E22" s="7" t="s">
        <v>666</v>
      </c>
      <c r="F22" s="17">
        <v>0.83750000000000002</v>
      </c>
      <c r="G22" s="18">
        <v>5</v>
      </c>
      <c r="H22" s="20"/>
      <c r="I22" s="19"/>
      <c r="J22" s="75"/>
    </row>
    <row r="23" spans="2:10">
      <c r="B23" s="75"/>
      <c r="C23" s="75"/>
      <c r="D23" s="75"/>
      <c r="E23" s="7" t="s">
        <v>667</v>
      </c>
      <c r="F23" s="17">
        <v>1.675</v>
      </c>
      <c r="G23" s="18">
        <v>10</v>
      </c>
      <c r="H23" s="21" t="s">
        <v>100</v>
      </c>
      <c r="I23" s="17">
        <v>0.5</v>
      </c>
      <c r="J23" s="75"/>
    </row>
    <row r="24" spans="2:10">
      <c r="B24" s="75"/>
      <c r="C24" s="75"/>
      <c r="D24" s="75"/>
      <c r="E24" s="7" t="s">
        <v>668</v>
      </c>
      <c r="F24" s="17">
        <v>1.675</v>
      </c>
      <c r="G24" s="18">
        <v>10</v>
      </c>
      <c r="H24" s="20"/>
      <c r="I24" s="17">
        <v>0.5</v>
      </c>
      <c r="J24" s="75"/>
    </row>
    <row r="25" spans="2:10" ht="28.9">
      <c r="B25" s="75"/>
      <c r="C25" s="75"/>
      <c r="D25" s="75"/>
      <c r="E25" s="7" t="s">
        <v>669</v>
      </c>
      <c r="F25" s="17">
        <v>1.675</v>
      </c>
      <c r="G25" s="18">
        <v>10</v>
      </c>
      <c r="H25" s="21" t="s">
        <v>100</v>
      </c>
      <c r="I25" s="17">
        <v>0.5</v>
      </c>
      <c r="J25" s="75"/>
    </row>
    <row r="26" spans="2:10">
      <c r="B26" s="75"/>
      <c r="C26" s="75"/>
      <c r="D26" s="75"/>
      <c r="E26" s="7" t="s">
        <v>670</v>
      </c>
      <c r="F26" s="17">
        <v>1.675</v>
      </c>
      <c r="G26" s="18">
        <v>10</v>
      </c>
      <c r="H26" s="20"/>
      <c r="I26" s="17">
        <v>0.75</v>
      </c>
      <c r="J26" s="75"/>
    </row>
    <row r="27" spans="2:10" ht="29.25" customHeight="1">
      <c r="B27" s="75"/>
      <c r="C27" s="75"/>
      <c r="D27" s="75"/>
      <c r="E27" s="7" t="s">
        <v>671</v>
      </c>
      <c r="F27" s="17">
        <v>2.5125000000000002</v>
      </c>
      <c r="G27" s="18">
        <v>15</v>
      </c>
      <c r="H27" s="21" t="s">
        <v>100</v>
      </c>
      <c r="I27" s="17">
        <v>1.25</v>
      </c>
      <c r="J27" s="75"/>
    </row>
    <row r="28" spans="2:10">
      <c r="B28" s="75"/>
      <c r="C28" s="75"/>
      <c r="D28" s="4" t="s">
        <v>10</v>
      </c>
      <c r="E28" s="7" t="s">
        <v>672</v>
      </c>
      <c r="F28" s="17">
        <v>1.675</v>
      </c>
      <c r="G28" s="18">
        <v>10</v>
      </c>
      <c r="H28" s="20"/>
      <c r="I28" s="17">
        <v>0.75</v>
      </c>
      <c r="J28" s="75"/>
    </row>
    <row r="29" spans="2:10">
      <c r="B29" s="75"/>
      <c r="C29" s="75"/>
      <c r="D29" s="45"/>
      <c r="E29" s="7" t="s">
        <v>630</v>
      </c>
      <c r="F29" s="17">
        <v>0.83750000000000002</v>
      </c>
      <c r="G29" s="18">
        <v>5</v>
      </c>
      <c r="H29" s="20"/>
      <c r="I29" s="17">
        <v>0.25</v>
      </c>
      <c r="J29" s="75"/>
    </row>
    <row r="30" spans="2:10">
      <c r="B30" s="75"/>
      <c r="C30" s="75"/>
      <c r="D30" s="75"/>
      <c r="E30" s="7" t="s">
        <v>673</v>
      </c>
      <c r="F30" s="17">
        <v>1.675</v>
      </c>
      <c r="G30" s="18">
        <v>10</v>
      </c>
      <c r="H30" s="20"/>
      <c r="I30" s="17">
        <v>0.75</v>
      </c>
      <c r="J30" s="75"/>
    </row>
    <row r="31" spans="2:10" ht="28.9">
      <c r="B31" s="75"/>
      <c r="C31" s="75"/>
      <c r="D31" s="75"/>
      <c r="E31" s="7" t="s">
        <v>674</v>
      </c>
      <c r="F31" s="17">
        <v>1.675</v>
      </c>
      <c r="G31" s="18">
        <v>10</v>
      </c>
      <c r="H31" s="20"/>
      <c r="I31" s="17">
        <v>0.75</v>
      </c>
      <c r="J31" s="75"/>
    </row>
    <row r="32" spans="2:10" ht="28.9">
      <c r="B32" s="75"/>
      <c r="C32" s="75"/>
      <c r="D32" s="75"/>
      <c r="E32" s="7" t="s">
        <v>675</v>
      </c>
      <c r="F32" s="17">
        <v>0.83750000000000002</v>
      </c>
      <c r="G32" s="18">
        <v>5</v>
      </c>
      <c r="H32" s="20"/>
      <c r="I32" s="17">
        <v>0.25</v>
      </c>
      <c r="J32" s="75"/>
    </row>
    <row r="33" spans="2:10">
      <c r="B33" s="75"/>
      <c r="C33" s="75"/>
      <c r="D33" s="75"/>
    </row>
    <row r="34" spans="2:10">
      <c r="B34" s="52" t="s">
        <v>676</v>
      </c>
      <c r="C34" s="48">
        <v>20</v>
      </c>
      <c r="D34" s="4" t="s">
        <v>4</v>
      </c>
      <c r="E34" s="5" t="s">
        <v>22</v>
      </c>
      <c r="F34" s="16">
        <f>SUM(F35:F44)</f>
        <v>13.399999999999999</v>
      </c>
      <c r="G34" s="16">
        <f>SUM(G35:G44)</f>
        <v>100</v>
      </c>
      <c r="I34" s="16">
        <f>SUM(I35:I44)</f>
        <v>7</v>
      </c>
      <c r="J34" s="75"/>
    </row>
    <row r="35" spans="2:10">
      <c r="B35" s="75"/>
      <c r="C35" s="75"/>
      <c r="D35" s="45"/>
      <c r="E35" s="7" t="s">
        <v>677</v>
      </c>
      <c r="F35" s="17">
        <v>0.67</v>
      </c>
      <c r="G35" s="18">
        <v>5</v>
      </c>
      <c r="H35" s="21" t="s">
        <v>100</v>
      </c>
      <c r="I35" s="17">
        <v>0.25</v>
      </c>
      <c r="J35" s="75"/>
    </row>
    <row r="36" spans="2:10">
      <c r="B36" s="75"/>
      <c r="C36" s="75"/>
      <c r="D36" s="75"/>
      <c r="E36" s="7" t="s">
        <v>678</v>
      </c>
      <c r="F36" s="17">
        <v>0.67</v>
      </c>
      <c r="G36" s="18">
        <v>5</v>
      </c>
      <c r="H36" s="21" t="s">
        <v>100</v>
      </c>
      <c r="I36" s="17">
        <v>0.25</v>
      </c>
      <c r="J36" s="75"/>
    </row>
    <row r="37" spans="2:10" ht="28.9">
      <c r="B37" s="75"/>
      <c r="C37" s="75"/>
      <c r="D37" s="75"/>
      <c r="E37" s="7" t="s">
        <v>679</v>
      </c>
      <c r="F37" s="17">
        <v>1.34</v>
      </c>
      <c r="G37" s="18">
        <v>10</v>
      </c>
      <c r="H37" s="21" t="s">
        <v>100</v>
      </c>
      <c r="I37" s="17">
        <v>1</v>
      </c>
      <c r="J37" s="75"/>
    </row>
    <row r="38" spans="2:10">
      <c r="B38" s="75"/>
      <c r="C38" s="75"/>
      <c r="D38" s="75"/>
      <c r="E38" s="7" t="s">
        <v>680</v>
      </c>
      <c r="F38" s="17">
        <v>1.34</v>
      </c>
      <c r="G38" s="18">
        <v>10</v>
      </c>
      <c r="H38" s="21" t="s">
        <v>100</v>
      </c>
      <c r="I38" s="17">
        <v>1</v>
      </c>
      <c r="J38" s="75"/>
    </row>
    <row r="39" spans="2:10">
      <c r="B39" s="75"/>
      <c r="C39" s="75"/>
      <c r="D39" s="75"/>
      <c r="E39" s="7" t="s">
        <v>681</v>
      </c>
      <c r="F39" s="17">
        <v>2.0099999999999998</v>
      </c>
      <c r="G39" s="18">
        <v>15</v>
      </c>
      <c r="H39" s="20"/>
      <c r="I39" s="17">
        <v>1</v>
      </c>
      <c r="J39" s="75"/>
    </row>
    <row r="40" spans="2:10">
      <c r="B40" s="75"/>
      <c r="C40" s="75"/>
      <c r="D40" s="4" t="s">
        <v>10</v>
      </c>
      <c r="E40" s="7" t="s">
        <v>682</v>
      </c>
      <c r="F40" s="17">
        <v>2.0099999999999998</v>
      </c>
      <c r="G40" s="18">
        <v>15</v>
      </c>
      <c r="H40" s="21" t="s">
        <v>100</v>
      </c>
      <c r="I40" s="17">
        <v>1</v>
      </c>
      <c r="J40" s="75"/>
    </row>
    <row r="41" spans="2:10">
      <c r="B41" s="75"/>
      <c r="C41" s="75"/>
      <c r="D41" s="45"/>
      <c r="E41" s="7" t="s">
        <v>683</v>
      </c>
      <c r="F41" s="17">
        <v>2.68</v>
      </c>
      <c r="G41" s="18">
        <v>20</v>
      </c>
      <c r="H41" s="21" t="s">
        <v>100</v>
      </c>
      <c r="I41" s="17">
        <v>1.25</v>
      </c>
      <c r="J41" s="75"/>
    </row>
    <row r="42" spans="2:10">
      <c r="B42" s="75"/>
      <c r="C42" s="75"/>
      <c r="D42" s="75"/>
      <c r="E42" s="7" t="s">
        <v>684</v>
      </c>
      <c r="F42" s="17">
        <v>1.34</v>
      </c>
      <c r="G42" s="18">
        <v>10</v>
      </c>
      <c r="H42" s="20"/>
      <c r="I42" s="17">
        <v>0.75</v>
      </c>
      <c r="J42" s="75"/>
    </row>
    <row r="43" spans="2:10" ht="28.9">
      <c r="B43" s="75"/>
      <c r="C43" s="75"/>
      <c r="D43" s="75"/>
      <c r="E43" s="7" t="s">
        <v>685</v>
      </c>
      <c r="F43" s="17">
        <v>0.67</v>
      </c>
      <c r="G43" s="18">
        <v>5</v>
      </c>
      <c r="H43" s="20"/>
      <c r="I43" s="19"/>
      <c r="J43" s="75"/>
    </row>
    <row r="44" spans="2:10">
      <c r="B44" s="75"/>
      <c r="C44" s="75"/>
      <c r="D44" s="75"/>
      <c r="E44" s="7" t="s">
        <v>686</v>
      </c>
      <c r="F44" s="17">
        <v>0.67</v>
      </c>
      <c r="G44" s="18">
        <v>5</v>
      </c>
      <c r="H44" s="20"/>
      <c r="I44" s="17">
        <v>0.5</v>
      </c>
      <c r="J44" s="75"/>
    </row>
    <row r="45" spans="2:10">
      <c r="B45" s="75"/>
      <c r="C45" s="75"/>
      <c r="D45" s="75"/>
    </row>
    <row r="46" spans="2:10">
      <c r="B46" s="52" t="s">
        <v>687</v>
      </c>
      <c r="C46" s="48">
        <v>20</v>
      </c>
      <c r="D46" s="4" t="s">
        <v>4</v>
      </c>
      <c r="E46" s="5" t="s">
        <v>22</v>
      </c>
      <c r="F46" s="16">
        <f>SUM(F47:F54)</f>
        <v>13.399999999999999</v>
      </c>
      <c r="G46" s="16">
        <f>SUM(G47:G54)</f>
        <v>100</v>
      </c>
      <c r="I46" s="16">
        <f>SUM(I47:I54)</f>
        <v>6.25</v>
      </c>
      <c r="J46" s="75"/>
    </row>
    <row r="47" spans="2:10" ht="28.9">
      <c r="B47" s="75"/>
      <c r="C47" s="75"/>
      <c r="D47" s="45"/>
      <c r="E47" s="7" t="s">
        <v>688</v>
      </c>
      <c r="F47" s="17">
        <v>0.67</v>
      </c>
      <c r="G47" s="18">
        <v>5</v>
      </c>
      <c r="H47" s="20"/>
      <c r="I47" s="19"/>
      <c r="J47" s="75"/>
    </row>
    <row r="48" spans="2:10" ht="28.9">
      <c r="B48" s="75"/>
      <c r="C48" s="75"/>
      <c r="D48" s="75"/>
      <c r="E48" s="7" t="s">
        <v>689</v>
      </c>
      <c r="F48" s="17">
        <v>0.67</v>
      </c>
      <c r="G48" s="18">
        <v>5</v>
      </c>
      <c r="H48" s="20"/>
      <c r="I48" s="19"/>
      <c r="J48" s="75"/>
    </row>
    <row r="49" spans="2:10" ht="28.9">
      <c r="B49" s="75"/>
      <c r="C49" s="75"/>
      <c r="D49" s="75"/>
      <c r="E49" s="7" t="s">
        <v>690</v>
      </c>
      <c r="F49" s="17">
        <v>2.0099999999999998</v>
      </c>
      <c r="G49" s="18">
        <v>15</v>
      </c>
      <c r="H49" s="20"/>
      <c r="I49" s="17">
        <v>1</v>
      </c>
      <c r="J49" s="75"/>
    </row>
    <row r="50" spans="2:10">
      <c r="B50" s="75"/>
      <c r="C50" s="75"/>
      <c r="D50" s="75"/>
      <c r="E50" s="7" t="s">
        <v>691</v>
      </c>
      <c r="F50" s="17">
        <v>3.35</v>
      </c>
      <c r="G50" s="18">
        <v>25</v>
      </c>
      <c r="H50" s="21" t="s">
        <v>100</v>
      </c>
      <c r="I50" s="17">
        <v>1.5</v>
      </c>
      <c r="J50" s="75"/>
    </row>
    <row r="51" spans="2:10">
      <c r="B51" s="75"/>
      <c r="C51" s="75"/>
      <c r="D51" s="4" t="s">
        <v>10</v>
      </c>
      <c r="E51" s="7" t="s">
        <v>692</v>
      </c>
      <c r="F51" s="17">
        <v>2.0099999999999998</v>
      </c>
      <c r="G51" s="18">
        <v>15</v>
      </c>
      <c r="H51" s="21" t="s">
        <v>100</v>
      </c>
      <c r="I51" s="17">
        <v>1</v>
      </c>
      <c r="J51" s="75"/>
    </row>
    <row r="52" spans="2:10" ht="28.9">
      <c r="B52" s="75"/>
      <c r="C52" s="75"/>
      <c r="D52" s="45"/>
      <c r="E52" s="7" t="s">
        <v>693</v>
      </c>
      <c r="F52" s="17">
        <v>2.0099999999999998</v>
      </c>
      <c r="G52" s="18">
        <v>15</v>
      </c>
      <c r="H52" s="21" t="s">
        <v>100</v>
      </c>
      <c r="I52" s="17">
        <v>1</v>
      </c>
      <c r="J52" s="75"/>
    </row>
    <row r="53" spans="2:10">
      <c r="B53" s="75"/>
      <c r="C53" s="75"/>
      <c r="D53" s="75"/>
      <c r="E53" s="7" t="s">
        <v>694</v>
      </c>
      <c r="F53" s="17">
        <v>1.34</v>
      </c>
      <c r="G53" s="18">
        <v>10</v>
      </c>
      <c r="H53" s="21" t="s">
        <v>100</v>
      </c>
      <c r="I53" s="17">
        <v>0.75</v>
      </c>
      <c r="J53" s="75"/>
    </row>
    <row r="54" spans="2:10">
      <c r="B54" s="75"/>
      <c r="C54" s="75"/>
      <c r="D54" s="75"/>
      <c r="E54" s="7" t="s">
        <v>695</v>
      </c>
      <c r="F54" s="17">
        <v>1.34</v>
      </c>
      <c r="G54" s="18">
        <v>10</v>
      </c>
      <c r="H54" s="20"/>
      <c r="I54" s="17">
        <v>1</v>
      </c>
      <c r="J54" s="75"/>
    </row>
    <row r="55" spans="2:10">
      <c r="B55" s="75"/>
      <c r="C55" s="75"/>
      <c r="D55" s="75"/>
    </row>
    <row r="56" spans="2:10">
      <c r="B56" s="52" t="s">
        <v>696</v>
      </c>
      <c r="C56" s="48">
        <v>10</v>
      </c>
      <c r="D56" s="4" t="s">
        <v>4</v>
      </c>
      <c r="E56" s="5" t="s">
        <v>22</v>
      </c>
      <c r="F56" s="16">
        <f>SUM(F57:F64)</f>
        <v>6.6999999999999993</v>
      </c>
      <c r="G56" s="16">
        <f>SUM(G57:G64)</f>
        <v>100</v>
      </c>
      <c r="I56" s="16">
        <f>SUM(I57:I64)</f>
        <v>3.25</v>
      </c>
      <c r="J56" s="75"/>
    </row>
    <row r="57" spans="2:10">
      <c r="B57" s="75"/>
      <c r="C57" s="75"/>
      <c r="D57" s="45"/>
      <c r="E57" s="7" t="s">
        <v>697</v>
      </c>
      <c r="F57" s="17">
        <v>0.33500000000000002</v>
      </c>
      <c r="G57" s="18">
        <v>5</v>
      </c>
      <c r="H57" s="20"/>
      <c r="I57" s="19"/>
      <c r="J57" s="75"/>
    </row>
    <row r="58" spans="2:10">
      <c r="B58" s="75"/>
      <c r="C58" s="75"/>
      <c r="D58" s="75"/>
      <c r="E58" s="7" t="s">
        <v>698</v>
      </c>
      <c r="F58" s="17">
        <v>0.33500000000000002</v>
      </c>
      <c r="G58" s="18">
        <v>5</v>
      </c>
      <c r="H58" s="20"/>
      <c r="I58" s="19"/>
      <c r="J58" s="75"/>
    </row>
    <row r="59" spans="2:10" ht="28.9">
      <c r="B59" s="75"/>
      <c r="C59" s="75"/>
      <c r="D59" s="75"/>
      <c r="E59" s="7" t="s">
        <v>699</v>
      </c>
      <c r="F59" s="17">
        <v>0.67</v>
      </c>
      <c r="G59" s="18">
        <v>10</v>
      </c>
      <c r="H59" s="21" t="s">
        <v>100</v>
      </c>
      <c r="I59" s="17">
        <v>0.25</v>
      </c>
      <c r="J59" s="75"/>
    </row>
    <row r="60" spans="2:10">
      <c r="B60" s="75"/>
      <c r="C60" s="75"/>
      <c r="D60" s="75"/>
      <c r="E60" s="7" t="s">
        <v>700</v>
      </c>
      <c r="F60" s="17">
        <v>1.675</v>
      </c>
      <c r="G60" s="18">
        <v>25</v>
      </c>
      <c r="H60" s="21" t="s">
        <v>100</v>
      </c>
      <c r="I60" s="17">
        <v>1</v>
      </c>
      <c r="J60" s="75"/>
    </row>
    <row r="61" spans="2:10">
      <c r="B61" s="75"/>
      <c r="C61" s="75"/>
      <c r="D61" s="4" t="s">
        <v>10</v>
      </c>
      <c r="E61" s="7" t="s">
        <v>701</v>
      </c>
      <c r="F61" s="17">
        <v>1.0049999999999999</v>
      </c>
      <c r="G61" s="18">
        <v>15</v>
      </c>
      <c r="H61" s="21" t="s">
        <v>100</v>
      </c>
      <c r="I61" s="17">
        <v>0.5</v>
      </c>
      <c r="J61" s="75"/>
    </row>
    <row r="62" spans="2:10">
      <c r="B62" s="75"/>
      <c r="C62" s="75"/>
      <c r="D62" s="45"/>
      <c r="E62" s="7" t="s">
        <v>702</v>
      </c>
      <c r="F62" s="17">
        <v>0.67</v>
      </c>
      <c r="G62" s="18">
        <v>10</v>
      </c>
      <c r="H62" s="20"/>
      <c r="I62" s="17">
        <v>0.25</v>
      </c>
      <c r="J62" s="75"/>
    </row>
    <row r="63" spans="2:10" ht="28.9">
      <c r="B63" s="75"/>
      <c r="C63" s="75"/>
      <c r="D63" s="75"/>
      <c r="E63" s="7" t="s">
        <v>703</v>
      </c>
      <c r="F63" s="17">
        <v>1.34</v>
      </c>
      <c r="G63" s="18">
        <v>20</v>
      </c>
      <c r="H63" s="20"/>
      <c r="I63" s="17">
        <v>0.75</v>
      </c>
      <c r="J63" s="75"/>
    </row>
    <row r="64" spans="2:10">
      <c r="B64" s="75"/>
      <c r="C64" s="75"/>
      <c r="D64" s="75"/>
      <c r="E64" s="7" t="s">
        <v>695</v>
      </c>
      <c r="F64" s="17">
        <v>0.67</v>
      </c>
      <c r="G64" s="18">
        <v>10</v>
      </c>
      <c r="H64" s="20"/>
      <c r="I64" s="17">
        <v>0.5</v>
      </c>
      <c r="J64" s="75"/>
    </row>
    <row r="65" spans="2:4">
      <c r="B65" s="75"/>
      <c r="C65" s="75"/>
      <c r="D65" s="75"/>
    </row>
  </sheetData>
  <mergeCells count="39">
    <mergeCell ref="D62:D65"/>
    <mergeCell ref="H8:H9"/>
    <mergeCell ref="J8:J9"/>
    <mergeCell ref="J34:J44"/>
    <mergeCell ref="D41:D45"/>
    <mergeCell ref="J21:J32"/>
    <mergeCell ref="D52:D55"/>
    <mergeCell ref="C46:C55"/>
    <mergeCell ref="D11:D15"/>
    <mergeCell ref="B56:B65"/>
    <mergeCell ref="J56:J64"/>
    <mergeCell ref="I3:I4"/>
    <mergeCell ref="C21:C33"/>
    <mergeCell ref="D29:D33"/>
    <mergeCell ref="J10:J19"/>
    <mergeCell ref="B46:B55"/>
    <mergeCell ref="D57:D60"/>
    <mergeCell ref="D35:D39"/>
    <mergeCell ref="C8:C9"/>
    <mergeCell ref="I8:I9"/>
    <mergeCell ref="D47:D50"/>
    <mergeCell ref="C56:C65"/>
    <mergeCell ref="J46:J54"/>
    <mergeCell ref="C1:E1"/>
    <mergeCell ref="B34:B45"/>
    <mergeCell ref="E8:E9"/>
    <mergeCell ref="G8:G9"/>
    <mergeCell ref="B21:B33"/>
    <mergeCell ref="F3:F4"/>
    <mergeCell ref="B8:B9"/>
    <mergeCell ref="C10:C20"/>
    <mergeCell ref="D22:D27"/>
    <mergeCell ref="C2:E2"/>
    <mergeCell ref="B10:B20"/>
    <mergeCell ref="C34:C45"/>
    <mergeCell ref="F8:F9"/>
    <mergeCell ref="D17:D20"/>
    <mergeCell ref="D8:D9"/>
    <mergeCell ref="C3:E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138"/>
  <sheetViews>
    <sheetView zoomScale="85" zoomScaleNormal="85" workbookViewId="0">
      <selection activeCell="G4" sqref="G4"/>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9" t="s">
        <v>704</v>
      </c>
      <c r="D1" s="75"/>
      <c r="E1" s="75"/>
    </row>
    <row r="2" spans="2:10" ht="18">
      <c r="B2" s="1" t="s">
        <v>2</v>
      </c>
      <c r="C2" s="51" t="s">
        <v>705</v>
      </c>
      <c r="D2" s="75"/>
      <c r="E2" s="75"/>
      <c r="J2" t="s">
        <v>4</v>
      </c>
    </row>
    <row r="3" spans="2:10" ht="17.45">
      <c r="B3" s="1" t="s">
        <v>5</v>
      </c>
      <c r="C3" s="49" t="s">
        <v>539</v>
      </c>
      <c r="D3" s="75"/>
      <c r="E3" s="75"/>
      <c r="F3" s="50" t="s">
        <v>7</v>
      </c>
      <c r="I3" s="50" t="s">
        <v>8</v>
      </c>
      <c r="J3" t="s">
        <v>706</v>
      </c>
    </row>
    <row r="4" spans="2:10">
      <c r="F4" s="75"/>
      <c r="I4" s="75"/>
      <c r="J4" t="s">
        <v>10</v>
      </c>
    </row>
    <row r="5" spans="2:10" ht="21">
      <c r="F5" s="2">
        <f>SUM(F8:F200)/2</f>
        <v>100</v>
      </c>
      <c r="G5" s="2">
        <v>90</v>
      </c>
      <c r="I5" s="3">
        <f>SUM(I8:I200)/2</f>
        <v>9.9999999999999964</v>
      </c>
      <c r="J5" t="s">
        <v>706</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75"/>
      <c r="I9" s="75"/>
      <c r="J9" s="75"/>
    </row>
    <row r="10" spans="2:10">
      <c r="B10" s="52" t="s">
        <v>707</v>
      </c>
      <c r="C10" s="48">
        <v>10</v>
      </c>
      <c r="D10" s="4" t="s">
        <v>4</v>
      </c>
      <c r="E10" s="5" t="s">
        <v>22</v>
      </c>
      <c r="F10" s="6">
        <f>SUM(F11:F18)</f>
        <v>10</v>
      </c>
      <c r="G10" s="6">
        <f>SUM(G11:G18)</f>
        <v>100</v>
      </c>
      <c r="I10" s="6">
        <f>SUM(I11:I18)</f>
        <v>1.0000000000000002</v>
      </c>
      <c r="J10" s="75"/>
    </row>
    <row r="11" spans="2:10">
      <c r="B11" s="75"/>
      <c r="C11" s="75"/>
      <c r="D11" s="45" t="s">
        <v>708</v>
      </c>
      <c r="E11" s="7" t="s">
        <v>709</v>
      </c>
      <c r="F11">
        <v>2</v>
      </c>
      <c r="G11" s="8">
        <f>F11*100/$F$10</f>
        <v>20</v>
      </c>
      <c r="I11">
        <f>F11*0.1</f>
        <v>0.2</v>
      </c>
      <c r="J11" s="75"/>
    </row>
    <row r="12" spans="2:10">
      <c r="B12" s="75"/>
      <c r="C12" s="75"/>
      <c r="D12" s="75"/>
      <c r="E12" s="7" t="s">
        <v>710</v>
      </c>
      <c r="F12">
        <v>1</v>
      </c>
      <c r="G12" s="8">
        <f t="shared" ref="G12:G18" si="0">F12*100/$F$10</f>
        <v>10</v>
      </c>
      <c r="I12">
        <f t="shared" ref="I12:I18" si="1">F12*0.1</f>
        <v>0.1</v>
      </c>
      <c r="J12" s="75"/>
    </row>
    <row r="13" spans="2:10">
      <c r="B13" s="75"/>
      <c r="C13" s="75"/>
      <c r="D13" s="75"/>
      <c r="E13" s="7" t="s">
        <v>711</v>
      </c>
      <c r="F13">
        <v>2</v>
      </c>
      <c r="G13" s="8">
        <f t="shared" si="0"/>
        <v>20</v>
      </c>
      <c r="I13">
        <f t="shared" si="1"/>
        <v>0.2</v>
      </c>
      <c r="J13" s="75"/>
    </row>
    <row r="14" spans="2:10">
      <c r="B14" s="75"/>
      <c r="C14" s="75"/>
      <c r="D14" s="75"/>
      <c r="E14" s="7" t="s">
        <v>712</v>
      </c>
      <c r="F14">
        <v>1.5</v>
      </c>
      <c r="G14" s="8">
        <f t="shared" si="0"/>
        <v>15</v>
      </c>
      <c r="I14">
        <f t="shared" si="1"/>
        <v>0.15000000000000002</v>
      </c>
      <c r="J14" s="75"/>
    </row>
    <row r="15" spans="2:10">
      <c r="B15" s="75"/>
      <c r="C15" s="75"/>
      <c r="D15" s="4" t="s">
        <v>10</v>
      </c>
      <c r="E15" s="7" t="s">
        <v>713</v>
      </c>
      <c r="F15">
        <v>2</v>
      </c>
      <c r="G15" s="8">
        <f t="shared" si="0"/>
        <v>20</v>
      </c>
      <c r="I15">
        <f t="shared" si="1"/>
        <v>0.2</v>
      </c>
      <c r="J15" s="75"/>
    </row>
    <row r="16" spans="2:10" ht="28.9">
      <c r="B16" s="75"/>
      <c r="C16" s="75"/>
      <c r="D16" s="45" t="s">
        <v>714</v>
      </c>
      <c r="E16" s="7" t="s">
        <v>715</v>
      </c>
      <c r="F16">
        <v>0.5</v>
      </c>
      <c r="G16" s="8">
        <f t="shared" si="0"/>
        <v>5</v>
      </c>
      <c r="I16">
        <f t="shared" si="1"/>
        <v>0.05</v>
      </c>
      <c r="J16" s="75"/>
    </row>
    <row r="17" spans="2:10">
      <c r="B17" s="75"/>
      <c r="C17" s="75"/>
      <c r="D17" s="75"/>
      <c r="E17" s="7" t="s">
        <v>716</v>
      </c>
      <c r="F17">
        <v>0.5</v>
      </c>
      <c r="G17" s="8">
        <f t="shared" si="0"/>
        <v>5</v>
      </c>
      <c r="I17">
        <f t="shared" si="1"/>
        <v>0.05</v>
      </c>
      <c r="J17" s="75"/>
    </row>
    <row r="18" spans="2:10">
      <c r="B18" s="75"/>
      <c r="C18" s="75"/>
      <c r="D18" s="75"/>
      <c r="E18" s="7" t="s">
        <v>717</v>
      </c>
      <c r="F18">
        <v>0.5</v>
      </c>
      <c r="G18" s="8">
        <f t="shared" si="0"/>
        <v>5</v>
      </c>
      <c r="I18">
        <f t="shared" si="1"/>
        <v>0.05</v>
      </c>
      <c r="J18" s="75"/>
    </row>
    <row r="19" spans="2:10">
      <c r="B19" s="75"/>
      <c r="C19" s="75"/>
      <c r="D19" s="75"/>
    </row>
    <row r="20" spans="2:10">
      <c r="B20" s="52" t="s">
        <v>718</v>
      </c>
      <c r="C20" s="48">
        <v>30</v>
      </c>
      <c r="D20" s="4" t="s">
        <v>4</v>
      </c>
      <c r="E20" s="5" t="s">
        <v>22</v>
      </c>
      <c r="F20" s="6">
        <f>SUM(F21:F26)</f>
        <v>30</v>
      </c>
      <c r="G20" s="6">
        <f>SUM(G21:G26)</f>
        <v>100.00000000000001</v>
      </c>
      <c r="I20" s="6">
        <f>SUM(I21:I26)</f>
        <v>3</v>
      </c>
      <c r="J20" s="75"/>
    </row>
    <row r="21" spans="2:10">
      <c r="B21" s="75"/>
      <c r="C21" s="75"/>
      <c r="D21" s="45" t="s">
        <v>719</v>
      </c>
      <c r="E21" s="7" t="s">
        <v>720</v>
      </c>
      <c r="F21">
        <v>5</v>
      </c>
      <c r="G21" s="8">
        <f>F21*100/$F$20</f>
        <v>16.666666666666668</v>
      </c>
      <c r="I21">
        <f t="shared" ref="I21:I26" si="2">F21*0.1</f>
        <v>0.5</v>
      </c>
      <c r="J21" s="75"/>
    </row>
    <row r="22" spans="2:10">
      <c r="B22" s="75"/>
      <c r="C22" s="75"/>
      <c r="D22" s="75"/>
      <c r="E22" s="7" t="s">
        <v>721</v>
      </c>
      <c r="F22">
        <v>10</v>
      </c>
      <c r="G22" s="8">
        <f t="shared" ref="G22:G26" si="3">F22*100/$F$20</f>
        <v>33.333333333333336</v>
      </c>
      <c r="I22">
        <f t="shared" si="2"/>
        <v>1</v>
      </c>
      <c r="J22" s="75"/>
    </row>
    <row r="23" spans="2:10">
      <c r="B23" s="75"/>
      <c r="C23" s="75"/>
      <c r="D23" s="75"/>
      <c r="E23" s="7" t="s">
        <v>722</v>
      </c>
      <c r="F23">
        <v>3</v>
      </c>
      <c r="G23" s="8">
        <f t="shared" si="3"/>
        <v>10</v>
      </c>
      <c r="I23">
        <f t="shared" si="2"/>
        <v>0.30000000000000004</v>
      </c>
      <c r="J23" s="75"/>
    </row>
    <row r="24" spans="2:10">
      <c r="B24" s="75"/>
      <c r="C24" s="75"/>
      <c r="D24" s="4" t="s">
        <v>10</v>
      </c>
      <c r="E24" s="7" t="s">
        <v>723</v>
      </c>
      <c r="F24">
        <v>5</v>
      </c>
      <c r="G24" s="8">
        <f t="shared" si="3"/>
        <v>16.666666666666668</v>
      </c>
      <c r="I24">
        <f t="shared" si="2"/>
        <v>0.5</v>
      </c>
      <c r="J24" s="75"/>
    </row>
    <row r="25" spans="2:10">
      <c r="B25" s="75"/>
      <c r="C25" s="75"/>
      <c r="D25" s="45" t="s">
        <v>724</v>
      </c>
      <c r="E25" s="7" t="s">
        <v>725</v>
      </c>
      <c r="F25">
        <v>5</v>
      </c>
      <c r="G25" s="8">
        <f t="shared" si="3"/>
        <v>16.666666666666668</v>
      </c>
      <c r="I25">
        <f t="shared" si="2"/>
        <v>0.5</v>
      </c>
      <c r="J25" s="75"/>
    </row>
    <row r="26" spans="2:10">
      <c r="B26" s="75"/>
      <c r="C26" s="75"/>
      <c r="D26" s="75"/>
      <c r="E26" s="7" t="s">
        <v>726</v>
      </c>
      <c r="F26">
        <v>2</v>
      </c>
      <c r="G26" s="8">
        <f t="shared" si="3"/>
        <v>6.666666666666667</v>
      </c>
      <c r="I26">
        <f t="shared" si="2"/>
        <v>0.2</v>
      </c>
      <c r="J26" s="75"/>
    </row>
    <row r="27" spans="2:10">
      <c r="B27" s="75"/>
      <c r="C27" s="75"/>
      <c r="D27" s="75"/>
    </row>
    <row r="28" spans="2:10">
      <c r="B28" s="52" t="s">
        <v>727</v>
      </c>
      <c r="C28" s="48">
        <v>20</v>
      </c>
      <c r="D28" s="4" t="s">
        <v>4</v>
      </c>
      <c r="E28" s="5" t="s">
        <v>22</v>
      </c>
      <c r="F28" s="6">
        <f>SUM(F29:F36)</f>
        <v>20</v>
      </c>
      <c r="G28" s="6">
        <f>SUM(G29:G36)</f>
        <v>100</v>
      </c>
      <c r="I28" s="6">
        <f>SUM(I29:I36)</f>
        <v>2</v>
      </c>
      <c r="J28" s="75"/>
    </row>
    <row r="29" spans="2:10" ht="28.9">
      <c r="B29" s="75"/>
      <c r="C29" s="75"/>
      <c r="D29" s="45" t="s">
        <v>728</v>
      </c>
      <c r="E29" s="7" t="s">
        <v>729</v>
      </c>
      <c r="F29">
        <v>2</v>
      </c>
      <c r="G29" s="8">
        <f>F29*100/$F$28</f>
        <v>10</v>
      </c>
      <c r="I29">
        <f t="shared" ref="I29:I36" si="4">F29*0.1</f>
        <v>0.2</v>
      </c>
      <c r="J29" s="75"/>
    </row>
    <row r="30" spans="2:10">
      <c r="B30" s="75"/>
      <c r="C30" s="75"/>
      <c r="D30" s="75"/>
      <c r="E30" s="7" t="s">
        <v>730</v>
      </c>
      <c r="F30">
        <v>3</v>
      </c>
      <c r="G30" s="8">
        <f t="shared" ref="G30:G36" si="5">F30*100/$F$28</f>
        <v>15</v>
      </c>
      <c r="I30">
        <f t="shared" si="4"/>
        <v>0.30000000000000004</v>
      </c>
      <c r="J30" s="75"/>
    </row>
    <row r="31" spans="2:10">
      <c r="B31" s="75"/>
      <c r="C31" s="75"/>
      <c r="D31" s="75"/>
      <c r="E31" s="7" t="s">
        <v>731</v>
      </c>
      <c r="F31">
        <v>2</v>
      </c>
      <c r="G31" s="8">
        <f t="shared" si="5"/>
        <v>10</v>
      </c>
      <c r="I31">
        <f t="shared" si="4"/>
        <v>0.2</v>
      </c>
      <c r="J31" s="75"/>
    </row>
    <row r="32" spans="2:10">
      <c r="B32" s="75"/>
      <c r="C32" s="75"/>
      <c r="D32" s="75"/>
      <c r="E32" s="7" t="s">
        <v>732</v>
      </c>
      <c r="F32">
        <v>3</v>
      </c>
      <c r="G32" s="8">
        <f t="shared" si="5"/>
        <v>15</v>
      </c>
      <c r="I32">
        <f t="shared" si="4"/>
        <v>0.30000000000000004</v>
      </c>
      <c r="J32" s="75"/>
    </row>
    <row r="33" spans="2:10">
      <c r="B33" s="75"/>
      <c r="C33" s="75"/>
      <c r="D33" s="4" t="s">
        <v>10</v>
      </c>
      <c r="E33" s="7" t="s">
        <v>733</v>
      </c>
      <c r="F33">
        <v>3</v>
      </c>
      <c r="G33" s="8">
        <f t="shared" si="5"/>
        <v>15</v>
      </c>
      <c r="I33">
        <f t="shared" si="4"/>
        <v>0.30000000000000004</v>
      </c>
      <c r="J33" s="75"/>
    </row>
    <row r="34" spans="2:10">
      <c r="B34" s="75"/>
      <c r="C34" s="75"/>
      <c r="D34" s="45" t="s">
        <v>734</v>
      </c>
      <c r="E34" s="7" t="s">
        <v>735</v>
      </c>
      <c r="F34">
        <v>3</v>
      </c>
      <c r="G34" s="8">
        <f t="shared" si="5"/>
        <v>15</v>
      </c>
      <c r="I34">
        <f t="shared" si="4"/>
        <v>0.30000000000000004</v>
      </c>
      <c r="J34" s="75"/>
    </row>
    <row r="35" spans="2:10">
      <c r="B35" s="75"/>
      <c r="C35" s="75"/>
      <c r="D35" s="75"/>
      <c r="E35" s="7" t="s">
        <v>736</v>
      </c>
      <c r="F35">
        <v>2</v>
      </c>
      <c r="G35" s="8">
        <f t="shared" si="5"/>
        <v>10</v>
      </c>
      <c r="I35">
        <f t="shared" si="4"/>
        <v>0.2</v>
      </c>
      <c r="J35" s="75"/>
    </row>
    <row r="36" spans="2:10">
      <c r="B36" s="75"/>
      <c r="C36" s="75"/>
      <c r="D36" s="75"/>
      <c r="E36" s="7" t="s">
        <v>737</v>
      </c>
      <c r="F36">
        <v>2</v>
      </c>
      <c r="G36" s="8">
        <f t="shared" si="5"/>
        <v>10</v>
      </c>
      <c r="I36">
        <f t="shared" si="4"/>
        <v>0.2</v>
      </c>
      <c r="J36" s="75"/>
    </row>
    <row r="37" spans="2:10">
      <c r="B37" s="75"/>
      <c r="C37" s="75"/>
      <c r="D37" s="75"/>
    </row>
    <row r="38" spans="2:10">
      <c r="B38" s="52" t="s">
        <v>738</v>
      </c>
      <c r="C38" s="48">
        <v>20</v>
      </c>
      <c r="D38" s="4" t="s">
        <v>4</v>
      </c>
      <c r="E38" s="5" t="s">
        <v>22</v>
      </c>
      <c r="F38" s="6">
        <f>SUM(F39:F48)</f>
        <v>20</v>
      </c>
      <c r="G38" s="6">
        <f>SUM(G39:G48)</f>
        <v>100</v>
      </c>
      <c r="I38" s="6">
        <f>SUM(I39:I48)</f>
        <v>2</v>
      </c>
      <c r="J38" s="75"/>
    </row>
    <row r="39" spans="2:10">
      <c r="B39" s="75"/>
      <c r="C39" s="75"/>
      <c r="D39" s="45" t="s">
        <v>739</v>
      </c>
      <c r="E39" s="7" t="s">
        <v>740</v>
      </c>
      <c r="F39">
        <v>5</v>
      </c>
      <c r="G39" s="8">
        <f>F39*100/$F$38</f>
        <v>25</v>
      </c>
      <c r="I39">
        <f t="shared" ref="I39:I48" si="6">F39*0.1</f>
        <v>0.5</v>
      </c>
      <c r="J39" s="75"/>
    </row>
    <row r="40" spans="2:10">
      <c r="B40" s="75"/>
      <c r="C40" s="75"/>
      <c r="D40" s="75"/>
      <c r="E40" s="7" t="s">
        <v>741</v>
      </c>
      <c r="F40">
        <v>2</v>
      </c>
      <c r="G40" s="8">
        <f t="shared" ref="G40:G48" si="7">F40*100/$F$38</f>
        <v>10</v>
      </c>
      <c r="I40">
        <f t="shared" si="6"/>
        <v>0.2</v>
      </c>
      <c r="J40" s="75"/>
    </row>
    <row r="41" spans="2:10">
      <c r="B41" s="75"/>
      <c r="C41" s="75"/>
      <c r="D41" s="75"/>
      <c r="E41" s="7" t="s">
        <v>742</v>
      </c>
      <c r="F41">
        <v>2</v>
      </c>
      <c r="G41" s="8">
        <f t="shared" si="7"/>
        <v>10</v>
      </c>
      <c r="I41">
        <f t="shared" si="6"/>
        <v>0.2</v>
      </c>
      <c r="J41" s="75"/>
    </row>
    <row r="42" spans="2:10">
      <c r="B42" s="75"/>
      <c r="C42" s="75"/>
      <c r="D42" s="75"/>
      <c r="E42" s="7" t="s">
        <v>743</v>
      </c>
      <c r="F42">
        <v>2</v>
      </c>
      <c r="G42" s="8">
        <f t="shared" si="7"/>
        <v>10</v>
      </c>
      <c r="I42">
        <f t="shared" si="6"/>
        <v>0.2</v>
      </c>
      <c r="J42" s="75"/>
    </row>
    <row r="43" spans="2:10">
      <c r="B43" s="75"/>
      <c r="C43" s="75"/>
      <c r="D43" s="75"/>
      <c r="E43" s="7" t="s">
        <v>744</v>
      </c>
      <c r="F43">
        <v>2</v>
      </c>
      <c r="G43" s="8">
        <f t="shared" si="7"/>
        <v>10</v>
      </c>
      <c r="I43">
        <f t="shared" si="6"/>
        <v>0.2</v>
      </c>
      <c r="J43" s="75"/>
    </row>
    <row r="44" spans="2:10">
      <c r="B44" s="75"/>
      <c r="C44" s="75"/>
      <c r="D44" s="4" t="s">
        <v>10</v>
      </c>
      <c r="E44" s="7" t="s">
        <v>745</v>
      </c>
      <c r="F44">
        <v>2</v>
      </c>
      <c r="G44" s="8">
        <f t="shared" si="7"/>
        <v>10</v>
      </c>
      <c r="I44">
        <f t="shared" si="6"/>
        <v>0.2</v>
      </c>
      <c r="J44" s="75"/>
    </row>
    <row r="45" spans="2:10">
      <c r="B45" s="75"/>
      <c r="C45" s="75"/>
      <c r="D45" s="45" t="s">
        <v>746</v>
      </c>
      <c r="E45" s="7" t="s">
        <v>747</v>
      </c>
      <c r="F45">
        <v>2</v>
      </c>
      <c r="G45" s="8">
        <f t="shared" si="7"/>
        <v>10</v>
      </c>
      <c r="I45">
        <f t="shared" si="6"/>
        <v>0.2</v>
      </c>
      <c r="J45" s="75"/>
    </row>
    <row r="46" spans="2:10">
      <c r="B46" s="75"/>
      <c r="C46" s="75"/>
      <c r="D46" s="75"/>
      <c r="E46" s="7" t="s">
        <v>748</v>
      </c>
      <c r="F46">
        <v>1</v>
      </c>
      <c r="G46" s="8">
        <f t="shared" si="7"/>
        <v>5</v>
      </c>
      <c r="I46">
        <f t="shared" si="6"/>
        <v>0.1</v>
      </c>
      <c r="J46" s="75"/>
    </row>
    <row r="47" spans="2:10">
      <c r="B47" s="75"/>
      <c r="C47" s="75"/>
      <c r="D47" s="75"/>
      <c r="E47" s="7" t="s">
        <v>749</v>
      </c>
      <c r="F47">
        <v>1</v>
      </c>
      <c r="G47" s="8">
        <f t="shared" si="7"/>
        <v>5</v>
      </c>
      <c r="I47">
        <f t="shared" si="6"/>
        <v>0.1</v>
      </c>
      <c r="J47" s="75"/>
    </row>
    <row r="48" spans="2:10">
      <c r="B48" s="75"/>
      <c r="C48" s="75"/>
      <c r="D48" s="75"/>
      <c r="E48" s="7" t="s">
        <v>750</v>
      </c>
      <c r="F48">
        <v>1</v>
      </c>
      <c r="G48" s="8">
        <f t="shared" si="7"/>
        <v>5</v>
      </c>
      <c r="I48">
        <f t="shared" si="6"/>
        <v>0.1</v>
      </c>
      <c r="J48" s="75"/>
    </row>
    <row r="49" spans="2:10">
      <c r="B49" s="75"/>
      <c r="C49" s="75"/>
      <c r="D49" s="75"/>
    </row>
    <row r="50" spans="2:10">
      <c r="B50" s="52" t="s">
        <v>751</v>
      </c>
      <c r="C50" s="48">
        <v>20</v>
      </c>
      <c r="D50" s="4" t="s">
        <v>4</v>
      </c>
      <c r="E50" s="5" t="s">
        <v>22</v>
      </c>
      <c r="F50" s="6">
        <f>SUM(F51:F57)</f>
        <v>20</v>
      </c>
      <c r="G50" s="6">
        <f>SUM(G51:G57)</f>
        <v>100</v>
      </c>
      <c r="I50" s="6">
        <f>SUM(I51:I57)</f>
        <v>2</v>
      </c>
      <c r="J50" s="75"/>
    </row>
    <row r="51" spans="2:10">
      <c r="B51" s="75"/>
      <c r="C51" s="75"/>
      <c r="D51" s="45" t="s">
        <v>752</v>
      </c>
      <c r="E51" s="7" t="s">
        <v>753</v>
      </c>
      <c r="F51">
        <v>3</v>
      </c>
      <c r="G51" s="8">
        <f>F51*100/$F$50</f>
        <v>15</v>
      </c>
      <c r="I51">
        <f t="shared" ref="I51:I57" si="8">F51*0.1</f>
        <v>0.30000000000000004</v>
      </c>
      <c r="J51" s="75"/>
    </row>
    <row r="52" spans="2:10" ht="28.9">
      <c r="B52" s="75"/>
      <c r="C52" s="75"/>
      <c r="D52" s="75"/>
      <c r="E52" s="7" t="s">
        <v>754</v>
      </c>
      <c r="F52">
        <v>4</v>
      </c>
      <c r="G52" s="8">
        <f t="shared" ref="G52:G57" si="9">F52*100/$F$50</f>
        <v>20</v>
      </c>
      <c r="I52">
        <f t="shared" si="8"/>
        <v>0.4</v>
      </c>
      <c r="J52" s="75"/>
    </row>
    <row r="53" spans="2:10">
      <c r="B53" s="75"/>
      <c r="C53" s="75"/>
      <c r="D53" s="75"/>
      <c r="E53" s="7" t="s">
        <v>755</v>
      </c>
      <c r="F53">
        <v>3</v>
      </c>
      <c r="G53" s="8">
        <f t="shared" si="9"/>
        <v>15</v>
      </c>
      <c r="I53">
        <f t="shared" si="8"/>
        <v>0.30000000000000004</v>
      </c>
      <c r="J53" s="75"/>
    </row>
    <row r="54" spans="2:10">
      <c r="B54" s="75"/>
      <c r="C54" s="75"/>
      <c r="D54" s="75"/>
      <c r="E54" s="7" t="s">
        <v>756</v>
      </c>
      <c r="F54">
        <v>3</v>
      </c>
      <c r="G54" s="8">
        <f t="shared" si="9"/>
        <v>15</v>
      </c>
      <c r="I54">
        <f t="shared" si="8"/>
        <v>0.30000000000000004</v>
      </c>
      <c r="J54" s="75"/>
    </row>
    <row r="55" spans="2:10">
      <c r="B55" s="75"/>
      <c r="C55" s="75"/>
      <c r="D55" s="4" t="s">
        <v>10</v>
      </c>
      <c r="E55" s="7" t="s">
        <v>757</v>
      </c>
      <c r="F55">
        <v>3</v>
      </c>
      <c r="G55" s="8">
        <f t="shared" si="9"/>
        <v>15</v>
      </c>
      <c r="I55">
        <f t="shared" si="8"/>
        <v>0.30000000000000004</v>
      </c>
      <c r="J55" s="75"/>
    </row>
    <row r="56" spans="2:10">
      <c r="B56" s="75"/>
      <c r="C56" s="75"/>
      <c r="D56" s="45" t="s">
        <v>758</v>
      </c>
      <c r="E56" s="7" t="s">
        <v>759</v>
      </c>
      <c r="F56">
        <v>2</v>
      </c>
      <c r="G56" s="8">
        <f t="shared" si="9"/>
        <v>10</v>
      </c>
      <c r="I56">
        <f t="shared" si="8"/>
        <v>0.2</v>
      </c>
      <c r="J56" s="75"/>
    </row>
    <row r="57" spans="2:10">
      <c r="B57" s="75"/>
      <c r="C57" s="75"/>
      <c r="D57" s="75"/>
      <c r="E57" s="7" t="s">
        <v>760</v>
      </c>
      <c r="F57">
        <v>2</v>
      </c>
      <c r="G57" s="8">
        <f t="shared" si="9"/>
        <v>10</v>
      </c>
      <c r="I57">
        <f t="shared" si="8"/>
        <v>0.2</v>
      </c>
      <c r="J57" s="75"/>
    </row>
    <row r="58" spans="2:10">
      <c r="B58" s="75"/>
      <c r="C58" s="75"/>
      <c r="D58" s="75"/>
    </row>
    <row r="62" spans="2:10" ht="18">
      <c r="E62" s="22" t="s">
        <v>761</v>
      </c>
    </row>
    <row r="64" spans="2:10" ht="15.6">
      <c r="E64" s="25" t="s">
        <v>762</v>
      </c>
    </row>
    <row r="65" spans="5:5">
      <c r="E65" s="24"/>
    </row>
    <row r="66" spans="5:5">
      <c r="E66" s="24" t="s">
        <v>763</v>
      </c>
    </row>
    <row r="67" spans="5:5">
      <c r="E67" s="24"/>
    </row>
    <row r="68" spans="5:5">
      <c r="E68" s="26" t="s">
        <v>764</v>
      </c>
    </row>
    <row r="69" spans="5:5">
      <c r="E69" s="24"/>
    </row>
    <row r="70" spans="5:5">
      <c r="E70" s="26" t="s">
        <v>765</v>
      </c>
    </row>
    <row r="71" spans="5:5">
      <c r="E71" s="24"/>
    </row>
    <row r="72" spans="5:5">
      <c r="E72" s="24" t="s">
        <v>766</v>
      </c>
    </row>
    <row r="73" spans="5:5">
      <c r="E73" s="24"/>
    </row>
    <row r="74" spans="5:5">
      <c r="E74" s="26" t="s">
        <v>767</v>
      </c>
    </row>
    <row r="75" spans="5:5">
      <c r="E75" s="24"/>
    </row>
    <row r="76" spans="5:5">
      <c r="E76" s="26" t="s">
        <v>768</v>
      </c>
    </row>
    <row r="77" spans="5:5">
      <c r="E77" s="24"/>
    </row>
    <row r="78" spans="5:5">
      <c r="E78" s="24" t="s">
        <v>769</v>
      </c>
    </row>
    <row r="79" spans="5:5" ht="15.6">
      <c r="E79" s="23"/>
    </row>
    <row r="80" spans="5:5">
      <c r="E80" s="26" t="s">
        <v>770</v>
      </c>
    </row>
    <row r="81" spans="5:5">
      <c r="E81" s="24"/>
    </row>
    <row r="82" spans="5:5">
      <c r="E82" s="26" t="s">
        <v>771</v>
      </c>
    </row>
    <row r="83" spans="5:5">
      <c r="E83" s="24"/>
    </row>
    <row r="84" spans="5:5">
      <c r="E84" s="24" t="s">
        <v>772</v>
      </c>
    </row>
    <row r="85" spans="5:5">
      <c r="E85" s="24"/>
    </row>
    <row r="86" spans="5:5">
      <c r="E86" s="26" t="s">
        <v>773</v>
      </c>
    </row>
    <row r="87" spans="5:5">
      <c r="E87" s="24"/>
    </row>
    <row r="88" spans="5:5">
      <c r="E88" s="26" t="s">
        <v>774</v>
      </c>
    </row>
    <row r="89" spans="5:5">
      <c r="E89" s="24"/>
    </row>
    <row r="90" spans="5:5">
      <c r="E90" s="24" t="s">
        <v>775</v>
      </c>
    </row>
    <row r="91" spans="5:5">
      <c r="E91" s="24"/>
    </row>
    <row r="92" spans="5:5">
      <c r="E92" s="26" t="s">
        <v>776</v>
      </c>
    </row>
    <row r="93" spans="5:5">
      <c r="E93" s="24"/>
    </row>
    <row r="94" spans="5:5" ht="15.6">
      <c r="E94" s="27" t="s">
        <v>777</v>
      </c>
    </row>
    <row r="95" spans="5:5">
      <c r="E95" s="24"/>
    </row>
    <row r="96" spans="5:5">
      <c r="E96" s="24"/>
    </row>
    <row r="97" spans="5:5">
      <c r="E97" s="24"/>
    </row>
    <row r="98" spans="5:5">
      <c r="E98" s="24"/>
    </row>
    <row r="99" spans="5:5">
      <c r="E99" s="24"/>
    </row>
    <row r="100" spans="5:5">
      <c r="E100" s="24"/>
    </row>
    <row r="101" spans="5:5">
      <c r="E101" s="24"/>
    </row>
    <row r="102" spans="5:5">
      <c r="E102" s="24"/>
    </row>
    <row r="103" spans="5:5">
      <c r="E103" s="24"/>
    </row>
    <row r="104" spans="5:5">
      <c r="E104" s="24"/>
    </row>
    <row r="105" spans="5:5">
      <c r="E105" s="24"/>
    </row>
    <row r="106" spans="5:5">
      <c r="E106" s="24"/>
    </row>
    <row r="107" spans="5:5">
      <c r="E107" s="24"/>
    </row>
    <row r="108" spans="5:5">
      <c r="E108" s="24"/>
    </row>
    <row r="109" spans="5:5" ht="15.6">
      <c r="E109" s="23"/>
    </row>
    <row r="110" spans="5:5">
      <c r="E110" s="24"/>
    </row>
    <row r="111" spans="5:5">
      <c r="E111" s="24"/>
    </row>
    <row r="112" spans="5:5">
      <c r="E112" s="24"/>
    </row>
    <row r="113" spans="5:5">
      <c r="E113" s="24"/>
    </row>
    <row r="114" spans="5:5">
      <c r="E114" s="24"/>
    </row>
    <row r="115" spans="5:5">
      <c r="E115" s="24"/>
    </row>
    <row r="116" spans="5:5">
      <c r="E116" s="24"/>
    </row>
    <row r="117" spans="5:5">
      <c r="E117" s="24"/>
    </row>
    <row r="118" spans="5:5">
      <c r="E118" s="24"/>
    </row>
    <row r="119" spans="5:5">
      <c r="E119" s="24"/>
    </row>
    <row r="120" spans="5:5">
      <c r="E120" s="24"/>
    </row>
    <row r="121" spans="5:5">
      <c r="E121" s="24"/>
    </row>
    <row r="122" spans="5:5">
      <c r="E122" s="24"/>
    </row>
    <row r="123" spans="5:5">
      <c r="E123" s="24"/>
    </row>
    <row r="124" spans="5:5" ht="15.6">
      <c r="E124" s="23"/>
    </row>
    <row r="125" spans="5:5">
      <c r="E125" s="24"/>
    </row>
    <row r="126" spans="5:5">
      <c r="E126" s="24"/>
    </row>
    <row r="127" spans="5:5">
      <c r="E127" s="24"/>
    </row>
    <row r="128" spans="5:5">
      <c r="E128" s="24"/>
    </row>
    <row r="129" spans="5:5">
      <c r="E129" s="24"/>
    </row>
    <row r="130" spans="5:5">
      <c r="E130" s="24"/>
    </row>
    <row r="131" spans="5:5">
      <c r="E131" s="24"/>
    </row>
    <row r="132" spans="5:5">
      <c r="E132" s="24"/>
    </row>
    <row r="133" spans="5:5">
      <c r="E133" s="24"/>
    </row>
    <row r="134" spans="5:5">
      <c r="E134" s="24"/>
    </row>
    <row r="135" spans="5:5">
      <c r="E135" s="24"/>
    </row>
    <row r="136" spans="5:5">
      <c r="E136" s="24"/>
    </row>
    <row r="137" spans="5:5">
      <c r="E137" s="24"/>
    </row>
    <row r="138" spans="5:5">
      <c r="E138" s="24"/>
    </row>
  </sheetData>
  <mergeCells count="39">
    <mergeCell ref="B50:B58"/>
    <mergeCell ref="B10:B19"/>
    <mergeCell ref="J50:J57"/>
    <mergeCell ref="J10:J18"/>
    <mergeCell ref="D45:D49"/>
    <mergeCell ref="C10:C19"/>
    <mergeCell ref="D21:D23"/>
    <mergeCell ref="C50:C58"/>
    <mergeCell ref="C38:C49"/>
    <mergeCell ref="D39:D43"/>
    <mergeCell ref="J38:J48"/>
    <mergeCell ref="B28:B37"/>
    <mergeCell ref="B38:B49"/>
    <mergeCell ref="D29:D32"/>
    <mergeCell ref="J28:J36"/>
    <mergeCell ref="H8:H9"/>
    <mergeCell ref="B20:B27"/>
    <mergeCell ref="D34:D37"/>
    <mergeCell ref="J20:J26"/>
    <mergeCell ref="F3:F4"/>
    <mergeCell ref="B8:B9"/>
    <mergeCell ref="D25:D27"/>
    <mergeCell ref="C28:C37"/>
    <mergeCell ref="D11:D14"/>
    <mergeCell ref="F8:F9"/>
    <mergeCell ref="C20:C27"/>
    <mergeCell ref="I3:I4"/>
    <mergeCell ref="D16:D19"/>
    <mergeCell ref="C8:C9"/>
    <mergeCell ref="J8:J9"/>
    <mergeCell ref="I8:I9"/>
    <mergeCell ref="C1:E1"/>
    <mergeCell ref="D56:D58"/>
    <mergeCell ref="E8:E9"/>
    <mergeCell ref="D51:D54"/>
    <mergeCell ref="G8:G9"/>
    <mergeCell ref="C2:E2"/>
    <mergeCell ref="C3:E3"/>
    <mergeCell ref="D8:D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5"/>
  <sheetViews>
    <sheetView workbookViewId="0">
      <selection activeCell="B1" sqref="B1"/>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49" t="s">
        <v>778</v>
      </c>
      <c r="D1" s="75"/>
      <c r="E1" s="75"/>
    </row>
    <row r="2" spans="2:10" ht="18" customHeight="1">
      <c r="B2" s="1" t="s">
        <v>2</v>
      </c>
      <c r="C2" s="51" t="s">
        <v>779</v>
      </c>
      <c r="D2" s="75"/>
      <c r="E2" s="75"/>
      <c r="J2" t="s">
        <v>4</v>
      </c>
    </row>
    <row r="3" spans="2:10" ht="17.45" customHeight="1">
      <c r="B3" s="1" t="s">
        <v>5</v>
      </c>
      <c r="C3" s="49" t="s">
        <v>780</v>
      </c>
      <c r="D3" s="75"/>
      <c r="E3" s="75"/>
      <c r="F3" s="50" t="s">
        <v>7</v>
      </c>
      <c r="I3" s="50" t="s">
        <v>8</v>
      </c>
      <c r="J3" t="s">
        <v>781</v>
      </c>
    </row>
    <row r="4" spans="2:10" ht="14.45" customHeight="1">
      <c r="F4" s="75"/>
      <c r="I4" s="75"/>
      <c r="J4" t="s">
        <v>10</v>
      </c>
    </row>
    <row r="5" spans="2:10" ht="21">
      <c r="F5" s="2">
        <f>SUM(F8:F200)/2</f>
        <v>34</v>
      </c>
      <c r="I5" s="3">
        <f>SUM(I8:I200)/2</f>
        <v>15</v>
      </c>
      <c r="J5" t="s">
        <v>781</v>
      </c>
    </row>
    <row r="6" spans="2:10" ht="14.45" customHeight="1"/>
    <row r="7" spans="2:10" ht="14.45" customHeight="1"/>
    <row r="8" spans="2:10" ht="14.45" customHeight="1">
      <c r="B8" s="46" t="s">
        <v>12</v>
      </c>
      <c r="C8" s="46" t="s">
        <v>13</v>
      </c>
      <c r="D8" s="46" t="s">
        <v>14</v>
      </c>
      <c r="E8" s="46" t="s">
        <v>15</v>
      </c>
      <c r="F8" s="46" t="s">
        <v>16</v>
      </c>
      <c r="G8" s="46" t="s">
        <v>17</v>
      </c>
      <c r="H8" s="47" t="s">
        <v>18</v>
      </c>
      <c r="I8" s="47" t="s">
        <v>19</v>
      </c>
      <c r="J8" s="47" t="s">
        <v>20</v>
      </c>
    </row>
    <row r="9" spans="2:10" ht="14.45" customHeight="1">
      <c r="B9" s="75"/>
      <c r="C9" s="75"/>
      <c r="D9" s="75"/>
      <c r="E9" s="75"/>
      <c r="F9" s="75"/>
      <c r="G9" s="75"/>
      <c r="H9" s="75"/>
      <c r="I9" s="75"/>
      <c r="J9" s="75"/>
    </row>
    <row r="10" spans="2:10" ht="14.45" customHeight="1">
      <c r="B10" s="52" t="s">
        <v>782</v>
      </c>
      <c r="C10" s="48">
        <v>16.666666666666671</v>
      </c>
      <c r="D10" s="4" t="s">
        <v>4</v>
      </c>
      <c r="E10" s="5" t="s">
        <v>22</v>
      </c>
      <c r="F10" s="6">
        <f>SUM(F11:F16)</f>
        <v>6</v>
      </c>
      <c r="G10" s="6">
        <f>SUM(G11:G16)</f>
        <v>100.00000000000003</v>
      </c>
      <c r="I10" s="6">
        <f>SUM(I11:I16)</f>
        <v>0</v>
      </c>
      <c r="J10" s="75"/>
    </row>
    <row r="11" spans="2:10" ht="28.9" customHeight="1">
      <c r="B11" s="75"/>
      <c r="C11" s="75"/>
      <c r="D11" s="45"/>
      <c r="E11" s="7" t="s">
        <v>783</v>
      </c>
      <c r="F11">
        <v>1</v>
      </c>
      <c r="G11" s="8">
        <v>16.666666666666671</v>
      </c>
      <c r="J11" s="75"/>
    </row>
    <row r="12" spans="2:10" ht="28.9" customHeight="1">
      <c r="B12" s="75"/>
      <c r="C12" s="75"/>
      <c r="D12" s="75"/>
      <c r="E12" s="7" t="s">
        <v>784</v>
      </c>
      <c r="F12">
        <v>1</v>
      </c>
      <c r="G12" s="8">
        <v>16.666666666666671</v>
      </c>
      <c r="J12" s="75"/>
    </row>
    <row r="13" spans="2:10" ht="28.9" customHeight="1">
      <c r="B13" s="75"/>
      <c r="C13" s="75"/>
      <c r="D13" s="75"/>
      <c r="E13" s="7" t="s">
        <v>785</v>
      </c>
      <c r="F13">
        <v>1</v>
      </c>
      <c r="G13" s="8">
        <v>16.666666666666671</v>
      </c>
      <c r="J13" s="75"/>
    </row>
    <row r="14" spans="2:10" ht="43.15" customHeight="1">
      <c r="B14" s="75"/>
      <c r="C14" s="75"/>
      <c r="D14" s="4" t="s">
        <v>10</v>
      </c>
      <c r="E14" s="7" t="s">
        <v>786</v>
      </c>
      <c r="F14">
        <v>1</v>
      </c>
      <c r="G14" s="8">
        <v>16.666666666666671</v>
      </c>
      <c r="J14" s="75"/>
    </row>
    <row r="15" spans="2:10" ht="43.15" customHeight="1">
      <c r="B15" s="75"/>
      <c r="C15" s="75"/>
      <c r="D15" s="45"/>
      <c r="E15" s="7" t="s">
        <v>787</v>
      </c>
      <c r="F15">
        <v>1</v>
      </c>
      <c r="G15" s="8">
        <v>16.666666666666671</v>
      </c>
      <c r="J15" s="75"/>
    </row>
    <row r="16" spans="2:10" ht="28.9" customHeight="1">
      <c r="B16" s="75"/>
      <c r="C16" s="75"/>
      <c r="D16" s="75"/>
      <c r="E16" s="7" t="s">
        <v>788</v>
      </c>
      <c r="F16">
        <v>1</v>
      </c>
      <c r="G16" s="8">
        <v>16.666666666666671</v>
      </c>
      <c r="J16" s="75"/>
    </row>
    <row r="17" spans="2:10" ht="14.45" customHeight="1">
      <c r="B17" s="75"/>
      <c r="C17" s="75"/>
      <c r="D17" s="75"/>
    </row>
    <row r="18" spans="2:10" ht="14.45" customHeight="1">
      <c r="B18" s="52" t="s">
        <v>789</v>
      </c>
      <c r="C18" s="48">
        <v>16.666666666666671</v>
      </c>
      <c r="D18" s="4" t="s">
        <v>4</v>
      </c>
      <c r="E18" s="5" t="s">
        <v>22</v>
      </c>
      <c r="F18" s="6">
        <f>SUM(F19:F23)</f>
        <v>5</v>
      </c>
      <c r="G18" s="6">
        <f>SUM(G19:G23)</f>
        <v>100</v>
      </c>
      <c r="I18" s="6">
        <f>SUM(I19:I23)</f>
        <v>0</v>
      </c>
      <c r="J18" s="75"/>
    </row>
    <row r="19" spans="2:10" ht="14.45" customHeight="1">
      <c r="B19" s="75"/>
      <c r="C19" s="75"/>
      <c r="D19" s="45"/>
      <c r="E19" s="7" t="s">
        <v>790</v>
      </c>
      <c r="F19">
        <v>1</v>
      </c>
      <c r="G19" s="8">
        <v>20</v>
      </c>
      <c r="J19" s="75"/>
    </row>
    <row r="20" spans="2:10" ht="14.45" customHeight="1">
      <c r="B20" s="75"/>
      <c r="C20" s="75"/>
      <c r="D20" s="75"/>
      <c r="E20" s="7" t="s">
        <v>791</v>
      </c>
      <c r="F20">
        <v>1</v>
      </c>
      <c r="G20" s="8">
        <v>20</v>
      </c>
      <c r="J20" s="75"/>
    </row>
    <row r="21" spans="2:10" ht="28.9" customHeight="1">
      <c r="B21" s="75"/>
      <c r="C21" s="75"/>
      <c r="D21" s="75"/>
      <c r="E21" s="7" t="s">
        <v>792</v>
      </c>
      <c r="F21">
        <v>1</v>
      </c>
      <c r="G21" s="8">
        <v>20</v>
      </c>
      <c r="J21" s="75"/>
    </row>
    <row r="22" spans="2:10" ht="14.45" customHeight="1">
      <c r="B22" s="75"/>
      <c r="C22" s="75"/>
      <c r="D22" s="4" t="s">
        <v>10</v>
      </c>
      <c r="E22" s="7" t="s">
        <v>793</v>
      </c>
      <c r="F22">
        <v>1</v>
      </c>
      <c r="G22" s="8">
        <v>20</v>
      </c>
      <c r="J22" s="75"/>
    </row>
    <row r="23" spans="2:10" ht="28.9" customHeight="1">
      <c r="B23" s="75"/>
      <c r="C23" s="75"/>
      <c r="D23" s="45"/>
      <c r="E23" s="7" t="s">
        <v>794</v>
      </c>
      <c r="F23">
        <v>1</v>
      </c>
      <c r="G23" s="8">
        <v>20</v>
      </c>
      <c r="J23" s="75"/>
    </row>
    <row r="24" spans="2:10" ht="14.45" customHeight="1">
      <c r="B24" s="75"/>
      <c r="C24" s="75"/>
      <c r="D24" s="75"/>
    </row>
    <row r="25" spans="2:10" ht="14.45" customHeight="1">
      <c r="B25" s="52" t="s">
        <v>795</v>
      </c>
      <c r="C25" s="48">
        <v>16.666666666666671</v>
      </c>
      <c r="D25" s="4" t="s">
        <v>4</v>
      </c>
      <c r="E25" s="5" t="s">
        <v>22</v>
      </c>
      <c r="F25" s="6">
        <f>SUM(F26:F28)</f>
        <v>3</v>
      </c>
      <c r="G25" s="6">
        <f>SUM(G26:G28)</f>
        <v>100.00000000000003</v>
      </c>
      <c r="I25" s="6">
        <f>SUM(I26:I28)</f>
        <v>3</v>
      </c>
      <c r="J25" s="75"/>
    </row>
    <row r="26" spans="2:10" ht="14.45" customHeight="1">
      <c r="B26" s="75"/>
      <c r="C26" s="75"/>
      <c r="D26" s="45"/>
      <c r="E26" s="7" t="s">
        <v>796</v>
      </c>
      <c r="F26">
        <v>1</v>
      </c>
      <c r="G26" s="8">
        <v>33.333333333333343</v>
      </c>
      <c r="I26">
        <v>1</v>
      </c>
      <c r="J26" s="75"/>
    </row>
    <row r="27" spans="2:10" ht="14.45" customHeight="1">
      <c r="B27" s="75"/>
      <c r="C27" s="75"/>
      <c r="D27" s="75"/>
      <c r="E27" s="7" t="s">
        <v>797</v>
      </c>
      <c r="F27">
        <v>1</v>
      </c>
      <c r="G27" s="8">
        <v>33.333333333333343</v>
      </c>
      <c r="I27">
        <v>1</v>
      </c>
      <c r="J27" s="75"/>
    </row>
    <row r="28" spans="2:10" ht="28.9" customHeight="1">
      <c r="B28" s="75"/>
      <c r="C28" s="75"/>
      <c r="D28" s="4" t="s">
        <v>10</v>
      </c>
      <c r="E28" s="7" t="s">
        <v>798</v>
      </c>
      <c r="F28">
        <v>1</v>
      </c>
      <c r="G28" s="8">
        <v>33.333333333333343</v>
      </c>
      <c r="I28">
        <v>1</v>
      </c>
      <c r="J28" s="75"/>
    </row>
    <row r="29" spans="2:10" ht="14.45" customHeight="1">
      <c r="B29" s="75"/>
      <c r="C29" s="75"/>
      <c r="D29" s="11"/>
    </row>
    <row r="30" spans="2:10" ht="14.45" customHeight="1">
      <c r="B30" s="52" t="s">
        <v>799</v>
      </c>
      <c r="C30" s="48">
        <v>16.666666666666671</v>
      </c>
      <c r="D30" s="4" t="s">
        <v>4</v>
      </c>
      <c r="E30" s="5" t="s">
        <v>22</v>
      </c>
      <c r="F30" s="6">
        <f>SUM(F31:F36)</f>
        <v>6</v>
      </c>
      <c r="G30" s="6">
        <f>SUM(G31:G36)</f>
        <v>100.00000000000003</v>
      </c>
      <c r="I30" s="6">
        <f>SUM(I31:I36)</f>
        <v>6</v>
      </c>
      <c r="J30" s="75"/>
    </row>
    <row r="31" spans="2:10" ht="14.45" customHeight="1">
      <c r="B31" s="75"/>
      <c r="C31" s="75"/>
      <c r="D31" s="45"/>
      <c r="E31" s="7" t="s">
        <v>800</v>
      </c>
      <c r="F31">
        <v>1</v>
      </c>
      <c r="G31" s="8">
        <v>16.666666666666671</v>
      </c>
      <c r="I31">
        <v>1</v>
      </c>
      <c r="J31" s="75"/>
    </row>
    <row r="32" spans="2:10" ht="14.45" customHeight="1">
      <c r="B32" s="75"/>
      <c r="C32" s="75"/>
      <c r="D32" s="75"/>
      <c r="E32" s="7" t="s">
        <v>801</v>
      </c>
      <c r="F32">
        <v>1</v>
      </c>
      <c r="G32" s="8">
        <v>16.666666666666671</v>
      </c>
      <c r="I32">
        <v>1</v>
      </c>
      <c r="J32" s="75"/>
    </row>
    <row r="33" spans="2:10" ht="28.9" customHeight="1">
      <c r="B33" s="75"/>
      <c r="C33" s="75"/>
      <c r="D33" s="75"/>
      <c r="E33" s="7" t="s">
        <v>802</v>
      </c>
      <c r="F33">
        <v>1</v>
      </c>
      <c r="G33" s="8">
        <v>16.666666666666671</v>
      </c>
      <c r="I33">
        <v>1</v>
      </c>
      <c r="J33" s="75"/>
    </row>
    <row r="34" spans="2:10" ht="14.45" customHeight="1">
      <c r="B34" s="75"/>
      <c r="C34" s="75"/>
      <c r="D34" s="4" t="s">
        <v>10</v>
      </c>
      <c r="E34" s="7" t="s">
        <v>803</v>
      </c>
      <c r="F34">
        <v>1</v>
      </c>
      <c r="G34" s="8">
        <v>16.666666666666671</v>
      </c>
      <c r="I34">
        <v>1</v>
      </c>
      <c r="J34" s="75"/>
    </row>
    <row r="35" spans="2:10" ht="14.45" customHeight="1">
      <c r="B35" s="75"/>
      <c r="C35" s="75"/>
      <c r="D35" s="45"/>
      <c r="E35" s="7" t="s">
        <v>804</v>
      </c>
      <c r="F35">
        <v>1</v>
      </c>
      <c r="G35" s="8">
        <v>16.666666666666671</v>
      </c>
      <c r="I35">
        <v>1</v>
      </c>
      <c r="J35" s="75"/>
    </row>
    <row r="36" spans="2:10" ht="14.45" customHeight="1">
      <c r="B36" s="75"/>
      <c r="C36" s="75"/>
      <c r="D36" s="75"/>
      <c r="E36" s="7" t="s">
        <v>805</v>
      </c>
      <c r="F36">
        <v>1</v>
      </c>
      <c r="G36" s="8">
        <v>16.666666666666671</v>
      </c>
      <c r="I36">
        <v>1</v>
      </c>
      <c r="J36" s="75"/>
    </row>
    <row r="37" spans="2:10" ht="14.45" customHeight="1">
      <c r="B37" s="75"/>
      <c r="C37" s="75"/>
      <c r="D37" s="75"/>
    </row>
    <row r="38" spans="2:10" ht="14.45" customHeight="1">
      <c r="B38" s="52" t="s">
        <v>806</v>
      </c>
      <c r="C38" s="48">
        <v>16.666666666666671</v>
      </c>
      <c r="D38" s="4" t="s">
        <v>4</v>
      </c>
      <c r="E38" s="5" t="s">
        <v>22</v>
      </c>
      <c r="F38" s="6">
        <f>SUM(F39:F47)</f>
        <v>9</v>
      </c>
      <c r="G38" s="6">
        <f>SUM(G39:G47)</f>
        <v>100.00000000000001</v>
      </c>
      <c r="I38" s="6">
        <f>SUM(I39:I47)</f>
        <v>1</v>
      </c>
      <c r="J38" s="75"/>
    </row>
    <row r="39" spans="2:10" ht="14.45" customHeight="1">
      <c r="B39" s="75"/>
      <c r="C39" s="75"/>
      <c r="D39" s="45"/>
      <c r="E39" s="7" t="s">
        <v>800</v>
      </c>
      <c r="F39">
        <v>1</v>
      </c>
      <c r="G39" s="8">
        <v>11.111111111111111</v>
      </c>
      <c r="J39" s="75"/>
    </row>
    <row r="40" spans="2:10" ht="14.45" customHeight="1">
      <c r="B40" s="75"/>
      <c r="C40" s="75"/>
      <c r="D40" s="75"/>
      <c r="E40" s="7" t="s">
        <v>801</v>
      </c>
      <c r="F40">
        <v>1</v>
      </c>
      <c r="G40" s="8">
        <v>11.111111111111111</v>
      </c>
      <c r="J40" s="75"/>
    </row>
    <row r="41" spans="2:10" ht="28.9" customHeight="1">
      <c r="B41" s="75"/>
      <c r="C41" s="75"/>
      <c r="D41" s="75"/>
      <c r="E41" s="7" t="s">
        <v>802</v>
      </c>
      <c r="F41">
        <v>1</v>
      </c>
      <c r="G41" s="8">
        <v>11.111111111111111</v>
      </c>
      <c r="J41" s="75"/>
    </row>
    <row r="42" spans="2:10" ht="14.45" customHeight="1">
      <c r="B42" s="75"/>
      <c r="C42" s="75"/>
      <c r="D42" s="75"/>
      <c r="E42" s="7" t="s">
        <v>807</v>
      </c>
      <c r="F42">
        <v>1</v>
      </c>
      <c r="G42" s="8">
        <v>11.111111111111111</v>
      </c>
      <c r="J42" s="75"/>
    </row>
    <row r="43" spans="2:10" ht="14.45" customHeight="1">
      <c r="B43" s="75"/>
      <c r="C43" s="75"/>
      <c r="D43" s="75"/>
      <c r="E43" s="7" t="s">
        <v>808</v>
      </c>
      <c r="F43">
        <v>1</v>
      </c>
      <c r="G43" s="8">
        <v>11.111111111111111</v>
      </c>
      <c r="J43" s="75"/>
    </row>
    <row r="44" spans="2:10" ht="14.45" customHeight="1">
      <c r="B44" s="75"/>
      <c r="C44" s="75"/>
      <c r="D44" s="4" t="s">
        <v>10</v>
      </c>
      <c r="E44" s="7" t="s">
        <v>809</v>
      </c>
      <c r="F44">
        <v>1</v>
      </c>
      <c r="G44" s="8">
        <v>11.111111111111111</v>
      </c>
      <c r="J44" s="75"/>
    </row>
    <row r="45" spans="2:10" ht="14.45" customHeight="1">
      <c r="B45" s="75"/>
      <c r="C45" s="75"/>
      <c r="D45" s="45"/>
      <c r="E45" s="7" t="s">
        <v>810</v>
      </c>
      <c r="F45">
        <v>1</v>
      </c>
      <c r="G45" s="8">
        <v>11.111111111111111</v>
      </c>
      <c r="I45">
        <v>1</v>
      </c>
      <c r="J45" s="75"/>
    </row>
    <row r="46" spans="2:10" ht="14.45" customHeight="1">
      <c r="B46" s="75"/>
      <c r="C46" s="75"/>
      <c r="D46" s="75"/>
      <c r="E46" s="7" t="s">
        <v>811</v>
      </c>
      <c r="F46">
        <v>1</v>
      </c>
      <c r="G46" s="8">
        <v>11.111111111111111</v>
      </c>
      <c r="J46" s="75"/>
    </row>
    <row r="47" spans="2:10" ht="14.45" customHeight="1">
      <c r="B47" s="75"/>
      <c r="C47" s="75"/>
      <c r="D47" s="75"/>
      <c r="E47" s="7" t="s">
        <v>812</v>
      </c>
      <c r="F47">
        <v>1</v>
      </c>
      <c r="G47" s="8">
        <v>11.111111111111111</v>
      </c>
      <c r="J47" s="75"/>
    </row>
    <row r="48" spans="2:10" ht="14.45" customHeight="1">
      <c r="B48" s="75"/>
      <c r="C48" s="75"/>
      <c r="D48" s="75"/>
    </row>
    <row r="49" spans="2:10" ht="14.45" customHeight="1">
      <c r="B49" s="52" t="s">
        <v>813</v>
      </c>
      <c r="C49" s="48">
        <v>16.666666666666671</v>
      </c>
      <c r="D49" s="4" t="s">
        <v>4</v>
      </c>
      <c r="E49" s="5" t="s">
        <v>22</v>
      </c>
      <c r="F49" s="6">
        <f>SUM(F50:F54)</f>
        <v>5</v>
      </c>
      <c r="G49" s="6">
        <f>SUM(G50:G54)</f>
        <v>100</v>
      </c>
      <c r="I49" s="6">
        <f>SUM(I50:I54)</f>
        <v>5</v>
      </c>
      <c r="J49" s="75"/>
    </row>
    <row r="50" spans="2:10" ht="14.45" customHeight="1">
      <c r="B50" s="75"/>
      <c r="C50" s="75"/>
      <c r="D50" s="45"/>
      <c r="E50" s="7" t="s">
        <v>814</v>
      </c>
      <c r="F50">
        <v>1</v>
      </c>
      <c r="G50" s="8">
        <v>20</v>
      </c>
      <c r="I50">
        <v>1</v>
      </c>
      <c r="J50" s="75"/>
    </row>
    <row r="51" spans="2:10" ht="28.9" customHeight="1">
      <c r="B51" s="75"/>
      <c r="C51" s="75"/>
      <c r="D51" s="75"/>
      <c r="E51" s="7" t="s">
        <v>815</v>
      </c>
      <c r="F51">
        <v>1</v>
      </c>
      <c r="G51" s="8">
        <v>20</v>
      </c>
      <c r="I51">
        <v>1</v>
      </c>
      <c r="J51" s="75"/>
    </row>
    <row r="52" spans="2:10" ht="28.9" customHeight="1">
      <c r="B52" s="75"/>
      <c r="C52" s="75"/>
      <c r="D52" s="75"/>
      <c r="E52" s="7" t="s">
        <v>816</v>
      </c>
      <c r="F52">
        <v>1</v>
      </c>
      <c r="G52" s="8">
        <v>20</v>
      </c>
      <c r="I52">
        <v>1</v>
      </c>
      <c r="J52" s="75"/>
    </row>
    <row r="53" spans="2:10" ht="28.9" customHeight="1">
      <c r="B53" s="75"/>
      <c r="C53" s="75"/>
      <c r="D53" s="4" t="s">
        <v>10</v>
      </c>
      <c r="E53" s="7" t="s">
        <v>817</v>
      </c>
      <c r="F53">
        <v>1</v>
      </c>
      <c r="G53" s="8">
        <v>20</v>
      </c>
      <c r="I53">
        <v>1</v>
      </c>
      <c r="J53" s="75"/>
    </row>
    <row r="54" spans="2:10" ht="14.45" customHeight="1">
      <c r="B54" s="75"/>
      <c r="C54" s="75"/>
      <c r="D54" s="45"/>
      <c r="E54" s="7" t="s">
        <v>818</v>
      </c>
      <c r="F54">
        <v>1</v>
      </c>
      <c r="G54" s="8">
        <v>20</v>
      </c>
      <c r="I54">
        <v>1</v>
      </c>
      <c r="J54" s="75"/>
    </row>
    <row r="55" spans="2:10" ht="14.45" customHeight="1">
      <c r="B55" s="75"/>
      <c r="C55" s="75"/>
      <c r="D55" s="75"/>
    </row>
  </sheetData>
  <mergeCells count="43">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 ref="B8:B9"/>
    <mergeCell ref="B38:B48"/>
    <mergeCell ref="C2:E2"/>
    <mergeCell ref="C30:C37"/>
    <mergeCell ref="B49:B55"/>
    <mergeCell ref="D35:D37"/>
    <mergeCell ref="D39:D43"/>
    <mergeCell ref="C8:C9"/>
    <mergeCell ref="B25:B29"/>
    <mergeCell ref="D8:D9"/>
    <mergeCell ref="C3:E3"/>
    <mergeCell ref="B10:B17"/>
    <mergeCell ref="B18:B24"/>
    <mergeCell ref="B30:B37"/>
    <mergeCell ref="D11:D13"/>
    <mergeCell ref="D23:D24"/>
    <mergeCell ref="C1:E1"/>
    <mergeCell ref="D15:D17"/>
    <mergeCell ref="J30:J36"/>
    <mergeCell ref="E8:E9"/>
    <mergeCell ref="G8:G9"/>
    <mergeCell ref="F3:F4"/>
    <mergeCell ref="J8:J9"/>
    <mergeCell ref="F8:F9"/>
    <mergeCell ref="I3:I4"/>
    <mergeCell ref="I8:I9"/>
    <mergeCell ref="H8:H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67"/>
  <sheetViews>
    <sheetView topLeftCell="A33" workbookViewId="0">
      <selection activeCell="B1" sqref="B1:J67"/>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6" t="s">
        <v>0</v>
      </c>
      <c r="C1" s="63" t="s">
        <v>819</v>
      </c>
      <c r="D1" s="63"/>
      <c r="E1" s="63"/>
    </row>
    <row r="2" spans="2:10" ht="18" customHeight="1">
      <c r="B2" s="36" t="s">
        <v>2</v>
      </c>
      <c r="C2" s="64" t="s">
        <v>820</v>
      </c>
      <c r="D2" s="64"/>
      <c r="E2" s="64"/>
      <c r="J2" t="s">
        <v>4</v>
      </c>
    </row>
    <row r="3" spans="2:10" ht="17.45" customHeight="1">
      <c r="B3" s="36" t="s">
        <v>5</v>
      </c>
      <c r="C3" s="63" t="s">
        <v>259</v>
      </c>
      <c r="D3" s="63"/>
      <c r="E3" s="63"/>
      <c r="F3" s="65" t="s">
        <v>7</v>
      </c>
      <c r="I3" s="65" t="s">
        <v>8</v>
      </c>
      <c r="J3" t="s">
        <v>486</v>
      </c>
    </row>
    <row r="4" spans="2:10" ht="14.45" customHeight="1">
      <c r="E4" s="42"/>
      <c r="F4" s="65"/>
      <c r="I4" s="65"/>
      <c r="J4" t="s">
        <v>10</v>
      </c>
    </row>
    <row r="5" spans="2:10" ht="20.45">
      <c r="E5" s="42"/>
      <c r="F5" s="37">
        <f>SUM(F8:F200)/2</f>
        <v>90</v>
      </c>
      <c r="I5" s="38">
        <f>SUM(I8:I200)/2</f>
        <v>10</v>
      </c>
      <c r="J5" t="s">
        <v>487</v>
      </c>
    </row>
    <row r="6" spans="2:10" ht="14.45" customHeight="1"/>
    <row r="7" spans="2:10" ht="14.45" customHeight="1"/>
    <row r="8" spans="2:10" ht="14.45" customHeight="1">
      <c r="B8" s="55" t="s">
        <v>12</v>
      </c>
      <c r="C8" s="55" t="s">
        <v>13</v>
      </c>
      <c r="D8" s="55" t="s">
        <v>14</v>
      </c>
      <c r="E8" s="55" t="s">
        <v>15</v>
      </c>
      <c r="F8" s="55" t="s">
        <v>16</v>
      </c>
      <c r="G8" s="55" t="s">
        <v>17</v>
      </c>
      <c r="H8" s="57" t="s">
        <v>18</v>
      </c>
      <c r="I8" s="57" t="s">
        <v>19</v>
      </c>
      <c r="J8" s="57" t="s">
        <v>20</v>
      </c>
    </row>
    <row r="9" spans="2:10" ht="14.45" customHeight="1">
      <c r="B9" s="55"/>
      <c r="C9" s="55"/>
      <c r="D9" s="55"/>
      <c r="E9" s="55"/>
      <c r="F9" s="55"/>
      <c r="G9" s="55"/>
      <c r="H9" s="55"/>
      <c r="I9" s="55"/>
      <c r="J9" s="55"/>
    </row>
    <row r="10" spans="2:10" ht="14.45" customHeight="1">
      <c r="B10" s="61" t="s">
        <v>821</v>
      </c>
      <c r="C10" s="48">
        <v>16.6666666666667</v>
      </c>
      <c r="D10" s="39" t="s">
        <v>4</v>
      </c>
      <c r="E10" s="40" t="s">
        <v>22</v>
      </c>
      <c r="F10" s="40">
        <f>SUM(F11:F19)</f>
        <v>26</v>
      </c>
      <c r="G10" s="40">
        <f>SUM(G11:G19)</f>
        <v>99.999999999999901</v>
      </c>
      <c r="H10" s="11"/>
      <c r="I10" s="40">
        <f>SUM(I11:I19)</f>
        <v>1</v>
      </c>
      <c r="J10" s="62" t="s">
        <v>822</v>
      </c>
    </row>
    <row r="11" spans="2:10" ht="28.9" customHeight="1">
      <c r="B11" s="61"/>
      <c r="C11" s="52"/>
      <c r="D11" s="45"/>
      <c r="E11" s="7" t="s">
        <v>823</v>
      </c>
      <c r="F11" s="11">
        <v>2</v>
      </c>
      <c r="G11" s="35">
        <v>11.1111111111111</v>
      </c>
      <c r="H11" s="11" t="s">
        <v>513</v>
      </c>
      <c r="I11" s="11">
        <v>1</v>
      </c>
      <c r="J11" s="62"/>
    </row>
    <row r="12" spans="2:10" ht="28.9" customHeight="1">
      <c r="B12" s="61"/>
      <c r="C12" s="52"/>
      <c r="D12" s="52"/>
      <c r="E12" s="7" t="s">
        <v>824</v>
      </c>
      <c r="F12" s="11">
        <v>3</v>
      </c>
      <c r="G12" s="35">
        <v>11.1111111111111</v>
      </c>
      <c r="H12" s="11" t="s">
        <v>513</v>
      </c>
      <c r="I12" s="11">
        <v>0</v>
      </c>
      <c r="J12" s="62"/>
    </row>
    <row r="13" spans="2:10" ht="43.15" customHeight="1">
      <c r="B13" s="61"/>
      <c r="C13" s="52"/>
      <c r="D13" s="52"/>
      <c r="E13" s="7" t="s">
        <v>825</v>
      </c>
      <c r="F13" s="11">
        <v>3</v>
      </c>
      <c r="G13" s="35">
        <v>11.1111111111111</v>
      </c>
      <c r="H13" s="11" t="s">
        <v>513</v>
      </c>
      <c r="I13" s="11">
        <v>0</v>
      </c>
      <c r="J13" s="62"/>
    </row>
    <row r="14" spans="2:10" ht="14.45" customHeight="1">
      <c r="B14" s="61"/>
      <c r="C14" s="52"/>
      <c r="D14" s="52"/>
      <c r="E14" s="7" t="s">
        <v>826</v>
      </c>
      <c r="F14" s="11">
        <v>3</v>
      </c>
      <c r="G14" s="35">
        <v>11.1111111111111</v>
      </c>
      <c r="H14" s="11" t="s">
        <v>513</v>
      </c>
      <c r="I14" s="11">
        <v>0</v>
      </c>
      <c r="J14" s="62"/>
    </row>
    <row r="15" spans="2:10" ht="14.45" customHeight="1">
      <c r="B15" s="61"/>
      <c r="C15" s="52"/>
      <c r="D15" s="52"/>
      <c r="E15" s="7" t="s">
        <v>827</v>
      </c>
      <c r="F15" s="11">
        <v>3</v>
      </c>
      <c r="G15" s="35">
        <v>11.1111111111111</v>
      </c>
      <c r="H15" s="11" t="s">
        <v>513</v>
      </c>
      <c r="I15" s="11">
        <v>0</v>
      </c>
      <c r="J15" s="62"/>
    </row>
    <row r="16" spans="2:10" ht="72" customHeight="1">
      <c r="B16" s="61"/>
      <c r="C16" s="52"/>
      <c r="D16" s="39" t="s">
        <v>10</v>
      </c>
      <c r="E16" s="7" t="s">
        <v>828</v>
      </c>
      <c r="F16" s="11">
        <v>3</v>
      </c>
      <c r="G16" s="35">
        <v>11.1111111111111</v>
      </c>
      <c r="H16" s="11" t="s">
        <v>513</v>
      </c>
      <c r="I16" s="11">
        <v>0</v>
      </c>
      <c r="J16" s="62"/>
    </row>
    <row r="17" spans="2:10" ht="28.9" customHeight="1">
      <c r="B17" s="61"/>
      <c r="C17" s="52"/>
      <c r="D17" s="45"/>
      <c r="E17" s="7" t="s">
        <v>829</v>
      </c>
      <c r="F17" s="11">
        <v>3</v>
      </c>
      <c r="G17" s="35">
        <v>11.1111111111111</v>
      </c>
      <c r="H17" s="11" t="s">
        <v>513</v>
      </c>
      <c r="I17" s="11">
        <v>0</v>
      </c>
      <c r="J17" s="62"/>
    </row>
    <row r="18" spans="2:10" ht="43.15" customHeight="1">
      <c r="B18" s="61"/>
      <c r="C18" s="52"/>
      <c r="D18" s="52"/>
      <c r="E18" s="7" t="s">
        <v>830</v>
      </c>
      <c r="F18" s="11">
        <v>3</v>
      </c>
      <c r="G18" s="35">
        <v>11.1111111111111</v>
      </c>
      <c r="H18" s="11" t="s">
        <v>513</v>
      </c>
      <c r="I18" s="11">
        <v>0</v>
      </c>
      <c r="J18" s="62"/>
    </row>
    <row r="19" spans="2:10" ht="14.45" customHeight="1">
      <c r="B19" s="61"/>
      <c r="C19" s="52"/>
      <c r="D19" s="52"/>
      <c r="E19" s="7" t="s">
        <v>831</v>
      </c>
      <c r="F19" s="11">
        <v>3</v>
      </c>
      <c r="G19" s="35">
        <v>11.1111111111111</v>
      </c>
      <c r="H19" s="11" t="s">
        <v>513</v>
      </c>
      <c r="I19" s="11">
        <v>0</v>
      </c>
      <c r="J19" s="62"/>
    </row>
    <row r="20" spans="2:10" ht="14.45" customHeight="1">
      <c r="B20" s="61"/>
      <c r="C20" s="52"/>
      <c r="D20" s="52"/>
      <c r="E20" s="12"/>
      <c r="F20" s="11"/>
      <c r="G20" s="11"/>
      <c r="H20" s="11"/>
      <c r="I20" s="11"/>
    </row>
    <row r="21" spans="2:10" ht="57.6" customHeight="1">
      <c r="B21" s="61" t="s">
        <v>832</v>
      </c>
      <c r="C21" s="48">
        <v>16.6666666666667</v>
      </c>
      <c r="D21" s="39" t="s">
        <v>4</v>
      </c>
      <c r="E21" s="43" t="s">
        <v>22</v>
      </c>
      <c r="F21" s="40">
        <f>SUM(F22:F24)</f>
        <v>8</v>
      </c>
      <c r="G21" s="40">
        <f>SUM(G22:G24)</f>
        <v>99.999999999999901</v>
      </c>
      <c r="H21" s="11"/>
      <c r="I21" s="40">
        <f>SUM(I22:I24)</f>
        <v>3</v>
      </c>
      <c r="J21" s="62" t="s">
        <v>833</v>
      </c>
    </row>
    <row r="22" spans="2:10" ht="43.15" customHeight="1">
      <c r="B22" s="61"/>
      <c r="C22" s="52"/>
      <c r="D22" s="45"/>
      <c r="E22" s="7" t="s">
        <v>834</v>
      </c>
      <c r="F22" s="11">
        <v>3</v>
      </c>
      <c r="G22" s="35">
        <v>33.3333333333333</v>
      </c>
      <c r="H22" s="11" t="s">
        <v>835</v>
      </c>
      <c r="I22" s="11">
        <v>1</v>
      </c>
      <c r="J22" s="62"/>
    </row>
    <row r="23" spans="2:10" ht="28.9" customHeight="1">
      <c r="B23" s="61"/>
      <c r="C23" s="52"/>
      <c r="D23" s="52"/>
      <c r="E23" s="7" t="s">
        <v>836</v>
      </c>
      <c r="F23" s="11">
        <v>3</v>
      </c>
      <c r="G23" s="35">
        <v>33.3333333333333</v>
      </c>
      <c r="H23" s="11" t="s">
        <v>835</v>
      </c>
      <c r="I23" s="11">
        <v>1</v>
      </c>
      <c r="J23" s="62"/>
    </row>
    <row r="24" spans="2:10" ht="28.9" customHeight="1">
      <c r="B24" s="61"/>
      <c r="C24" s="52"/>
      <c r="D24" s="39" t="s">
        <v>10</v>
      </c>
      <c r="E24" s="7" t="s">
        <v>837</v>
      </c>
      <c r="F24" s="11">
        <v>2</v>
      </c>
      <c r="G24" s="35">
        <v>33.3333333333333</v>
      </c>
      <c r="H24" s="11" t="s">
        <v>835</v>
      </c>
      <c r="I24" s="11">
        <v>1</v>
      </c>
      <c r="J24" s="62"/>
    </row>
    <row r="25" spans="2:10" ht="14.45" customHeight="1">
      <c r="B25" s="61"/>
      <c r="C25" s="52"/>
      <c r="D25" s="11"/>
      <c r="E25" s="12"/>
      <c r="F25" s="11"/>
      <c r="G25" s="11"/>
      <c r="H25" s="11"/>
      <c r="I25" s="11"/>
    </row>
    <row r="26" spans="2:10" ht="14.45" customHeight="1">
      <c r="B26" s="61" t="s">
        <v>838</v>
      </c>
      <c r="C26" s="48">
        <v>16.6666666666667</v>
      </c>
      <c r="D26" s="39" t="s">
        <v>4</v>
      </c>
      <c r="E26" s="43" t="s">
        <v>22</v>
      </c>
      <c r="F26" s="40">
        <f>SUM(F27:F33)</f>
        <v>10</v>
      </c>
      <c r="G26" s="40">
        <f>SUM(G27:G33)</f>
        <v>100.00000000000011</v>
      </c>
      <c r="H26" s="11"/>
      <c r="I26" s="40">
        <f>SUM(I27:I33)</f>
        <v>3</v>
      </c>
      <c r="J26" s="62" t="s">
        <v>839</v>
      </c>
    </row>
    <row r="27" spans="2:10" ht="28.9" customHeight="1">
      <c r="B27" s="61"/>
      <c r="C27" s="52"/>
      <c r="D27" s="45"/>
      <c r="E27" s="7" t="s">
        <v>840</v>
      </c>
      <c r="F27" s="11">
        <v>1</v>
      </c>
      <c r="G27" s="35">
        <v>14.285714285714301</v>
      </c>
      <c r="H27" s="11" t="s">
        <v>835</v>
      </c>
      <c r="I27" s="11">
        <v>1</v>
      </c>
      <c r="J27" s="62"/>
    </row>
    <row r="28" spans="2:10" ht="28.9" customHeight="1">
      <c r="B28" s="61"/>
      <c r="C28" s="52"/>
      <c r="D28" s="52"/>
      <c r="E28" s="7" t="s">
        <v>841</v>
      </c>
      <c r="F28" s="11">
        <v>1</v>
      </c>
      <c r="G28" s="35">
        <v>14.285714285714301</v>
      </c>
      <c r="H28" s="11" t="s">
        <v>835</v>
      </c>
      <c r="I28" s="11">
        <v>1</v>
      </c>
      <c r="J28" s="62"/>
    </row>
    <row r="29" spans="2:10" ht="28.9" customHeight="1">
      <c r="B29" s="61"/>
      <c r="C29" s="52"/>
      <c r="D29" s="52"/>
      <c r="E29" s="7" t="s">
        <v>842</v>
      </c>
      <c r="F29" s="11">
        <v>2</v>
      </c>
      <c r="G29" s="35">
        <v>14.285714285714301</v>
      </c>
      <c r="H29" s="11" t="s">
        <v>835</v>
      </c>
      <c r="I29" s="11">
        <v>1</v>
      </c>
      <c r="J29" s="62"/>
    </row>
    <row r="30" spans="2:10" ht="14.45" customHeight="1">
      <c r="B30" s="61"/>
      <c r="C30" s="52"/>
      <c r="D30" s="52"/>
      <c r="E30" s="7" t="s">
        <v>843</v>
      </c>
      <c r="F30" s="11">
        <v>2</v>
      </c>
      <c r="G30" s="35">
        <v>14.285714285714301</v>
      </c>
      <c r="H30" s="11" t="s">
        <v>835</v>
      </c>
      <c r="I30" s="11">
        <v>0</v>
      </c>
      <c r="J30" s="62"/>
    </row>
    <row r="31" spans="2:10" ht="28.9" customHeight="1">
      <c r="B31" s="61"/>
      <c r="C31" s="52"/>
      <c r="D31" s="39" t="s">
        <v>10</v>
      </c>
      <c r="E31" s="7" t="s">
        <v>844</v>
      </c>
      <c r="F31" s="11">
        <v>1</v>
      </c>
      <c r="G31" s="35">
        <v>14.285714285714301</v>
      </c>
      <c r="H31" s="11" t="s">
        <v>835</v>
      </c>
      <c r="I31" s="11">
        <v>0</v>
      </c>
      <c r="J31" s="62"/>
    </row>
    <row r="32" spans="2:10" ht="28.9" customHeight="1">
      <c r="B32" s="61"/>
      <c r="C32" s="52"/>
      <c r="D32" s="45"/>
      <c r="E32" s="7" t="s">
        <v>845</v>
      </c>
      <c r="F32" s="11">
        <v>2</v>
      </c>
      <c r="G32" s="35">
        <v>14.285714285714301</v>
      </c>
      <c r="H32" s="11" t="s">
        <v>835</v>
      </c>
      <c r="I32" s="11">
        <v>0</v>
      </c>
      <c r="J32" s="62"/>
    </row>
    <row r="33" spans="2:10" ht="28.9" customHeight="1">
      <c r="B33" s="61"/>
      <c r="C33" s="52"/>
      <c r="D33" s="52"/>
      <c r="E33" s="7" t="s">
        <v>846</v>
      </c>
      <c r="F33" s="11">
        <v>1</v>
      </c>
      <c r="G33" s="35">
        <v>14.285714285714301</v>
      </c>
      <c r="H33" s="11" t="s">
        <v>835</v>
      </c>
      <c r="I33" s="11">
        <v>0</v>
      </c>
      <c r="J33" s="62"/>
    </row>
    <row r="34" spans="2:10" ht="14.45" customHeight="1">
      <c r="B34" s="61"/>
      <c r="C34" s="52"/>
      <c r="D34" s="52"/>
      <c r="E34" s="12"/>
      <c r="F34" s="11"/>
      <c r="G34" s="11"/>
      <c r="H34" s="11"/>
      <c r="I34" s="11"/>
    </row>
    <row r="35" spans="2:10" ht="14.45" customHeight="1">
      <c r="B35" s="61" t="s">
        <v>847</v>
      </c>
      <c r="C35" s="48">
        <v>16.6666666666667</v>
      </c>
      <c r="D35" s="39" t="s">
        <v>4</v>
      </c>
      <c r="E35" s="43" t="s">
        <v>22</v>
      </c>
      <c r="F35" s="40">
        <f>SUM(F36:F46)</f>
        <v>18</v>
      </c>
      <c r="G35" s="40">
        <f>SUM(G36:G46)</f>
        <v>100.00000000000001</v>
      </c>
      <c r="H35" s="11"/>
      <c r="I35" s="40">
        <f>SUM(I36:I46)</f>
        <v>1</v>
      </c>
      <c r="J35" s="62" t="s">
        <v>848</v>
      </c>
    </row>
    <row r="36" spans="2:10" ht="28.9" customHeight="1">
      <c r="B36" s="61"/>
      <c r="C36" s="52"/>
      <c r="D36" s="45"/>
      <c r="E36" s="7" t="s">
        <v>849</v>
      </c>
      <c r="F36" s="11">
        <v>2</v>
      </c>
      <c r="G36" s="35">
        <v>9.0909090909090899</v>
      </c>
      <c r="H36" s="11" t="s">
        <v>835</v>
      </c>
      <c r="I36" s="11">
        <v>0</v>
      </c>
      <c r="J36" s="62"/>
    </row>
    <row r="37" spans="2:10" ht="28.9" customHeight="1">
      <c r="B37" s="61"/>
      <c r="C37" s="52"/>
      <c r="D37" s="52"/>
      <c r="E37" s="7" t="s">
        <v>850</v>
      </c>
      <c r="F37" s="11">
        <v>2</v>
      </c>
      <c r="G37" s="35">
        <v>9.0909090909090899</v>
      </c>
      <c r="H37" s="11" t="s">
        <v>835</v>
      </c>
      <c r="I37" s="11">
        <v>0</v>
      </c>
      <c r="J37" s="62"/>
    </row>
    <row r="38" spans="2:10" ht="14.45" customHeight="1">
      <c r="B38" s="61"/>
      <c r="C38" s="52"/>
      <c r="D38" s="52"/>
      <c r="E38" s="7" t="s">
        <v>851</v>
      </c>
      <c r="F38" s="11">
        <v>2</v>
      </c>
      <c r="G38" s="35">
        <v>9.0909090909090899</v>
      </c>
      <c r="H38" s="11" t="s">
        <v>835</v>
      </c>
      <c r="I38" s="11">
        <v>0</v>
      </c>
      <c r="J38" s="62"/>
    </row>
    <row r="39" spans="2:10" ht="28.9" customHeight="1">
      <c r="B39" s="61"/>
      <c r="C39" s="52"/>
      <c r="D39" s="52"/>
      <c r="E39" s="7" t="s">
        <v>852</v>
      </c>
      <c r="F39" s="11">
        <v>2</v>
      </c>
      <c r="G39" s="35">
        <v>9.0909090909090899</v>
      </c>
      <c r="H39" s="11" t="s">
        <v>835</v>
      </c>
      <c r="I39" s="11">
        <v>0</v>
      </c>
      <c r="J39" s="62"/>
    </row>
    <row r="40" spans="2:10" ht="14.45" customHeight="1">
      <c r="B40" s="61"/>
      <c r="C40" s="52"/>
      <c r="D40" s="52"/>
      <c r="E40" s="7" t="s">
        <v>853</v>
      </c>
      <c r="F40" s="11">
        <v>1</v>
      </c>
      <c r="G40" s="35">
        <v>9.0909090909090899</v>
      </c>
      <c r="H40" s="11" t="s">
        <v>835</v>
      </c>
      <c r="I40" s="11">
        <v>0</v>
      </c>
      <c r="J40" s="62"/>
    </row>
    <row r="41" spans="2:10" ht="28.9" customHeight="1">
      <c r="B41" s="61"/>
      <c r="C41" s="52"/>
      <c r="D41" s="52"/>
      <c r="E41" s="7" t="s">
        <v>854</v>
      </c>
      <c r="F41" s="11">
        <v>2</v>
      </c>
      <c r="G41" s="35">
        <v>9.0909090909090899</v>
      </c>
      <c r="H41" s="11" t="s">
        <v>835</v>
      </c>
      <c r="I41" s="11">
        <v>0</v>
      </c>
      <c r="J41" s="62"/>
    </row>
    <row r="42" spans="2:10" ht="28.9" customHeight="1">
      <c r="B42" s="61"/>
      <c r="C42" s="52"/>
      <c r="D42" s="39" t="s">
        <v>10</v>
      </c>
      <c r="E42" s="7" t="s">
        <v>855</v>
      </c>
      <c r="F42" s="11">
        <v>1</v>
      </c>
      <c r="G42" s="35">
        <v>9.0909090909090899</v>
      </c>
      <c r="H42" s="11" t="s">
        <v>835</v>
      </c>
      <c r="I42" s="11">
        <v>1</v>
      </c>
      <c r="J42" s="62"/>
    </row>
    <row r="43" spans="2:10" ht="14.45" customHeight="1">
      <c r="B43" s="61"/>
      <c r="C43" s="52"/>
      <c r="D43" s="45"/>
      <c r="E43" s="7" t="s">
        <v>856</v>
      </c>
      <c r="F43" s="11">
        <v>1</v>
      </c>
      <c r="G43" s="35">
        <v>9.0909090909090899</v>
      </c>
      <c r="H43" s="11" t="s">
        <v>835</v>
      </c>
      <c r="I43" s="11">
        <v>0</v>
      </c>
      <c r="J43" s="62"/>
    </row>
    <row r="44" spans="2:10" ht="14.45" customHeight="1">
      <c r="B44" s="61"/>
      <c r="C44" s="52"/>
      <c r="D44" s="52"/>
      <c r="E44" s="7" t="s">
        <v>857</v>
      </c>
      <c r="F44" s="11">
        <v>1</v>
      </c>
      <c r="G44" s="35">
        <v>9.0909090909090899</v>
      </c>
      <c r="H44" s="11" t="s">
        <v>835</v>
      </c>
      <c r="I44" s="11">
        <v>0</v>
      </c>
      <c r="J44" s="62"/>
    </row>
    <row r="45" spans="2:10" ht="28.9" customHeight="1">
      <c r="B45" s="61"/>
      <c r="C45" s="52"/>
      <c r="D45" s="52"/>
      <c r="E45" s="7" t="s">
        <v>858</v>
      </c>
      <c r="F45" s="11">
        <v>2</v>
      </c>
      <c r="G45" s="35">
        <v>9.0909090909090899</v>
      </c>
      <c r="H45" s="11" t="s">
        <v>835</v>
      </c>
      <c r="I45" s="11">
        <v>0</v>
      </c>
      <c r="J45" s="62"/>
    </row>
    <row r="46" spans="2:10" ht="28.9" customHeight="1">
      <c r="B46" s="61"/>
      <c r="C46" s="52"/>
      <c r="D46" s="52"/>
      <c r="E46" s="7" t="s">
        <v>859</v>
      </c>
      <c r="F46" s="11">
        <v>2</v>
      </c>
      <c r="G46" s="35">
        <v>9.0909090909090899</v>
      </c>
      <c r="H46" s="11" t="s">
        <v>835</v>
      </c>
      <c r="I46" s="11">
        <v>0</v>
      </c>
      <c r="J46" s="62"/>
    </row>
    <row r="47" spans="2:10" ht="14.45" customHeight="1">
      <c r="B47" s="61"/>
      <c r="C47" s="52"/>
      <c r="D47" s="52"/>
      <c r="E47" s="12"/>
      <c r="F47" s="11"/>
      <c r="G47" s="11"/>
      <c r="H47" s="11"/>
      <c r="I47" s="11"/>
    </row>
    <row r="48" spans="2:10" ht="14.45" customHeight="1">
      <c r="B48" s="61" t="s">
        <v>860</v>
      </c>
      <c r="C48" s="48">
        <v>16.6666666666667</v>
      </c>
      <c r="D48" s="39" t="s">
        <v>4</v>
      </c>
      <c r="E48" s="43" t="s">
        <v>22</v>
      </c>
      <c r="F48" s="40">
        <f>SUM(F49:F57)</f>
        <v>14</v>
      </c>
      <c r="G48" s="40">
        <f>SUM(G49:G57)</f>
        <v>99.999999999999901</v>
      </c>
      <c r="H48" s="11"/>
      <c r="I48" s="40">
        <f>SUM(I49:I57)</f>
        <v>2</v>
      </c>
      <c r="J48" s="62" t="s">
        <v>861</v>
      </c>
    </row>
    <row r="49" spans="2:10" ht="28.9" customHeight="1">
      <c r="B49" s="61"/>
      <c r="C49" s="52"/>
      <c r="D49" s="45"/>
      <c r="E49" s="7" t="s">
        <v>862</v>
      </c>
      <c r="F49" s="11">
        <v>2</v>
      </c>
      <c r="G49" s="35">
        <v>11.1111111111111</v>
      </c>
      <c r="H49" s="11" t="s">
        <v>835</v>
      </c>
      <c r="I49" s="11">
        <v>0</v>
      </c>
      <c r="J49" s="62"/>
    </row>
    <row r="50" spans="2:10" ht="14.45" customHeight="1">
      <c r="B50" s="61"/>
      <c r="C50" s="52"/>
      <c r="D50" s="52"/>
      <c r="E50" s="7" t="s">
        <v>863</v>
      </c>
      <c r="F50" s="11">
        <v>2</v>
      </c>
      <c r="G50" s="35">
        <v>11.1111111111111</v>
      </c>
      <c r="H50" s="11" t="s">
        <v>835</v>
      </c>
      <c r="I50" s="11">
        <v>0</v>
      </c>
      <c r="J50" s="62"/>
    </row>
    <row r="51" spans="2:10" ht="28.9" customHeight="1">
      <c r="B51" s="61"/>
      <c r="C51" s="52"/>
      <c r="D51" s="52"/>
      <c r="E51" s="7" t="s">
        <v>864</v>
      </c>
      <c r="F51" s="11">
        <v>2</v>
      </c>
      <c r="G51" s="35">
        <v>11.1111111111111</v>
      </c>
      <c r="H51" s="11" t="s">
        <v>835</v>
      </c>
      <c r="I51" s="11">
        <v>0</v>
      </c>
      <c r="J51" s="62"/>
    </row>
    <row r="52" spans="2:10" ht="28.9" customHeight="1">
      <c r="B52" s="61"/>
      <c r="C52" s="52"/>
      <c r="D52" s="52"/>
      <c r="E52" s="7" t="s">
        <v>865</v>
      </c>
      <c r="F52" s="11">
        <v>2</v>
      </c>
      <c r="G52" s="35">
        <v>11.1111111111111</v>
      </c>
      <c r="H52" s="11" t="s">
        <v>835</v>
      </c>
      <c r="I52" s="11">
        <v>0</v>
      </c>
      <c r="J52" s="62"/>
    </row>
    <row r="53" spans="2:10" ht="14.45" customHeight="1">
      <c r="B53" s="61"/>
      <c r="C53" s="52"/>
      <c r="D53" s="52"/>
      <c r="E53" s="7" t="s">
        <v>866</v>
      </c>
      <c r="F53" s="11">
        <v>1</v>
      </c>
      <c r="G53" s="35">
        <v>11.1111111111111</v>
      </c>
      <c r="H53" s="11" t="s">
        <v>835</v>
      </c>
      <c r="I53" s="11">
        <v>0</v>
      </c>
      <c r="J53" s="62"/>
    </row>
    <row r="54" spans="2:10" ht="14.45" customHeight="1">
      <c r="B54" s="61"/>
      <c r="C54" s="52"/>
      <c r="D54" s="39" t="s">
        <v>10</v>
      </c>
      <c r="E54" s="7" t="s">
        <v>867</v>
      </c>
      <c r="F54" s="11">
        <v>1</v>
      </c>
      <c r="G54" s="35">
        <v>11.1111111111111</v>
      </c>
      <c r="H54" s="11" t="s">
        <v>835</v>
      </c>
      <c r="I54" s="11">
        <v>0</v>
      </c>
      <c r="J54" s="62"/>
    </row>
    <row r="55" spans="2:10" ht="14.45" customHeight="1">
      <c r="B55" s="61"/>
      <c r="C55" s="52"/>
      <c r="D55" s="45"/>
      <c r="E55" s="7" t="s">
        <v>868</v>
      </c>
      <c r="F55" s="11">
        <v>2</v>
      </c>
      <c r="G55" s="35">
        <v>11.1111111111111</v>
      </c>
      <c r="H55" s="11" t="s">
        <v>835</v>
      </c>
      <c r="I55" s="11">
        <v>1</v>
      </c>
      <c r="J55" s="62"/>
    </row>
    <row r="56" spans="2:10" ht="14.45" customHeight="1">
      <c r="B56" s="61"/>
      <c r="C56" s="52"/>
      <c r="D56" s="52"/>
      <c r="E56" s="7" t="s">
        <v>869</v>
      </c>
      <c r="F56" s="11">
        <v>1</v>
      </c>
      <c r="G56" s="35">
        <v>11.1111111111111</v>
      </c>
      <c r="H56" s="11" t="s">
        <v>835</v>
      </c>
      <c r="I56" s="11">
        <v>1</v>
      </c>
      <c r="J56" s="62"/>
    </row>
    <row r="57" spans="2:10" ht="14.45" customHeight="1">
      <c r="B57" s="61"/>
      <c r="C57" s="52"/>
      <c r="D57" s="52"/>
      <c r="E57" s="7" t="s">
        <v>870</v>
      </c>
      <c r="F57" s="11">
        <v>1</v>
      </c>
      <c r="G57" s="35">
        <v>11.1111111111111</v>
      </c>
      <c r="H57" s="11" t="s">
        <v>835</v>
      </c>
      <c r="I57" s="11">
        <v>0</v>
      </c>
      <c r="J57" s="62"/>
    </row>
    <row r="58" spans="2:10" ht="14.45" customHeight="1">
      <c r="B58" s="61"/>
      <c r="C58" s="52"/>
      <c r="D58" s="52"/>
      <c r="E58" s="12"/>
      <c r="F58" s="11"/>
      <c r="G58" s="11"/>
      <c r="H58" s="11"/>
      <c r="I58" s="11"/>
    </row>
    <row r="59" spans="2:10" ht="14.45" customHeight="1">
      <c r="B59" s="61" t="s">
        <v>871</v>
      </c>
      <c r="C59" s="48">
        <v>16.6666666666667</v>
      </c>
      <c r="D59" s="39" t="s">
        <v>4</v>
      </c>
      <c r="E59" s="43" t="s">
        <v>22</v>
      </c>
      <c r="F59" s="40">
        <f>SUM(F60:F66)</f>
        <v>14</v>
      </c>
      <c r="G59" s="40">
        <f>SUM(G60:G66)</f>
        <v>100.00000000000011</v>
      </c>
      <c r="H59" s="11"/>
      <c r="I59" s="40">
        <f>SUM(I60:I66)</f>
        <v>0</v>
      </c>
      <c r="J59" s="62" t="s">
        <v>872</v>
      </c>
    </row>
    <row r="60" spans="2:10" ht="14.45" customHeight="1">
      <c r="B60" s="61"/>
      <c r="C60" s="52"/>
      <c r="D60" s="45"/>
      <c r="E60" s="7" t="s">
        <v>873</v>
      </c>
      <c r="F60" s="11">
        <v>2</v>
      </c>
      <c r="G60" s="35">
        <v>14.285714285714301</v>
      </c>
      <c r="H60" s="11" t="s">
        <v>513</v>
      </c>
      <c r="I60" s="11">
        <v>0</v>
      </c>
      <c r="J60" s="62"/>
    </row>
    <row r="61" spans="2:10" ht="14.45" customHeight="1">
      <c r="B61" s="61"/>
      <c r="C61" s="52"/>
      <c r="D61" s="52"/>
      <c r="E61" s="7" t="s">
        <v>874</v>
      </c>
      <c r="F61" s="11">
        <v>2</v>
      </c>
      <c r="G61" s="35">
        <v>14.285714285714301</v>
      </c>
      <c r="H61" s="11" t="s">
        <v>513</v>
      </c>
      <c r="I61" s="11">
        <v>0</v>
      </c>
      <c r="J61" s="62"/>
    </row>
    <row r="62" spans="2:10" ht="14.45" customHeight="1">
      <c r="B62" s="61"/>
      <c r="C62" s="52"/>
      <c r="D62" s="52"/>
      <c r="E62" s="7" t="s">
        <v>875</v>
      </c>
      <c r="F62" s="11">
        <v>2</v>
      </c>
      <c r="G62" s="35">
        <v>14.285714285714301</v>
      </c>
      <c r="H62" s="11" t="s">
        <v>513</v>
      </c>
      <c r="I62" s="11">
        <v>0</v>
      </c>
      <c r="J62" s="62"/>
    </row>
    <row r="63" spans="2:10" ht="14.45" customHeight="1">
      <c r="B63" s="61"/>
      <c r="C63" s="52"/>
      <c r="D63" s="52"/>
      <c r="E63" s="7" t="s">
        <v>876</v>
      </c>
      <c r="F63" s="11">
        <v>2</v>
      </c>
      <c r="G63" s="35">
        <v>14.285714285714301</v>
      </c>
      <c r="H63" s="11" t="s">
        <v>513</v>
      </c>
      <c r="I63" s="11">
        <v>0</v>
      </c>
      <c r="J63" s="62"/>
    </row>
    <row r="64" spans="2:10" ht="14.45" customHeight="1">
      <c r="B64" s="61"/>
      <c r="C64" s="52"/>
      <c r="D64" s="39" t="s">
        <v>10</v>
      </c>
      <c r="E64" s="7" t="s">
        <v>877</v>
      </c>
      <c r="F64" s="11">
        <v>2</v>
      </c>
      <c r="G64" s="35">
        <v>14.285714285714301</v>
      </c>
      <c r="H64" s="11" t="s">
        <v>513</v>
      </c>
      <c r="I64" s="11">
        <v>0</v>
      </c>
      <c r="J64" s="62"/>
    </row>
    <row r="65" spans="2:10" ht="14.45" customHeight="1">
      <c r="B65" s="61"/>
      <c r="C65" s="52"/>
      <c r="D65" s="45"/>
      <c r="E65" s="7" t="s">
        <v>878</v>
      </c>
      <c r="F65" s="11">
        <v>2</v>
      </c>
      <c r="G65" s="35">
        <v>14.285714285714301</v>
      </c>
      <c r="H65" s="11" t="s">
        <v>513</v>
      </c>
      <c r="I65" s="11">
        <v>0</v>
      </c>
      <c r="J65" s="62"/>
    </row>
    <row r="66" spans="2:10" ht="14.45" customHeight="1">
      <c r="B66" s="61"/>
      <c r="C66" s="52"/>
      <c r="D66" s="52"/>
      <c r="E66" s="7" t="s">
        <v>879</v>
      </c>
      <c r="F66" s="11">
        <v>2</v>
      </c>
      <c r="G66" s="35">
        <v>14.285714285714301</v>
      </c>
      <c r="H66" s="11" t="s">
        <v>513</v>
      </c>
      <c r="I66" s="11">
        <v>0</v>
      </c>
      <c r="J66" s="62"/>
    </row>
    <row r="67" spans="2:10" ht="14.45" customHeight="1">
      <c r="B67" s="61"/>
      <c r="C67" s="52"/>
      <c r="D67" s="52"/>
      <c r="E67" s="12"/>
    </row>
  </sheetData>
  <mergeCells count="43">
    <mergeCell ref="F3:F4"/>
    <mergeCell ref="B48:B58"/>
    <mergeCell ref="D36:D41"/>
    <mergeCell ref="J48:J57"/>
    <mergeCell ref="F8:F9"/>
    <mergeCell ref="I3:I4"/>
    <mergeCell ref="C48:C58"/>
    <mergeCell ref="C8:C9"/>
    <mergeCell ref="I8:I9"/>
    <mergeCell ref="B26:B34"/>
    <mergeCell ref="D8:D9"/>
    <mergeCell ref="C3:E3"/>
    <mergeCell ref="D49:D53"/>
    <mergeCell ref="J26:J33"/>
    <mergeCell ref="B35:B47"/>
    <mergeCell ref="D55:D58"/>
    <mergeCell ref="H8:H9"/>
    <mergeCell ref="J8:J9"/>
    <mergeCell ref="C35:C47"/>
    <mergeCell ref="G8:G9"/>
    <mergeCell ref="J35:J46"/>
    <mergeCell ref="J10:J19"/>
    <mergeCell ref="J21:J24"/>
    <mergeCell ref="D32:D34"/>
    <mergeCell ref="D27:D30"/>
    <mergeCell ref="D43:D47"/>
    <mergeCell ref="B8:B9"/>
    <mergeCell ref="C26:C34"/>
    <mergeCell ref="C1:E1"/>
    <mergeCell ref="E8:E9"/>
    <mergeCell ref="C2:E2"/>
    <mergeCell ref="B10:B20"/>
    <mergeCell ref="C10:C20"/>
    <mergeCell ref="D11:D15"/>
    <mergeCell ref="D17:D20"/>
    <mergeCell ref="B21:B25"/>
    <mergeCell ref="C21:C25"/>
    <mergeCell ref="D22:D23"/>
    <mergeCell ref="B59:B67"/>
    <mergeCell ref="C59:C67"/>
    <mergeCell ref="J59:J66"/>
    <mergeCell ref="D60:D63"/>
    <mergeCell ref="D65:D6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60"/>
  <sheetViews>
    <sheetView topLeftCell="A18" workbookViewId="0">
      <selection activeCell="A55" sqref="A55:XFD6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6" t="s">
        <v>0</v>
      </c>
      <c r="C1" s="63" t="s">
        <v>880</v>
      </c>
      <c r="D1" s="63"/>
      <c r="E1" s="63"/>
    </row>
    <row r="2" spans="2:10" ht="18" customHeight="1">
      <c r="B2" s="36" t="s">
        <v>2</v>
      </c>
      <c r="C2" s="64" t="s">
        <v>881</v>
      </c>
      <c r="D2" s="64"/>
      <c r="E2" s="64"/>
      <c r="J2" t="s">
        <v>4</v>
      </c>
    </row>
    <row r="3" spans="2:10" ht="17.45" customHeight="1">
      <c r="B3" s="36" t="s">
        <v>5</v>
      </c>
      <c r="C3" s="63" t="s">
        <v>259</v>
      </c>
      <c r="D3" s="63"/>
      <c r="E3" s="63"/>
      <c r="F3" s="67" t="s">
        <v>7</v>
      </c>
      <c r="I3" s="58" t="s">
        <v>8</v>
      </c>
      <c r="J3" t="s">
        <v>486</v>
      </c>
    </row>
    <row r="4" spans="2:10" ht="14.45" customHeight="1">
      <c r="F4" s="67"/>
      <c r="I4" s="58"/>
      <c r="J4" t="s">
        <v>10</v>
      </c>
    </row>
    <row r="5" spans="2:10" ht="20.45">
      <c r="F5" s="37">
        <f>SUM(F8:F200)/2</f>
        <v>60</v>
      </c>
      <c r="I5" s="38">
        <f>SUM(I8:I200)/2</f>
        <v>40</v>
      </c>
      <c r="J5" t="s">
        <v>487</v>
      </c>
    </row>
    <row r="6" spans="2:10" ht="14.45" customHeight="1"/>
    <row r="7" spans="2:10" ht="14.45" customHeight="1">
      <c r="H7" t="s">
        <v>882</v>
      </c>
    </row>
    <row r="8" spans="2:10" ht="14.45" customHeight="1">
      <c r="B8" s="55" t="s">
        <v>12</v>
      </c>
      <c r="C8" s="55" t="s">
        <v>13</v>
      </c>
      <c r="D8" s="55" t="s">
        <v>14</v>
      </c>
      <c r="E8" s="55" t="s">
        <v>15</v>
      </c>
      <c r="F8" s="66" t="s">
        <v>16</v>
      </c>
      <c r="G8" s="66" t="s">
        <v>17</v>
      </c>
      <c r="H8" s="69" t="s">
        <v>18</v>
      </c>
      <c r="I8" s="69" t="s">
        <v>19</v>
      </c>
      <c r="J8" s="57" t="s">
        <v>20</v>
      </c>
    </row>
    <row r="9" spans="2:10" ht="14.45" customHeight="1">
      <c r="B9" s="55"/>
      <c r="C9" s="55"/>
      <c r="D9" s="55"/>
      <c r="E9" s="55"/>
      <c r="F9" s="66"/>
      <c r="G9" s="66"/>
      <c r="H9" s="66"/>
      <c r="I9" s="66"/>
      <c r="J9" s="55"/>
    </row>
    <row r="10" spans="2:10" ht="14.45" customHeight="1">
      <c r="B10" s="61" t="s">
        <v>883</v>
      </c>
      <c r="C10" s="48">
        <v>16.6666666666667</v>
      </c>
      <c r="D10" s="39" t="s">
        <v>4</v>
      </c>
      <c r="E10" s="40" t="s">
        <v>22</v>
      </c>
      <c r="F10" s="41">
        <v>2</v>
      </c>
      <c r="G10" s="41">
        <f>SUM(G11:G14)</f>
        <v>100</v>
      </c>
      <c r="H10" s="9"/>
      <c r="I10" s="41">
        <f>SUM(I11:I14)</f>
        <v>10</v>
      </c>
      <c r="J10" s="62" t="s">
        <v>884</v>
      </c>
    </row>
    <row r="11" spans="2:10" ht="28.9" customHeight="1">
      <c r="B11" s="61"/>
      <c r="C11" s="52"/>
      <c r="D11" s="45"/>
      <c r="E11" s="7" t="s">
        <v>885</v>
      </c>
      <c r="F11" s="9">
        <v>0</v>
      </c>
      <c r="G11" s="35">
        <v>25</v>
      </c>
      <c r="H11" s="9" t="s">
        <v>835</v>
      </c>
      <c r="I11" s="9">
        <v>4</v>
      </c>
      <c r="J11" s="62"/>
    </row>
    <row r="12" spans="2:10" ht="28.9" customHeight="1">
      <c r="B12" s="61"/>
      <c r="C12" s="52"/>
      <c r="D12" s="52"/>
      <c r="E12" s="7" t="s">
        <v>886</v>
      </c>
      <c r="F12" s="9">
        <v>1</v>
      </c>
      <c r="G12" s="35">
        <v>25</v>
      </c>
      <c r="H12" s="9" t="s">
        <v>835</v>
      </c>
      <c r="I12" s="9">
        <v>2</v>
      </c>
      <c r="J12" s="62"/>
    </row>
    <row r="13" spans="2:10" ht="28.9" customHeight="1">
      <c r="B13" s="61"/>
      <c r="C13" s="52"/>
      <c r="D13" s="39" t="s">
        <v>10</v>
      </c>
      <c r="E13" s="7" t="s">
        <v>887</v>
      </c>
      <c r="F13" s="9">
        <v>1</v>
      </c>
      <c r="G13" s="35">
        <v>25</v>
      </c>
      <c r="H13" s="9" t="s">
        <v>835</v>
      </c>
      <c r="I13" s="9">
        <v>2</v>
      </c>
      <c r="J13" s="62"/>
    </row>
    <row r="14" spans="2:10" ht="28.9" customHeight="1">
      <c r="B14" s="61"/>
      <c r="C14" s="52"/>
      <c r="D14" s="45"/>
      <c r="E14" s="7" t="s">
        <v>888</v>
      </c>
      <c r="F14" s="9">
        <v>2</v>
      </c>
      <c r="G14" s="35">
        <v>25</v>
      </c>
      <c r="H14" s="9" t="s">
        <v>835</v>
      </c>
      <c r="I14" s="9">
        <v>2</v>
      </c>
      <c r="J14" s="62"/>
    </row>
    <row r="15" spans="2:10" ht="14.45" customHeight="1">
      <c r="B15" s="61"/>
      <c r="C15" s="52"/>
      <c r="D15" s="52"/>
      <c r="F15" s="9"/>
      <c r="G15" s="9"/>
      <c r="H15" s="9"/>
      <c r="I15" s="9"/>
    </row>
    <row r="16" spans="2:10" ht="14.45" customHeight="1">
      <c r="B16" s="61" t="s">
        <v>889</v>
      </c>
      <c r="C16" s="48">
        <v>16.6666666666667</v>
      </c>
      <c r="D16" s="39" t="s">
        <v>4</v>
      </c>
      <c r="E16" s="40" t="s">
        <v>22</v>
      </c>
      <c r="F16" s="41">
        <f>SUM(F17:F23)</f>
        <v>14</v>
      </c>
      <c r="G16" s="41">
        <f>SUM(G17:G23)</f>
        <v>100.00000000000011</v>
      </c>
      <c r="H16" s="9"/>
      <c r="I16" s="41">
        <f>SUM(I17:I23)</f>
        <v>12</v>
      </c>
      <c r="J16" s="68" t="s">
        <v>890</v>
      </c>
    </row>
    <row r="17" spans="2:10" ht="28.9" customHeight="1">
      <c r="B17" s="61"/>
      <c r="C17" s="52"/>
      <c r="D17" s="45"/>
      <c r="E17" s="7" t="s">
        <v>891</v>
      </c>
      <c r="F17" s="9">
        <v>2</v>
      </c>
      <c r="G17" s="35">
        <v>14.285714285714301</v>
      </c>
      <c r="H17" s="9" t="s">
        <v>835</v>
      </c>
      <c r="I17" s="9">
        <v>2</v>
      </c>
      <c r="J17" s="68"/>
    </row>
    <row r="18" spans="2:10" ht="57.6" customHeight="1">
      <c r="B18" s="61"/>
      <c r="C18" s="52"/>
      <c r="D18" s="52"/>
      <c r="E18" s="7" t="s">
        <v>892</v>
      </c>
      <c r="F18" s="9">
        <v>2</v>
      </c>
      <c r="G18" s="35">
        <v>14.285714285714301</v>
      </c>
      <c r="H18" s="9" t="s">
        <v>835</v>
      </c>
      <c r="I18" s="9">
        <v>2</v>
      </c>
      <c r="J18" s="68"/>
    </row>
    <row r="19" spans="2:10" ht="57.6" customHeight="1">
      <c r="B19" s="61"/>
      <c r="C19" s="52"/>
      <c r="D19" s="52"/>
      <c r="E19" s="7" t="s">
        <v>893</v>
      </c>
      <c r="F19" s="9">
        <v>2</v>
      </c>
      <c r="G19" s="35">
        <v>14.285714285714301</v>
      </c>
      <c r="H19" s="9" t="s">
        <v>835</v>
      </c>
      <c r="I19" s="9">
        <v>2</v>
      </c>
      <c r="J19" s="68"/>
    </row>
    <row r="20" spans="2:10" ht="28.9" customHeight="1">
      <c r="B20" s="61"/>
      <c r="C20" s="52"/>
      <c r="D20" s="52"/>
      <c r="E20" s="7" t="s">
        <v>894</v>
      </c>
      <c r="F20" s="9">
        <v>2</v>
      </c>
      <c r="G20" s="35">
        <v>14.285714285714301</v>
      </c>
      <c r="H20" s="9" t="s">
        <v>835</v>
      </c>
      <c r="I20" s="9">
        <v>2</v>
      </c>
      <c r="J20" s="68"/>
    </row>
    <row r="21" spans="2:10" ht="28.9" customHeight="1">
      <c r="B21" s="61"/>
      <c r="C21" s="52"/>
      <c r="D21" s="39" t="s">
        <v>10</v>
      </c>
      <c r="E21" s="7" t="s">
        <v>895</v>
      </c>
      <c r="F21" s="9">
        <v>2</v>
      </c>
      <c r="G21" s="35">
        <v>14.285714285714301</v>
      </c>
      <c r="H21" s="9" t="s">
        <v>835</v>
      </c>
      <c r="I21" s="9">
        <v>2</v>
      </c>
      <c r="J21" s="68"/>
    </row>
    <row r="22" spans="2:10" ht="28.9" customHeight="1">
      <c r="B22" s="61"/>
      <c r="C22" s="52"/>
      <c r="D22" s="45"/>
      <c r="E22" s="7" t="s">
        <v>896</v>
      </c>
      <c r="F22" s="9">
        <v>2</v>
      </c>
      <c r="G22" s="35">
        <v>14.285714285714301</v>
      </c>
      <c r="H22" s="9" t="s">
        <v>835</v>
      </c>
      <c r="I22" s="9">
        <v>1</v>
      </c>
      <c r="J22" s="68"/>
    </row>
    <row r="23" spans="2:10" ht="43.15" customHeight="1">
      <c r="B23" s="61"/>
      <c r="C23" s="52"/>
      <c r="D23" s="52"/>
      <c r="E23" s="7" t="s">
        <v>897</v>
      </c>
      <c r="F23" s="9">
        <v>2</v>
      </c>
      <c r="G23" s="35">
        <v>14.285714285714301</v>
      </c>
      <c r="H23" s="9" t="s">
        <v>835</v>
      </c>
      <c r="I23" s="9">
        <v>1</v>
      </c>
      <c r="J23" s="68"/>
    </row>
    <row r="24" spans="2:10" ht="14.45" customHeight="1">
      <c r="B24" s="61"/>
      <c r="C24" s="52"/>
      <c r="D24" s="52"/>
      <c r="F24" s="9"/>
      <c r="G24" s="9"/>
      <c r="H24" s="9"/>
      <c r="I24" s="9"/>
    </row>
    <row r="25" spans="2:10" ht="14.45" customHeight="1">
      <c r="B25" s="61" t="s">
        <v>898</v>
      </c>
      <c r="C25" s="48">
        <v>16.6666666666667</v>
      </c>
      <c r="D25" s="39" t="s">
        <v>4</v>
      </c>
      <c r="E25" s="40" t="s">
        <v>22</v>
      </c>
      <c r="F25" s="41">
        <f>SUM(F26:F31)</f>
        <v>0</v>
      </c>
      <c r="G25" s="41">
        <f>SUM(G26:G31)</f>
        <v>100.0000000000002</v>
      </c>
      <c r="H25" s="9"/>
      <c r="I25" s="41">
        <f>SUM(I26:I31)</f>
        <v>18</v>
      </c>
      <c r="J25" s="68" t="s">
        <v>899</v>
      </c>
    </row>
    <row r="26" spans="2:10" ht="28.9" customHeight="1">
      <c r="B26" s="61"/>
      <c r="C26" s="52"/>
      <c r="D26" s="45"/>
      <c r="E26" s="7" t="s">
        <v>900</v>
      </c>
      <c r="F26" s="9">
        <v>0</v>
      </c>
      <c r="G26" s="35">
        <v>16.6666666666667</v>
      </c>
      <c r="H26" s="9" t="s">
        <v>835</v>
      </c>
      <c r="I26" s="9">
        <v>3</v>
      </c>
      <c r="J26" s="68"/>
    </row>
    <row r="27" spans="2:10" ht="28.9" customHeight="1">
      <c r="B27" s="61"/>
      <c r="C27" s="52"/>
      <c r="D27" s="52"/>
      <c r="E27" s="7" t="s">
        <v>901</v>
      </c>
      <c r="F27" s="9">
        <v>0</v>
      </c>
      <c r="G27" s="35">
        <v>16.6666666666667</v>
      </c>
      <c r="H27" s="9" t="s">
        <v>835</v>
      </c>
      <c r="I27" s="9">
        <v>3</v>
      </c>
      <c r="J27" s="68"/>
    </row>
    <row r="28" spans="2:10" ht="28.9" customHeight="1">
      <c r="B28" s="61"/>
      <c r="C28" s="52"/>
      <c r="D28" s="52"/>
      <c r="E28" s="7" t="s">
        <v>902</v>
      </c>
      <c r="F28" s="9">
        <v>0</v>
      </c>
      <c r="G28" s="35">
        <v>16.6666666666667</v>
      </c>
      <c r="H28" s="9" t="s">
        <v>835</v>
      </c>
      <c r="I28" s="9">
        <v>3</v>
      </c>
      <c r="J28" s="68"/>
    </row>
    <row r="29" spans="2:10" ht="28.9" customHeight="1">
      <c r="B29" s="61"/>
      <c r="C29" s="52"/>
      <c r="D29" s="39" t="s">
        <v>10</v>
      </c>
      <c r="E29" s="7" t="s">
        <v>903</v>
      </c>
      <c r="F29" s="9">
        <v>0</v>
      </c>
      <c r="G29" s="35">
        <v>16.6666666666667</v>
      </c>
      <c r="H29" s="9" t="s">
        <v>835</v>
      </c>
      <c r="I29" s="9">
        <v>3</v>
      </c>
      <c r="J29" s="68"/>
    </row>
    <row r="30" spans="2:10" ht="28.9" customHeight="1">
      <c r="B30" s="61"/>
      <c r="C30" s="52"/>
      <c r="D30" s="45"/>
      <c r="E30" s="7" t="s">
        <v>904</v>
      </c>
      <c r="F30" s="9">
        <v>0</v>
      </c>
      <c r="G30" s="35">
        <v>16.6666666666667</v>
      </c>
      <c r="H30" s="9" t="s">
        <v>835</v>
      </c>
      <c r="I30" s="9">
        <v>3</v>
      </c>
      <c r="J30" s="68"/>
    </row>
    <row r="31" spans="2:10" ht="43.15" customHeight="1">
      <c r="B31" s="61"/>
      <c r="C31" s="52"/>
      <c r="D31" s="52"/>
      <c r="E31" s="7" t="s">
        <v>905</v>
      </c>
      <c r="F31" s="9">
        <v>0</v>
      </c>
      <c r="G31" s="35">
        <v>16.6666666666667</v>
      </c>
      <c r="H31" s="9" t="s">
        <v>835</v>
      </c>
      <c r="I31" s="9">
        <v>3</v>
      </c>
      <c r="J31" s="68"/>
    </row>
    <row r="32" spans="2:10" ht="14.45" customHeight="1">
      <c r="B32" s="61"/>
      <c r="C32" s="52"/>
      <c r="D32" s="52"/>
      <c r="F32" s="9"/>
      <c r="G32" s="9"/>
      <c r="H32" s="9"/>
      <c r="I32" s="9"/>
    </row>
    <row r="33" spans="2:10" ht="14.45" customHeight="1">
      <c r="B33" s="61" t="s">
        <v>906</v>
      </c>
      <c r="C33" s="48">
        <v>16.6666666666667</v>
      </c>
      <c r="D33" s="39" t="s">
        <v>4</v>
      </c>
      <c r="E33" s="40" t="s">
        <v>22</v>
      </c>
      <c r="F33" s="41">
        <f>SUM(F34:F42)</f>
        <v>17</v>
      </c>
      <c r="G33" s="41">
        <f>SUM(G34:G42)</f>
        <v>99.999999999999901</v>
      </c>
      <c r="H33" s="9"/>
      <c r="I33" s="41">
        <f>SUM(I34:I42)</f>
        <v>0</v>
      </c>
      <c r="J33" s="62" t="s">
        <v>907</v>
      </c>
    </row>
    <row r="34" spans="2:10" ht="28.9" customHeight="1">
      <c r="B34" s="61"/>
      <c r="C34" s="52"/>
      <c r="D34" s="45"/>
      <c r="E34" s="7" t="s">
        <v>908</v>
      </c>
      <c r="F34" s="9">
        <v>2</v>
      </c>
      <c r="G34" s="35">
        <v>11.1111111111111</v>
      </c>
      <c r="H34" s="9" t="s">
        <v>835</v>
      </c>
      <c r="I34" s="9">
        <v>0</v>
      </c>
      <c r="J34" s="62"/>
    </row>
    <row r="35" spans="2:10" ht="28.9" customHeight="1">
      <c r="B35" s="61"/>
      <c r="C35" s="52"/>
      <c r="D35" s="52"/>
      <c r="E35" s="7" t="s">
        <v>909</v>
      </c>
      <c r="F35" s="9">
        <v>2</v>
      </c>
      <c r="G35" s="35">
        <v>11.1111111111111</v>
      </c>
      <c r="H35" s="9" t="s">
        <v>835</v>
      </c>
      <c r="I35" s="9">
        <v>0</v>
      </c>
      <c r="J35" s="62"/>
    </row>
    <row r="36" spans="2:10" ht="14.45" customHeight="1">
      <c r="B36" s="61"/>
      <c r="C36" s="52"/>
      <c r="D36" s="52"/>
      <c r="E36" s="7" t="s">
        <v>910</v>
      </c>
      <c r="F36" s="9">
        <v>1</v>
      </c>
      <c r="G36" s="35">
        <v>11.1111111111111</v>
      </c>
      <c r="H36" s="9" t="s">
        <v>835</v>
      </c>
      <c r="I36" s="9">
        <v>0</v>
      </c>
      <c r="J36" s="62"/>
    </row>
    <row r="37" spans="2:10" ht="28.9" customHeight="1">
      <c r="B37" s="61"/>
      <c r="C37" s="52"/>
      <c r="D37" s="52"/>
      <c r="E37" s="7" t="s">
        <v>911</v>
      </c>
      <c r="F37" s="9">
        <v>1</v>
      </c>
      <c r="G37" s="35">
        <v>11.1111111111111</v>
      </c>
      <c r="H37" s="9" t="s">
        <v>835</v>
      </c>
      <c r="I37" s="9">
        <v>0</v>
      </c>
      <c r="J37" s="62"/>
    </row>
    <row r="38" spans="2:10" ht="28.9" customHeight="1">
      <c r="B38" s="61"/>
      <c r="C38" s="52"/>
      <c r="D38" s="52"/>
      <c r="E38" s="7" t="s">
        <v>912</v>
      </c>
      <c r="F38" s="9">
        <v>1</v>
      </c>
      <c r="G38" s="35">
        <v>11.1111111111111</v>
      </c>
      <c r="H38" s="9" t="s">
        <v>835</v>
      </c>
      <c r="I38" s="9">
        <v>0</v>
      </c>
      <c r="J38" s="62"/>
    </row>
    <row r="39" spans="2:10" ht="28.9" customHeight="1">
      <c r="B39" s="61"/>
      <c r="C39" s="52"/>
      <c r="D39" s="39" t="s">
        <v>10</v>
      </c>
      <c r="E39" s="7" t="s">
        <v>913</v>
      </c>
      <c r="F39" s="9">
        <v>1</v>
      </c>
      <c r="G39" s="35">
        <v>11.1111111111111</v>
      </c>
      <c r="H39" s="9" t="s">
        <v>835</v>
      </c>
      <c r="I39" s="9">
        <v>0</v>
      </c>
      <c r="J39" s="62"/>
    </row>
    <row r="40" spans="2:10" ht="28.9" customHeight="1">
      <c r="B40" s="61"/>
      <c r="C40" s="52"/>
      <c r="D40" s="45"/>
      <c r="E40" s="7" t="s">
        <v>914</v>
      </c>
      <c r="F40" s="9">
        <v>1</v>
      </c>
      <c r="G40" s="35">
        <v>11.1111111111111</v>
      </c>
      <c r="H40" s="9" t="s">
        <v>835</v>
      </c>
      <c r="I40" s="9">
        <v>0</v>
      </c>
      <c r="J40" s="62"/>
    </row>
    <row r="41" spans="2:10" ht="14.45" customHeight="1">
      <c r="B41" s="61"/>
      <c r="C41" s="52"/>
      <c r="D41" s="52"/>
      <c r="E41" s="7" t="s">
        <v>915</v>
      </c>
      <c r="F41" s="9">
        <v>4</v>
      </c>
      <c r="G41" s="35">
        <v>11.1111111111111</v>
      </c>
      <c r="H41" s="9" t="s">
        <v>835</v>
      </c>
      <c r="I41" s="9">
        <v>0</v>
      </c>
      <c r="J41" s="62"/>
    </row>
    <row r="42" spans="2:10" ht="28.9" customHeight="1">
      <c r="B42" s="61"/>
      <c r="C42" s="52"/>
      <c r="D42" s="52"/>
      <c r="E42" s="7" t="s">
        <v>916</v>
      </c>
      <c r="F42" s="9">
        <v>4</v>
      </c>
      <c r="G42" s="35">
        <v>11.1111111111111</v>
      </c>
      <c r="H42" s="9" t="s">
        <v>835</v>
      </c>
      <c r="I42" s="9">
        <v>0</v>
      </c>
      <c r="J42" s="62"/>
    </row>
    <row r="43" spans="2:10" ht="14.45" customHeight="1">
      <c r="B43" s="61"/>
      <c r="C43" s="52"/>
      <c r="D43" s="52"/>
      <c r="F43" s="9"/>
      <c r="G43" s="9"/>
      <c r="H43" s="9"/>
      <c r="I43" s="9"/>
    </row>
    <row r="44" spans="2:10" ht="14.45" customHeight="1">
      <c r="B44" s="61" t="s">
        <v>917</v>
      </c>
      <c r="C44" s="48">
        <v>16.6666666666667</v>
      </c>
      <c r="D44" s="39" t="s">
        <v>4</v>
      </c>
      <c r="E44" s="40" t="s">
        <v>22</v>
      </c>
      <c r="F44" s="41">
        <f>SUM(F45:F53)</f>
        <v>22</v>
      </c>
      <c r="G44" s="41">
        <f>SUM(G45:G53)</f>
        <v>99.999999999999901</v>
      </c>
      <c r="H44" s="9"/>
      <c r="I44" s="41">
        <f>SUM(I45:I53)</f>
        <v>0</v>
      </c>
      <c r="J44" s="68" t="s">
        <v>918</v>
      </c>
    </row>
    <row r="45" spans="2:10" ht="14.45" customHeight="1">
      <c r="B45" s="61"/>
      <c r="C45" s="52"/>
      <c r="D45" s="45"/>
      <c r="E45" s="7" t="s">
        <v>919</v>
      </c>
      <c r="F45" s="9">
        <v>2</v>
      </c>
      <c r="G45" s="35">
        <v>11.1111111111111</v>
      </c>
      <c r="H45" s="9" t="s">
        <v>835</v>
      </c>
      <c r="I45" s="9">
        <v>0</v>
      </c>
      <c r="J45" s="68"/>
    </row>
    <row r="46" spans="2:10" ht="14.45" customHeight="1">
      <c r="B46" s="61"/>
      <c r="C46" s="52"/>
      <c r="D46" s="52"/>
      <c r="E46" s="7" t="s">
        <v>920</v>
      </c>
      <c r="F46" s="9">
        <v>2</v>
      </c>
      <c r="G46" s="35">
        <v>11.1111111111111</v>
      </c>
      <c r="H46" s="9" t="s">
        <v>835</v>
      </c>
      <c r="I46" s="9">
        <v>0</v>
      </c>
      <c r="J46" s="68"/>
    </row>
    <row r="47" spans="2:10" ht="14.45" customHeight="1">
      <c r="B47" s="61"/>
      <c r="C47" s="52"/>
      <c r="D47" s="52"/>
      <c r="E47" s="7" t="s">
        <v>921</v>
      </c>
      <c r="F47" s="9">
        <v>3</v>
      </c>
      <c r="G47" s="35">
        <v>11.1111111111111</v>
      </c>
      <c r="H47" s="9" t="s">
        <v>835</v>
      </c>
      <c r="I47" s="9">
        <v>0</v>
      </c>
      <c r="J47" s="68"/>
    </row>
    <row r="48" spans="2:10" ht="28.9" customHeight="1">
      <c r="B48" s="61"/>
      <c r="C48" s="52"/>
      <c r="D48" s="52"/>
      <c r="E48" s="7" t="s">
        <v>922</v>
      </c>
      <c r="F48" s="9">
        <v>3</v>
      </c>
      <c r="G48" s="35">
        <v>11.1111111111111</v>
      </c>
      <c r="H48" s="9" t="s">
        <v>835</v>
      </c>
      <c r="I48" s="9">
        <v>0</v>
      </c>
      <c r="J48" s="68"/>
    </row>
    <row r="49" spans="2:10" ht="14.45" customHeight="1">
      <c r="B49" s="61"/>
      <c r="C49" s="52"/>
      <c r="D49" s="52"/>
      <c r="E49" s="7" t="s">
        <v>923</v>
      </c>
      <c r="F49" s="9">
        <v>3</v>
      </c>
      <c r="G49" s="35">
        <v>11.1111111111111</v>
      </c>
      <c r="H49" s="9" t="s">
        <v>835</v>
      </c>
      <c r="I49" s="9">
        <v>0</v>
      </c>
      <c r="J49" s="68"/>
    </row>
    <row r="50" spans="2:10" ht="28.9" customHeight="1">
      <c r="B50" s="61"/>
      <c r="C50" s="52"/>
      <c r="D50" s="39" t="s">
        <v>10</v>
      </c>
      <c r="E50" s="7" t="s">
        <v>924</v>
      </c>
      <c r="F50" s="9">
        <v>2</v>
      </c>
      <c r="G50" s="35">
        <v>11.1111111111111</v>
      </c>
      <c r="H50" s="9" t="s">
        <v>835</v>
      </c>
      <c r="I50" s="9">
        <v>0</v>
      </c>
      <c r="J50" s="68"/>
    </row>
    <row r="51" spans="2:10" ht="14.45" customHeight="1">
      <c r="B51" s="61"/>
      <c r="C51" s="52"/>
      <c r="D51" s="45"/>
      <c r="E51" s="7" t="s">
        <v>925</v>
      </c>
      <c r="F51" s="9">
        <v>3</v>
      </c>
      <c r="G51" s="35">
        <v>11.1111111111111</v>
      </c>
      <c r="H51" s="9" t="s">
        <v>835</v>
      </c>
      <c r="I51" s="9">
        <v>0</v>
      </c>
      <c r="J51" s="68"/>
    </row>
    <row r="52" spans="2:10" ht="14.45" customHeight="1">
      <c r="B52" s="61"/>
      <c r="C52" s="52"/>
      <c r="D52" s="52"/>
      <c r="E52" s="7" t="s">
        <v>926</v>
      </c>
      <c r="F52" s="9">
        <v>2</v>
      </c>
      <c r="G52" s="35">
        <v>11.1111111111111</v>
      </c>
      <c r="H52" s="9" t="s">
        <v>835</v>
      </c>
      <c r="I52" s="9">
        <v>0</v>
      </c>
      <c r="J52" s="68"/>
    </row>
    <row r="53" spans="2:10" ht="14.45" customHeight="1">
      <c r="B53" s="61"/>
      <c r="C53" s="52"/>
      <c r="D53" s="52"/>
      <c r="E53" s="7" t="s">
        <v>927</v>
      </c>
      <c r="F53" s="9">
        <v>2</v>
      </c>
      <c r="G53" s="35">
        <v>11.1111111111111</v>
      </c>
      <c r="H53" s="9" t="s">
        <v>835</v>
      </c>
      <c r="I53" s="9">
        <v>0</v>
      </c>
      <c r="J53" s="68"/>
    </row>
    <row r="54" spans="2:10" ht="14.45" customHeight="1">
      <c r="B54" s="61"/>
      <c r="C54" s="52"/>
      <c r="D54" s="52"/>
      <c r="F54" s="9"/>
      <c r="G54" s="9"/>
      <c r="H54" s="9"/>
      <c r="I54" s="9"/>
    </row>
    <row r="55" spans="2:10">
      <c r="B55" s="61" t="s">
        <v>928</v>
      </c>
      <c r="C55" s="48">
        <v>16.6666666666667</v>
      </c>
      <c r="D55" s="39" t="s">
        <v>4</v>
      </c>
      <c r="E55" s="40" t="s">
        <v>22</v>
      </c>
      <c r="F55" s="41">
        <f>SUM(F56:F59)</f>
        <v>4</v>
      </c>
      <c r="G55" s="41">
        <f>SUM(G56:G59)</f>
        <v>100</v>
      </c>
      <c r="H55" s="9"/>
      <c r="I55" s="41">
        <f>SUM(I56:I59)</f>
        <v>0</v>
      </c>
      <c r="J55" s="62" t="s">
        <v>929</v>
      </c>
    </row>
    <row r="56" spans="2:10" ht="28.9">
      <c r="B56" s="61"/>
      <c r="C56" s="52"/>
      <c r="D56" s="45"/>
      <c r="E56" s="7" t="s">
        <v>930</v>
      </c>
      <c r="F56" s="9">
        <v>1</v>
      </c>
      <c r="G56" s="35">
        <v>25</v>
      </c>
      <c r="H56" s="9" t="s">
        <v>835</v>
      </c>
      <c r="I56" s="9">
        <v>0</v>
      </c>
      <c r="J56" s="62"/>
    </row>
    <row r="57" spans="2:10" ht="43.15">
      <c r="B57" s="61"/>
      <c r="C57" s="52"/>
      <c r="D57" s="52"/>
      <c r="E57" s="7" t="s">
        <v>931</v>
      </c>
      <c r="F57" s="9">
        <v>1</v>
      </c>
      <c r="G57" s="35">
        <v>25</v>
      </c>
      <c r="H57" s="9" t="s">
        <v>835</v>
      </c>
      <c r="I57" s="9">
        <v>0</v>
      </c>
      <c r="J57" s="62"/>
    </row>
    <row r="58" spans="2:10" ht="28.9">
      <c r="B58" s="61"/>
      <c r="C58" s="52"/>
      <c r="D58" s="39" t="s">
        <v>10</v>
      </c>
      <c r="E58" s="7" t="s">
        <v>932</v>
      </c>
      <c r="F58" s="9">
        <v>1</v>
      </c>
      <c r="G58" s="35">
        <v>25</v>
      </c>
      <c r="H58" s="9" t="s">
        <v>835</v>
      </c>
      <c r="I58" s="9">
        <v>0</v>
      </c>
      <c r="J58" s="62"/>
    </row>
    <row r="59" spans="2:10">
      <c r="B59" s="61"/>
      <c r="C59" s="52"/>
      <c r="D59" s="45"/>
      <c r="E59" s="7" t="s">
        <v>933</v>
      </c>
      <c r="F59" s="9">
        <v>1</v>
      </c>
      <c r="G59" s="35">
        <v>25</v>
      </c>
      <c r="H59" s="9" t="s">
        <v>835</v>
      </c>
      <c r="I59" s="9">
        <v>0</v>
      </c>
      <c r="J59" s="62"/>
    </row>
    <row r="60" spans="2:10">
      <c r="B60" s="61"/>
      <c r="C60" s="52"/>
      <c r="D60" s="52"/>
    </row>
  </sheetData>
  <mergeCells count="44">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C1:E1"/>
    <mergeCell ref="E8:E9"/>
    <mergeCell ref="D51:D54"/>
    <mergeCell ref="G8:G9"/>
    <mergeCell ref="F3:F4"/>
    <mergeCell ref="C2:E2"/>
    <mergeCell ref="C16:C24"/>
    <mergeCell ref="B55:B60"/>
    <mergeCell ref="C55:C60"/>
    <mergeCell ref="J55:J59"/>
    <mergeCell ref="D56:D57"/>
    <mergeCell ref="D59:D6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67"/>
  <sheetViews>
    <sheetView topLeftCell="A44" workbookViewId="0">
      <selection activeCell="I12" sqref="I12"/>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49" t="s">
        <v>934</v>
      </c>
      <c r="D1" s="75"/>
      <c r="E1" s="75"/>
      <c r="F1" s="28"/>
      <c r="G1" s="28"/>
      <c r="I1" s="10"/>
    </row>
    <row r="2" spans="2:10" ht="18" customHeight="1">
      <c r="B2" s="1" t="s">
        <v>2</v>
      </c>
      <c r="C2" s="51" t="s">
        <v>935</v>
      </c>
      <c r="D2" s="75"/>
      <c r="E2" s="75"/>
      <c r="F2" s="28"/>
      <c r="G2" s="28"/>
      <c r="I2" s="10"/>
      <c r="J2" t="s">
        <v>4</v>
      </c>
    </row>
    <row r="3" spans="2:10" ht="17.45" customHeight="1">
      <c r="B3" s="1" t="s">
        <v>5</v>
      </c>
      <c r="C3" s="49" t="s">
        <v>780</v>
      </c>
      <c r="D3" s="75"/>
      <c r="E3" s="75"/>
      <c r="F3" s="72" t="s">
        <v>7</v>
      </c>
      <c r="G3" s="28"/>
      <c r="I3" s="70" t="s">
        <v>8</v>
      </c>
      <c r="J3" t="s">
        <v>486</v>
      </c>
    </row>
    <row r="4" spans="2:10" ht="14.45" customHeight="1">
      <c r="F4" s="73"/>
      <c r="G4" s="28"/>
      <c r="I4" s="76"/>
      <c r="J4" t="s">
        <v>10</v>
      </c>
    </row>
    <row r="5" spans="2:10" ht="21">
      <c r="F5" s="29">
        <f>SUM(F8:F200)/2</f>
        <v>34</v>
      </c>
      <c r="G5" s="28"/>
      <c r="I5" s="30">
        <f>SUM(I8:I200)/2</f>
        <v>15.1111111111111</v>
      </c>
      <c r="J5" t="s">
        <v>487</v>
      </c>
    </row>
    <row r="6" spans="2:10" ht="14.45" customHeight="1">
      <c r="F6" s="28"/>
      <c r="G6" s="28"/>
      <c r="I6" s="10"/>
    </row>
    <row r="7" spans="2:10" ht="14.45" customHeight="1">
      <c r="F7" s="28"/>
      <c r="G7" s="28"/>
      <c r="I7" s="10"/>
    </row>
    <row r="8" spans="2:10" ht="14.45" customHeight="1">
      <c r="B8" s="46" t="s">
        <v>12</v>
      </c>
      <c r="C8" s="46" t="s">
        <v>13</v>
      </c>
      <c r="D8" s="46" t="s">
        <v>14</v>
      </c>
      <c r="E8" s="46" t="s">
        <v>15</v>
      </c>
      <c r="F8" s="46" t="s">
        <v>16</v>
      </c>
      <c r="G8" s="46" t="s">
        <v>17</v>
      </c>
      <c r="H8" s="47" t="s">
        <v>18</v>
      </c>
      <c r="I8" s="71" t="s">
        <v>19</v>
      </c>
      <c r="J8" s="47" t="s">
        <v>20</v>
      </c>
    </row>
    <row r="9" spans="2:10" ht="14.45" customHeight="1">
      <c r="B9" s="75"/>
      <c r="C9" s="75"/>
      <c r="D9" s="75"/>
      <c r="E9" s="75"/>
      <c r="F9" s="60"/>
      <c r="G9" s="60"/>
      <c r="H9" s="75"/>
      <c r="I9" s="76"/>
      <c r="J9" s="75"/>
    </row>
    <row r="10" spans="2:10" ht="14.45" customHeight="1">
      <c r="B10" s="52" t="s">
        <v>936</v>
      </c>
      <c r="C10" s="48">
        <v>16.666666666666671</v>
      </c>
      <c r="D10" s="4" t="s">
        <v>4</v>
      </c>
      <c r="E10" s="5" t="s">
        <v>22</v>
      </c>
      <c r="F10" s="31">
        <f>SUM(F11:F17)</f>
        <v>6</v>
      </c>
      <c r="G10" s="31">
        <f>SUM(G11:G17)</f>
        <v>100.00000000000001</v>
      </c>
      <c r="I10" s="32">
        <f>SUM(I11:I17)</f>
        <v>2.666666666666667</v>
      </c>
      <c r="J10" s="75"/>
    </row>
    <row r="11" spans="2:10" ht="14.45" customHeight="1">
      <c r="B11" s="75"/>
      <c r="C11" s="75"/>
      <c r="D11" s="45" t="s">
        <v>937</v>
      </c>
      <c r="E11" s="7" t="s">
        <v>938</v>
      </c>
      <c r="F11" s="28">
        <v>0.5</v>
      </c>
      <c r="G11" s="33">
        <f>F11*100/$F$10</f>
        <v>8.3333333333333339</v>
      </c>
      <c r="I11" s="10">
        <f>F11*4/9</f>
        <v>0.22222222222222221</v>
      </c>
      <c r="J11" s="75"/>
    </row>
    <row r="12" spans="2:10" ht="14.45" customHeight="1">
      <c r="B12" s="75"/>
      <c r="C12" s="75"/>
      <c r="D12" s="75"/>
      <c r="E12" s="7" t="s">
        <v>939</v>
      </c>
      <c r="F12" s="28">
        <v>1</v>
      </c>
      <c r="G12" s="33">
        <f t="shared" ref="G12:G17" si="0">F12*100/$F$10</f>
        <v>16.666666666666668</v>
      </c>
      <c r="I12" s="10">
        <f t="shared" ref="I12:I17" si="1">F12*4/9</f>
        <v>0.44444444444444442</v>
      </c>
      <c r="J12" s="75"/>
    </row>
    <row r="13" spans="2:10" ht="14.45" customHeight="1">
      <c r="B13" s="75"/>
      <c r="C13" s="75"/>
      <c r="D13" s="75"/>
      <c r="E13" s="7" t="s">
        <v>940</v>
      </c>
      <c r="F13" s="28">
        <v>1</v>
      </c>
      <c r="G13" s="33">
        <f t="shared" si="0"/>
        <v>16.666666666666668</v>
      </c>
      <c r="H13" s="11" t="s">
        <v>100</v>
      </c>
      <c r="I13" s="10">
        <f t="shared" si="1"/>
        <v>0.44444444444444442</v>
      </c>
      <c r="J13" s="75"/>
    </row>
    <row r="14" spans="2:10" ht="14.45" customHeight="1">
      <c r="B14" s="75"/>
      <c r="C14" s="75"/>
      <c r="D14" s="75"/>
      <c r="E14" s="7" t="s">
        <v>941</v>
      </c>
      <c r="F14" s="28">
        <v>0.5</v>
      </c>
      <c r="G14" s="33">
        <f t="shared" si="0"/>
        <v>8.3333333333333339</v>
      </c>
      <c r="I14" s="10">
        <f t="shared" si="1"/>
        <v>0.22222222222222221</v>
      </c>
      <c r="J14" s="75"/>
    </row>
    <row r="15" spans="2:10" ht="14.45" customHeight="1">
      <c r="B15" s="75"/>
      <c r="C15" s="75"/>
      <c r="D15" s="4" t="s">
        <v>10</v>
      </c>
      <c r="E15" s="7" t="s">
        <v>942</v>
      </c>
      <c r="F15" s="28">
        <v>1</v>
      </c>
      <c r="G15" s="33">
        <f t="shared" si="0"/>
        <v>16.666666666666668</v>
      </c>
      <c r="H15" s="11" t="s">
        <v>100</v>
      </c>
      <c r="I15" s="10">
        <f t="shared" si="1"/>
        <v>0.44444444444444442</v>
      </c>
      <c r="J15" s="75"/>
    </row>
    <row r="16" spans="2:10" ht="14.45" customHeight="1">
      <c r="B16" s="75"/>
      <c r="C16" s="75"/>
      <c r="D16" s="45" t="s">
        <v>428</v>
      </c>
      <c r="E16" s="7" t="s">
        <v>943</v>
      </c>
      <c r="F16" s="28">
        <v>1</v>
      </c>
      <c r="G16" s="33">
        <f t="shared" si="0"/>
        <v>16.666666666666668</v>
      </c>
      <c r="I16" s="10">
        <f t="shared" si="1"/>
        <v>0.44444444444444442</v>
      </c>
      <c r="J16" s="75"/>
    </row>
    <row r="17" spans="2:10" ht="14.45" customHeight="1">
      <c r="B17" s="75"/>
      <c r="C17" s="75"/>
      <c r="D17" s="75"/>
      <c r="E17" s="7" t="s">
        <v>944</v>
      </c>
      <c r="F17" s="28">
        <v>1</v>
      </c>
      <c r="G17" s="33">
        <f t="shared" si="0"/>
        <v>16.666666666666668</v>
      </c>
      <c r="H17" s="11" t="s">
        <v>100</v>
      </c>
      <c r="I17" s="10">
        <f t="shared" si="1"/>
        <v>0.44444444444444442</v>
      </c>
      <c r="J17" s="75"/>
    </row>
    <row r="18" spans="2:10" ht="14.45" customHeight="1">
      <c r="B18" s="75"/>
      <c r="C18" s="75"/>
      <c r="D18" s="75"/>
      <c r="F18" s="28"/>
      <c r="G18" s="28"/>
      <c r="I18" s="10"/>
    </row>
    <row r="19" spans="2:10" ht="14.45" customHeight="1">
      <c r="B19" s="52" t="s">
        <v>945</v>
      </c>
      <c r="C19" s="48">
        <v>16.666666666666671</v>
      </c>
      <c r="D19" s="4" t="s">
        <v>4</v>
      </c>
      <c r="E19" s="5" t="s">
        <v>22</v>
      </c>
      <c r="F19" s="31">
        <f>SUM(F20:F26)</f>
        <v>6</v>
      </c>
      <c r="G19" s="31">
        <f>SUM(G20:G26)</f>
        <v>100.00000000000001</v>
      </c>
      <c r="I19" s="32">
        <f>SUM(I20:I26)</f>
        <v>2.666666666666667</v>
      </c>
      <c r="J19" s="75"/>
    </row>
    <row r="20" spans="2:10" ht="14.45" customHeight="1">
      <c r="B20" s="75"/>
      <c r="C20" s="75"/>
      <c r="D20" s="45" t="s">
        <v>946</v>
      </c>
      <c r="E20" s="7" t="s">
        <v>947</v>
      </c>
      <c r="F20" s="28">
        <v>0.5</v>
      </c>
      <c r="G20" s="33">
        <f>F20*100/$F$19</f>
        <v>8.3333333333333339</v>
      </c>
      <c r="I20" s="10">
        <f>F20*4/9</f>
        <v>0.22222222222222221</v>
      </c>
      <c r="J20" s="75"/>
    </row>
    <row r="21" spans="2:10" ht="14.45" customHeight="1">
      <c r="B21" s="75"/>
      <c r="C21" s="75"/>
      <c r="D21" s="75"/>
      <c r="E21" s="7" t="s">
        <v>948</v>
      </c>
      <c r="F21" s="28">
        <v>1</v>
      </c>
      <c r="G21" s="33">
        <f t="shared" ref="G21:G26" si="2">F21*100/$F$19</f>
        <v>16.666666666666668</v>
      </c>
      <c r="I21" s="10">
        <f t="shared" ref="I21:I26" si="3">F21*4/9</f>
        <v>0.44444444444444442</v>
      </c>
      <c r="J21" s="75"/>
    </row>
    <row r="22" spans="2:10" ht="14.45" customHeight="1">
      <c r="B22" s="75"/>
      <c r="C22" s="75"/>
      <c r="D22" s="75"/>
      <c r="E22" s="7" t="s">
        <v>949</v>
      </c>
      <c r="F22" s="28">
        <v>0.5</v>
      </c>
      <c r="G22" s="33">
        <f t="shared" si="2"/>
        <v>8.3333333333333339</v>
      </c>
      <c r="H22" s="11" t="s">
        <v>100</v>
      </c>
      <c r="I22" s="10">
        <f t="shared" si="3"/>
        <v>0.22222222222222221</v>
      </c>
      <c r="J22" s="75"/>
    </row>
    <row r="23" spans="2:10" ht="14.45" customHeight="1">
      <c r="B23" s="75"/>
      <c r="C23" s="75"/>
      <c r="D23" s="75"/>
      <c r="E23" s="7" t="s">
        <v>950</v>
      </c>
      <c r="F23" s="28">
        <v>1</v>
      </c>
      <c r="G23" s="33">
        <f t="shared" si="2"/>
        <v>16.666666666666668</v>
      </c>
      <c r="H23" s="11" t="s">
        <v>100</v>
      </c>
      <c r="I23" s="10">
        <f t="shared" si="3"/>
        <v>0.44444444444444442</v>
      </c>
      <c r="J23" s="75"/>
    </row>
    <row r="24" spans="2:10" ht="14.45" customHeight="1">
      <c r="B24" s="75"/>
      <c r="C24" s="75"/>
      <c r="D24" s="4" t="s">
        <v>10</v>
      </c>
      <c r="E24" s="7" t="s">
        <v>951</v>
      </c>
      <c r="F24" s="28">
        <v>1</v>
      </c>
      <c r="G24" s="33">
        <f t="shared" si="2"/>
        <v>16.666666666666668</v>
      </c>
      <c r="I24" s="10">
        <f t="shared" si="3"/>
        <v>0.44444444444444442</v>
      </c>
      <c r="J24" s="75"/>
    </row>
    <row r="25" spans="2:10" ht="28.9" customHeight="1">
      <c r="B25" s="75"/>
      <c r="C25" s="75"/>
      <c r="D25" s="45" t="s">
        <v>428</v>
      </c>
      <c r="E25" s="7" t="s">
        <v>952</v>
      </c>
      <c r="F25" s="28">
        <v>1</v>
      </c>
      <c r="G25" s="33">
        <f t="shared" si="2"/>
        <v>16.666666666666668</v>
      </c>
      <c r="H25" s="11" t="s">
        <v>100</v>
      </c>
      <c r="I25" s="34">
        <f t="shared" si="3"/>
        <v>0.44444444444444442</v>
      </c>
      <c r="J25" s="75"/>
    </row>
    <row r="26" spans="2:10" ht="14.45" customHeight="1">
      <c r="B26" s="75"/>
      <c r="C26" s="75"/>
      <c r="D26" s="75"/>
      <c r="E26" s="7" t="s">
        <v>953</v>
      </c>
      <c r="F26" s="28">
        <v>1</v>
      </c>
      <c r="G26" s="33">
        <f t="shared" si="2"/>
        <v>16.666666666666668</v>
      </c>
      <c r="I26" s="34">
        <f t="shared" si="3"/>
        <v>0.44444444444444442</v>
      </c>
      <c r="J26" s="75"/>
    </row>
    <row r="27" spans="2:10" ht="14.45" customHeight="1">
      <c r="B27" s="75"/>
      <c r="C27" s="75"/>
      <c r="D27" s="75"/>
      <c r="F27" s="28"/>
      <c r="G27" s="28"/>
      <c r="I27" s="10"/>
    </row>
    <row r="28" spans="2:10" ht="14.45" customHeight="1">
      <c r="B28" s="52" t="s">
        <v>954</v>
      </c>
      <c r="C28" s="48">
        <v>16.666666666666671</v>
      </c>
      <c r="D28" s="4" t="s">
        <v>4</v>
      </c>
      <c r="E28" s="5" t="s">
        <v>22</v>
      </c>
      <c r="F28" s="31">
        <f>SUM(F29:F33)</f>
        <v>5</v>
      </c>
      <c r="G28" s="31">
        <f>SUM(G29:G33)</f>
        <v>100</v>
      </c>
      <c r="I28" s="32">
        <f>SUM(I29:I33)</f>
        <v>2.2222222222222223</v>
      </c>
      <c r="J28" s="75"/>
    </row>
    <row r="29" spans="2:10" ht="14.45" customHeight="1">
      <c r="B29" s="75"/>
      <c r="C29" s="75"/>
      <c r="D29" s="45" t="s">
        <v>955</v>
      </c>
      <c r="E29" s="7" t="s">
        <v>956</v>
      </c>
      <c r="F29" s="28">
        <v>1</v>
      </c>
      <c r="G29" s="33">
        <v>20</v>
      </c>
      <c r="H29" s="11"/>
      <c r="I29" s="10">
        <f>F29*4/9</f>
        <v>0.44444444444444442</v>
      </c>
      <c r="J29" s="75"/>
    </row>
    <row r="30" spans="2:10" ht="28.9" customHeight="1">
      <c r="B30" s="75"/>
      <c r="C30" s="75"/>
      <c r="D30" s="75"/>
      <c r="E30" s="7" t="s">
        <v>957</v>
      </c>
      <c r="F30" s="28">
        <v>1</v>
      </c>
      <c r="G30" s="33">
        <v>20</v>
      </c>
      <c r="H30" s="11" t="s">
        <v>100</v>
      </c>
      <c r="I30" s="10">
        <f t="shared" ref="I30:I33" si="4">F30*4/9</f>
        <v>0.44444444444444442</v>
      </c>
      <c r="J30" s="75"/>
    </row>
    <row r="31" spans="2:10" ht="14.45" customHeight="1">
      <c r="B31" s="75"/>
      <c r="C31" s="75"/>
      <c r="D31" s="75"/>
      <c r="E31" s="7" t="s">
        <v>958</v>
      </c>
      <c r="F31" s="28">
        <v>1</v>
      </c>
      <c r="G31" s="33">
        <v>20</v>
      </c>
      <c r="I31" s="10">
        <f t="shared" si="4"/>
        <v>0.44444444444444442</v>
      </c>
      <c r="J31" s="75"/>
    </row>
    <row r="32" spans="2:10" ht="14.45" customHeight="1">
      <c r="B32" s="75"/>
      <c r="C32" s="75"/>
      <c r="D32" s="4" t="s">
        <v>10</v>
      </c>
      <c r="E32" s="7" t="s">
        <v>959</v>
      </c>
      <c r="F32" s="28">
        <v>1</v>
      </c>
      <c r="G32" s="33">
        <v>20</v>
      </c>
      <c r="I32" s="10">
        <f t="shared" si="4"/>
        <v>0.44444444444444442</v>
      </c>
      <c r="J32" s="75"/>
    </row>
    <row r="33" spans="2:10" ht="28.9" customHeight="1">
      <c r="B33" s="75"/>
      <c r="C33" s="75"/>
      <c r="D33" s="45" t="s">
        <v>428</v>
      </c>
      <c r="E33" s="7" t="s">
        <v>960</v>
      </c>
      <c r="F33" s="28">
        <v>1</v>
      </c>
      <c r="G33" s="33">
        <v>20</v>
      </c>
      <c r="H33" s="11" t="s">
        <v>100</v>
      </c>
      <c r="I33" s="10">
        <f t="shared" si="4"/>
        <v>0.44444444444444442</v>
      </c>
      <c r="J33" s="75"/>
    </row>
    <row r="34" spans="2:10" ht="14.45" customHeight="1">
      <c r="B34" s="75"/>
      <c r="C34" s="75"/>
      <c r="D34" s="75"/>
      <c r="F34" s="28"/>
      <c r="G34" s="28"/>
      <c r="I34" s="10"/>
    </row>
    <row r="35" spans="2:10" ht="14.45" customHeight="1">
      <c r="B35" s="52" t="s">
        <v>961</v>
      </c>
      <c r="C35" s="48">
        <v>16.666666666666671</v>
      </c>
      <c r="D35" s="4" t="s">
        <v>4</v>
      </c>
      <c r="E35" s="5" t="s">
        <v>22</v>
      </c>
      <c r="F35" s="31">
        <f>SUM(F36:F41)</f>
        <v>5</v>
      </c>
      <c r="G35" s="31">
        <f>SUM(G36:G41)</f>
        <v>100</v>
      </c>
      <c r="I35" s="32">
        <f>SUM(I36:I41)</f>
        <v>2.2222222222222223</v>
      </c>
      <c r="J35" s="75"/>
    </row>
    <row r="36" spans="2:10" ht="14.45" customHeight="1">
      <c r="B36" s="75"/>
      <c r="C36" s="75"/>
      <c r="D36" s="45" t="s">
        <v>962</v>
      </c>
      <c r="E36" s="7" t="s">
        <v>963</v>
      </c>
      <c r="F36" s="28">
        <v>0.5</v>
      </c>
      <c r="G36" s="33">
        <f>F36*100/$F$35</f>
        <v>10</v>
      </c>
      <c r="H36" s="11" t="s">
        <v>100</v>
      </c>
      <c r="I36" s="10">
        <f>F36*4/9</f>
        <v>0.22222222222222221</v>
      </c>
      <c r="J36" s="75"/>
    </row>
    <row r="37" spans="2:10" ht="14.45" customHeight="1">
      <c r="B37" s="75"/>
      <c r="C37" s="75"/>
      <c r="D37" s="75"/>
      <c r="E37" s="7" t="s">
        <v>964</v>
      </c>
      <c r="F37" s="28">
        <v>1</v>
      </c>
      <c r="G37" s="33">
        <f t="shared" ref="G37:G41" si="5">F37*100/$F$35</f>
        <v>20</v>
      </c>
      <c r="I37" s="10">
        <f t="shared" ref="I37:I41" si="6">F37*4/9</f>
        <v>0.44444444444444442</v>
      </c>
      <c r="J37" s="75"/>
    </row>
    <row r="38" spans="2:10" ht="14.45" customHeight="1">
      <c r="B38" s="75"/>
      <c r="C38" s="75"/>
      <c r="D38" s="75"/>
      <c r="E38" s="7" t="s">
        <v>965</v>
      </c>
      <c r="F38" s="28">
        <v>0.5</v>
      </c>
      <c r="G38" s="33">
        <f t="shared" si="5"/>
        <v>10</v>
      </c>
      <c r="H38" s="11" t="s">
        <v>100</v>
      </c>
      <c r="I38" s="10">
        <f t="shared" si="6"/>
        <v>0.22222222222222221</v>
      </c>
      <c r="J38" s="75"/>
    </row>
    <row r="39" spans="2:10" ht="14.45" customHeight="1">
      <c r="B39" s="75"/>
      <c r="C39" s="75"/>
      <c r="D39" s="4" t="s">
        <v>10</v>
      </c>
      <c r="E39" s="7" t="s">
        <v>966</v>
      </c>
      <c r="F39" s="28">
        <v>1</v>
      </c>
      <c r="G39" s="33">
        <f t="shared" si="5"/>
        <v>20</v>
      </c>
      <c r="H39" s="11" t="s">
        <v>100</v>
      </c>
      <c r="I39" s="10">
        <f t="shared" si="6"/>
        <v>0.44444444444444442</v>
      </c>
      <c r="J39" s="75"/>
    </row>
    <row r="40" spans="2:10" ht="14.45" customHeight="1">
      <c r="B40" s="75"/>
      <c r="C40" s="75"/>
      <c r="D40" s="45" t="s">
        <v>428</v>
      </c>
      <c r="E40" s="7" t="s">
        <v>967</v>
      </c>
      <c r="F40" s="28">
        <v>1</v>
      </c>
      <c r="G40" s="33">
        <f t="shared" si="5"/>
        <v>20</v>
      </c>
      <c r="I40" s="10">
        <f t="shared" si="6"/>
        <v>0.44444444444444442</v>
      </c>
      <c r="J40" s="75"/>
    </row>
    <row r="41" spans="2:10" ht="14.45" customHeight="1">
      <c r="B41" s="75"/>
      <c r="C41" s="75"/>
      <c r="D41" s="75"/>
      <c r="E41" s="7" t="s">
        <v>968</v>
      </c>
      <c r="F41" s="28">
        <v>1</v>
      </c>
      <c r="G41" s="33">
        <f t="shared" si="5"/>
        <v>20</v>
      </c>
      <c r="I41" s="10">
        <f t="shared" si="6"/>
        <v>0.44444444444444442</v>
      </c>
      <c r="J41" s="75"/>
    </row>
    <row r="42" spans="2:10" ht="14.45" customHeight="1">
      <c r="B42" s="75"/>
      <c r="C42" s="75"/>
      <c r="D42" s="75"/>
      <c r="F42" s="28"/>
      <c r="G42" s="28"/>
      <c r="I42" s="10"/>
    </row>
    <row r="43" spans="2:10" ht="14.45" customHeight="1">
      <c r="B43" s="52" t="s">
        <v>969</v>
      </c>
      <c r="C43" s="48">
        <v>16.666666666666671</v>
      </c>
      <c r="D43" s="4" t="s">
        <v>4</v>
      </c>
      <c r="E43" s="5" t="s">
        <v>22</v>
      </c>
      <c r="F43" s="31">
        <f>SUM(F44:F52)</f>
        <v>6</v>
      </c>
      <c r="G43" s="31">
        <f>SUM(G44:G52)</f>
        <v>100.00000000000001</v>
      </c>
      <c r="I43" s="32">
        <f>SUM(I44:I52)</f>
        <v>2.666666666666667</v>
      </c>
      <c r="J43" s="75"/>
    </row>
    <row r="44" spans="2:10" ht="14.45" customHeight="1">
      <c r="B44" s="75"/>
      <c r="C44" s="75"/>
      <c r="D44" s="45" t="s">
        <v>970</v>
      </c>
      <c r="E44" s="7" t="s">
        <v>971</v>
      </c>
      <c r="F44" s="28">
        <v>0.5</v>
      </c>
      <c r="G44" s="33">
        <f>F44*100/$F$43</f>
        <v>8.3333333333333339</v>
      </c>
      <c r="H44" s="11" t="s">
        <v>100</v>
      </c>
      <c r="I44" s="34">
        <f>F44*4/9</f>
        <v>0.22222222222222221</v>
      </c>
      <c r="J44" s="75"/>
    </row>
    <row r="45" spans="2:10" ht="14.45" customHeight="1">
      <c r="B45" s="75"/>
      <c r="C45" s="75"/>
      <c r="D45" s="75"/>
      <c r="E45" s="7" t="s">
        <v>972</v>
      </c>
      <c r="F45" s="28">
        <v>0.5</v>
      </c>
      <c r="G45" s="33">
        <f t="shared" ref="G45:G52" si="7">F45*100/$F$43</f>
        <v>8.3333333333333339</v>
      </c>
      <c r="I45" s="34">
        <f t="shared" ref="I45:I52" si="8">F45*4/9</f>
        <v>0.22222222222222221</v>
      </c>
      <c r="J45" s="75"/>
    </row>
    <row r="46" spans="2:10" ht="28.9" customHeight="1">
      <c r="B46" s="75"/>
      <c r="C46" s="75"/>
      <c r="D46" s="75"/>
      <c r="E46" s="7" t="s">
        <v>973</v>
      </c>
      <c r="F46" s="28">
        <v>1</v>
      </c>
      <c r="G46" s="33">
        <f t="shared" si="7"/>
        <v>16.666666666666668</v>
      </c>
      <c r="H46" s="11" t="s">
        <v>100</v>
      </c>
      <c r="I46" s="34">
        <f t="shared" si="8"/>
        <v>0.44444444444444442</v>
      </c>
      <c r="J46" s="75"/>
    </row>
    <row r="47" spans="2:10" ht="14.45" customHeight="1">
      <c r="B47" s="75"/>
      <c r="C47" s="75"/>
      <c r="D47" s="75"/>
      <c r="E47" s="7" t="s">
        <v>974</v>
      </c>
      <c r="F47" s="28">
        <v>0.5</v>
      </c>
      <c r="G47" s="33">
        <f t="shared" si="7"/>
        <v>8.3333333333333339</v>
      </c>
      <c r="H47" s="11" t="s">
        <v>100</v>
      </c>
      <c r="I47" s="34">
        <f t="shared" si="8"/>
        <v>0.22222222222222221</v>
      </c>
      <c r="J47" s="75"/>
    </row>
    <row r="48" spans="2:10" ht="14.45" customHeight="1">
      <c r="B48" s="75"/>
      <c r="C48" s="75"/>
      <c r="D48" s="75"/>
      <c r="E48" s="7" t="s">
        <v>975</v>
      </c>
      <c r="F48" s="28">
        <v>0.5</v>
      </c>
      <c r="G48" s="33">
        <f t="shared" si="7"/>
        <v>8.3333333333333339</v>
      </c>
      <c r="I48" s="34">
        <f t="shared" si="8"/>
        <v>0.22222222222222221</v>
      </c>
      <c r="J48" s="75"/>
    </row>
    <row r="49" spans="2:10" ht="14.45" customHeight="1">
      <c r="B49" s="75"/>
      <c r="C49" s="75"/>
      <c r="D49" s="4" t="s">
        <v>10</v>
      </c>
      <c r="E49" s="7" t="s">
        <v>976</v>
      </c>
      <c r="F49" s="28">
        <v>0.5</v>
      </c>
      <c r="G49" s="33">
        <f t="shared" si="7"/>
        <v>8.3333333333333339</v>
      </c>
      <c r="I49" s="34">
        <f t="shared" si="8"/>
        <v>0.22222222222222221</v>
      </c>
      <c r="J49" s="75"/>
    </row>
    <row r="50" spans="2:10" ht="14.45" customHeight="1">
      <c r="B50" s="75"/>
      <c r="C50" s="75"/>
      <c r="D50" s="45" t="s">
        <v>428</v>
      </c>
      <c r="E50" s="7" t="s">
        <v>977</v>
      </c>
      <c r="F50" s="28">
        <v>0.5</v>
      </c>
      <c r="G50" s="33">
        <f t="shared" si="7"/>
        <v>8.3333333333333339</v>
      </c>
      <c r="H50" s="11" t="s">
        <v>100</v>
      </c>
      <c r="I50" s="34">
        <f t="shared" si="8"/>
        <v>0.22222222222222221</v>
      </c>
      <c r="J50" s="75"/>
    </row>
    <row r="51" spans="2:10" ht="14.45" customHeight="1">
      <c r="B51" s="75"/>
      <c r="C51" s="75"/>
      <c r="D51" s="75"/>
      <c r="E51" s="7" t="s">
        <v>978</v>
      </c>
      <c r="F51" s="28">
        <v>1</v>
      </c>
      <c r="G51" s="33">
        <f t="shared" si="7"/>
        <v>16.666666666666668</v>
      </c>
      <c r="H51" s="11" t="s">
        <v>100</v>
      </c>
      <c r="I51" s="34">
        <f t="shared" si="8"/>
        <v>0.44444444444444442</v>
      </c>
      <c r="J51" s="75"/>
    </row>
    <row r="52" spans="2:10" ht="14.45" customHeight="1">
      <c r="B52" s="75"/>
      <c r="C52" s="75"/>
      <c r="D52" s="75"/>
      <c r="E52" s="7" t="s">
        <v>979</v>
      </c>
      <c r="F52" s="28">
        <v>1</v>
      </c>
      <c r="G52" s="33">
        <f t="shared" si="7"/>
        <v>16.666666666666668</v>
      </c>
      <c r="I52" s="34">
        <f t="shared" si="8"/>
        <v>0.44444444444444442</v>
      </c>
      <c r="J52" s="75"/>
    </row>
    <row r="53" spans="2:10" ht="14.45" customHeight="1">
      <c r="B53" s="75"/>
      <c r="C53" s="75"/>
      <c r="D53" s="75"/>
      <c r="F53" s="28"/>
      <c r="G53" s="28"/>
      <c r="I53" s="10"/>
    </row>
    <row r="54" spans="2:10" ht="14.45" customHeight="1">
      <c r="B54" s="52" t="s">
        <v>980</v>
      </c>
      <c r="C54" s="48">
        <v>16.666666666666671</v>
      </c>
      <c r="D54" s="4" t="s">
        <v>4</v>
      </c>
      <c r="E54" s="5" t="s">
        <v>22</v>
      </c>
      <c r="F54" s="31">
        <f>SUM(F55:F65)</f>
        <v>6</v>
      </c>
      <c r="G54" s="31">
        <f>SUM(G55:G65)</f>
        <v>99.999999999999986</v>
      </c>
      <c r="I54" s="32">
        <f>SUM(I55:I65)</f>
        <v>2.6666666666666674</v>
      </c>
      <c r="J54" s="75"/>
    </row>
    <row r="55" spans="2:10" ht="14.45" customHeight="1">
      <c r="B55" s="75"/>
      <c r="C55" s="75"/>
      <c r="D55" s="45" t="s">
        <v>981</v>
      </c>
      <c r="E55" s="7" t="s">
        <v>982</v>
      </c>
      <c r="F55" s="28">
        <v>0.5</v>
      </c>
      <c r="G55" s="33">
        <f>F55*100/$F$54</f>
        <v>8.3333333333333339</v>
      </c>
      <c r="I55" s="10">
        <f>F55*4/9</f>
        <v>0.22222222222222221</v>
      </c>
      <c r="J55" s="75"/>
    </row>
    <row r="56" spans="2:10" ht="14.45" customHeight="1">
      <c r="B56" s="75"/>
      <c r="C56" s="75"/>
      <c r="D56" s="75"/>
      <c r="E56" s="7" t="s">
        <v>983</v>
      </c>
      <c r="F56" s="28">
        <v>0.5</v>
      </c>
      <c r="G56" s="33">
        <f t="shared" ref="G56:G65" si="9">F56*100/$F$54</f>
        <v>8.3333333333333339</v>
      </c>
      <c r="I56" s="10">
        <f t="shared" ref="I56:I65" si="10">F56*4/9</f>
        <v>0.22222222222222221</v>
      </c>
      <c r="J56" s="75"/>
    </row>
    <row r="57" spans="2:10" ht="14.45" customHeight="1">
      <c r="B57" s="75"/>
      <c r="C57" s="75"/>
      <c r="D57" s="75"/>
      <c r="E57" s="7" t="s">
        <v>984</v>
      </c>
      <c r="F57" s="28">
        <v>1</v>
      </c>
      <c r="G57" s="33">
        <f t="shared" si="9"/>
        <v>16.666666666666668</v>
      </c>
      <c r="H57" s="11" t="s">
        <v>100</v>
      </c>
      <c r="I57" s="10">
        <f t="shared" si="10"/>
        <v>0.44444444444444442</v>
      </c>
      <c r="J57" s="75"/>
    </row>
    <row r="58" spans="2:10" ht="14.45" customHeight="1">
      <c r="B58" s="75"/>
      <c r="C58" s="75"/>
      <c r="D58" s="75"/>
      <c r="E58" s="7" t="s">
        <v>985</v>
      </c>
      <c r="F58" s="28">
        <v>0.5</v>
      </c>
      <c r="G58" s="33">
        <f t="shared" si="9"/>
        <v>8.3333333333333339</v>
      </c>
      <c r="I58" s="10">
        <f t="shared" si="10"/>
        <v>0.22222222222222221</v>
      </c>
      <c r="J58" s="75"/>
    </row>
    <row r="59" spans="2:10" ht="14.45" customHeight="1">
      <c r="B59" s="75"/>
      <c r="C59" s="75"/>
      <c r="D59" s="75"/>
      <c r="E59" s="7" t="s">
        <v>986</v>
      </c>
      <c r="F59" s="28">
        <v>0.5</v>
      </c>
      <c r="G59" s="33">
        <f t="shared" si="9"/>
        <v>8.3333333333333339</v>
      </c>
      <c r="H59" s="11" t="s">
        <v>100</v>
      </c>
      <c r="I59" s="10">
        <f t="shared" si="10"/>
        <v>0.22222222222222221</v>
      </c>
      <c r="J59" s="75"/>
    </row>
    <row r="60" spans="2:10" ht="14.45" customHeight="1">
      <c r="B60" s="75"/>
      <c r="C60" s="75"/>
      <c r="D60" s="75"/>
      <c r="E60" s="7" t="s">
        <v>987</v>
      </c>
      <c r="F60" s="28">
        <v>0.5</v>
      </c>
      <c r="G60" s="33">
        <f t="shared" si="9"/>
        <v>8.3333333333333339</v>
      </c>
      <c r="I60" s="10">
        <f t="shared" si="10"/>
        <v>0.22222222222222221</v>
      </c>
      <c r="J60" s="75"/>
    </row>
    <row r="61" spans="2:10" ht="14.45" customHeight="1">
      <c r="B61" s="75"/>
      <c r="C61" s="75"/>
      <c r="D61" s="4" t="s">
        <v>10</v>
      </c>
      <c r="E61" s="7" t="s">
        <v>988</v>
      </c>
      <c r="F61" s="28">
        <v>0.5</v>
      </c>
      <c r="G61" s="33">
        <f t="shared" si="9"/>
        <v>8.3333333333333339</v>
      </c>
      <c r="I61" s="10">
        <f t="shared" si="10"/>
        <v>0.22222222222222221</v>
      </c>
      <c r="J61" s="75"/>
    </row>
    <row r="62" spans="2:10" ht="14.45" customHeight="1">
      <c r="B62" s="75"/>
      <c r="C62" s="75"/>
      <c r="D62" s="45" t="s">
        <v>428</v>
      </c>
      <c r="E62" s="7" t="s">
        <v>989</v>
      </c>
      <c r="F62" s="28">
        <v>0.5</v>
      </c>
      <c r="G62" s="33">
        <f t="shared" si="9"/>
        <v>8.3333333333333339</v>
      </c>
      <c r="I62" s="10">
        <f t="shared" si="10"/>
        <v>0.22222222222222221</v>
      </c>
      <c r="J62" s="75"/>
    </row>
    <row r="63" spans="2:10" ht="28.9" customHeight="1">
      <c r="B63" s="75"/>
      <c r="C63" s="75"/>
      <c r="D63" s="75"/>
      <c r="E63" s="7" t="s">
        <v>990</v>
      </c>
      <c r="F63" s="28">
        <v>0.5</v>
      </c>
      <c r="G63" s="33">
        <f t="shared" si="9"/>
        <v>8.3333333333333339</v>
      </c>
      <c r="I63" s="10">
        <f t="shared" si="10"/>
        <v>0.22222222222222221</v>
      </c>
      <c r="J63" s="75"/>
    </row>
    <row r="64" spans="2:10" ht="14.45" customHeight="1">
      <c r="B64" s="75"/>
      <c r="C64" s="75"/>
      <c r="D64" s="75"/>
      <c r="E64" s="7" t="s">
        <v>991</v>
      </c>
      <c r="F64" s="28">
        <v>0.5</v>
      </c>
      <c r="G64" s="33">
        <f t="shared" si="9"/>
        <v>8.3333333333333339</v>
      </c>
      <c r="I64" s="10">
        <f t="shared" si="10"/>
        <v>0.22222222222222221</v>
      </c>
      <c r="J64" s="75"/>
    </row>
    <row r="65" spans="2:10" ht="14.45" customHeight="1">
      <c r="B65" s="75"/>
      <c r="C65" s="75"/>
      <c r="D65" s="75"/>
      <c r="E65" s="7" t="s">
        <v>992</v>
      </c>
      <c r="F65" s="28">
        <v>0.5</v>
      </c>
      <c r="G65" s="33">
        <f t="shared" si="9"/>
        <v>8.3333333333333339</v>
      </c>
      <c r="I65" s="10">
        <f t="shared" si="10"/>
        <v>0.22222222222222221</v>
      </c>
      <c r="J65" s="75"/>
    </row>
    <row r="66" spans="2:10" ht="14.45" customHeight="1">
      <c r="B66" s="75"/>
      <c r="C66" s="75"/>
      <c r="D66" s="75"/>
      <c r="F66" s="28"/>
      <c r="G66" s="28"/>
      <c r="I66" s="10"/>
    </row>
    <row r="67" spans="2:10" ht="14.45" customHeight="1">
      <c r="F67" s="28"/>
      <c r="G67" s="28"/>
      <c r="I67" s="10"/>
    </row>
  </sheetData>
  <mergeCells count="44">
    <mergeCell ref="D8:D9"/>
    <mergeCell ref="C3:E3"/>
    <mergeCell ref="D36:D38"/>
    <mergeCell ref="J54:J65"/>
    <mergeCell ref="H8:H9"/>
    <mergeCell ref="J8:J9"/>
    <mergeCell ref="D20:D23"/>
    <mergeCell ref="D62:D66"/>
    <mergeCell ref="F3:F4"/>
    <mergeCell ref="F8:F9"/>
    <mergeCell ref="D55:D60"/>
    <mergeCell ref="D16:D18"/>
    <mergeCell ref="C10:C18"/>
    <mergeCell ref="D25:D27"/>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J41"/>
  <sheetViews>
    <sheetView workbookViewId="0">
      <selection activeCell="D31" sqref="D31:D33"/>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49" t="s">
        <v>993</v>
      </c>
      <c r="D1" s="75"/>
      <c r="E1" s="75"/>
    </row>
    <row r="2" spans="2:10" ht="18">
      <c r="B2" s="1" t="s">
        <v>2</v>
      </c>
      <c r="C2" s="51" t="s">
        <v>994</v>
      </c>
      <c r="D2" s="75"/>
      <c r="E2" s="75"/>
      <c r="J2" t="s">
        <v>4</v>
      </c>
    </row>
    <row r="3" spans="2:10" ht="17.45">
      <c r="B3" s="1" t="s">
        <v>5</v>
      </c>
      <c r="C3" s="49" t="s">
        <v>259</v>
      </c>
      <c r="D3" s="75"/>
      <c r="E3" s="75"/>
      <c r="F3" s="50" t="s">
        <v>7</v>
      </c>
      <c r="I3" s="50" t="s">
        <v>8</v>
      </c>
    </row>
    <row r="4" spans="2:10">
      <c r="F4" s="75"/>
      <c r="I4" s="75"/>
      <c r="J4" t="s">
        <v>10</v>
      </c>
    </row>
    <row r="5" spans="2:10" ht="21">
      <c r="F5" s="2">
        <f>SUM(F8:F200)</f>
        <v>100</v>
      </c>
      <c r="I5" s="3">
        <f>SUM(I8:I200)/2</f>
        <v>44.44</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45"/>
      <c r="I9" s="75"/>
      <c r="J9" s="75"/>
    </row>
    <row r="10" spans="2:10">
      <c r="B10" s="52" t="s">
        <v>995</v>
      </c>
      <c r="C10" s="48">
        <v>10</v>
      </c>
      <c r="D10" s="4" t="s">
        <v>4</v>
      </c>
      <c r="E10" s="5" t="s">
        <v>22</v>
      </c>
      <c r="F10" s="6">
        <v>12</v>
      </c>
      <c r="G10" s="6">
        <f>SUM(G11:G16)</f>
        <v>100.00000000000003</v>
      </c>
      <c r="I10" s="6">
        <f>SUM(I11:I16)</f>
        <v>4.4399999999999995</v>
      </c>
      <c r="J10" s="75"/>
    </row>
    <row r="11" spans="2:10">
      <c r="B11" s="75"/>
      <c r="C11" s="75"/>
      <c r="D11" s="45"/>
      <c r="E11" s="7" t="s">
        <v>996</v>
      </c>
      <c r="G11" s="8">
        <v>16.666666666666671</v>
      </c>
      <c r="J11" s="75"/>
    </row>
    <row r="12" spans="2:10">
      <c r="B12" s="75"/>
      <c r="C12" s="75"/>
      <c r="D12" s="75"/>
      <c r="E12" s="7" t="s">
        <v>997</v>
      </c>
      <c r="G12" s="8">
        <v>16.666666666666671</v>
      </c>
      <c r="J12" s="75"/>
    </row>
    <row r="13" spans="2:10">
      <c r="B13" s="75"/>
      <c r="C13" s="75"/>
      <c r="D13" s="75"/>
      <c r="E13" s="7" t="s">
        <v>998</v>
      </c>
      <c r="G13" s="8">
        <v>16.666666666666671</v>
      </c>
      <c r="J13" s="75"/>
    </row>
    <row r="14" spans="2:10">
      <c r="B14" s="75"/>
      <c r="C14" s="75"/>
      <c r="D14" s="4" t="s">
        <v>10</v>
      </c>
      <c r="E14" s="7" t="s">
        <v>999</v>
      </c>
      <c r="G14" s="8">
        <v>16.666666666666671</v>
      </c>
      <c r="J14" s="75"/>
    </row>
    <row r="15" spans="2:10">
      <c r="B15" s="75"/>
      <c r="C15" s="75"/>
      <c r="D15" s="45"/>
      <c r="E15" s="7" t="s">
        <v>1000</v>
      </c>
      <c r="G15" s="8">
        <v>16.666666666666671</v>
      </c>
      <c r="I15">
        <v>2.44</v>
      </c>
      <c r="J15" s="75"/>
    </row>
    <row r="16" spans="2:10">
      <c r="B16" s="75"/>
      <c r="C16" s="75"/>
      <c r="D16" s="75"/>
      <c r="E16" s="7" t="s">
        <v>1001</v>
      </c>
      <c r="G16" s="8">
        <v>16.666666666666671</v>
      </c>
      <c r="I16">
        <v>2</v>
      </c>
      <c r="J16" s="75"/>
    </row>
    <row r="17" spans="2:10">
      <c r="B17" s="75"/>
      <c r="C17" s="75"/>
      <c r="D17" s="75"/>
    </row>
    <row r="18" spans="2:10">
      <c r="B18" s="52" t="s">
        <v>1002</v>
      </c>
      <c r="C18" s="48">
        <v>20</v>
      </c>
      <c r="D18" s="4" t="s">
        <v>4</v>
      </c>
      <c r="E18" s="5" t="s">
        <v>22</v>
      </c>
      <c r="F18" s="6">
        <v>18</v>
      </c>
      <c r="G18" s="6">
        <f>SUM(G19:G24)</f>
        <v>100.00000000000003</v>
      </c>
      <c r="I18" s="6">
        <f>SUM(I19:I24)</f>
        <v>6</v>
      </c>
      <c r="J18" s="75"/>
    </row>
    <row r="19" spans="2:10">
      <c r="B19" s="75"/>
      <c r="C19" s="75"/>
      <c r="D19" s="45"/>
      <c r="E19" s="7" t="s">
        <v>1003</v>
      </c>
      <c r="G19" s="8">
        <v>16.666666666666671</v>
      </c>
      <c r="J19" s="75"/>
    </row>
    <row r="20" spans="2:10">
      <c r="B20" s="75"/>
      <c r="C20" s="75"/>
      <c r="D20" s="75"/>
      <c r="E20" s="7" t="s">
        <v>1004</v>
      </c>
      <c r="G20" s="8">
        <v>16.666666666666671</v>
      </c>
      <c r="H20" s="11" t="s">
        <v>100</v>
      </c>
      <c r="J20" s="75"/>
    </row>
    <row r="21" spans="2:10">
      <c r="B21" s="75"/>
      <c r="C21" s="75"/>
      <c r="D21" s="75"/>
      <c r="E21" s="7" t="s">
        <v>1005</v>
      </c>
      <c r="G21" s="8">
        <v>16.666666666666671</v>
      </c>
      <c r="J21" s="75"/>
    </row>
    <row r="22" spans="2:10">
      <c r="B22" s="75"/>
      <c r="C22" s="75"/>
      <c r="D22" s="4" t="s">
        <v>10</v>
      </c>
      <c r="E22" s="7" t="s">
        <v>1006</v>
      </c>
      <c r="G22" s="8">
        <v>16.666666666666671</v>
      </c>
      <c r="H22" s="11" t="s">
        <v>100</v>
      </c>
      <c r="I22">
        <v>2</v>
      </c>
      <c r="J22" s="75"/>
    </row>
    <row r="23" spans="2:10">
      <c r="B23" s="75"/>
      <c r="C23" s="75"/>
      <c r="D23" s="45"/>
      <c r="E23" s="7" t="s">
        <v>1007</v>
      </c>
      <c r="G23" s="8">
        <v>16.666666666666671</v>
      </c>
      <c r="H23" s="11" t="s">
        <v>100</v>
      </c>
      <c r="I23">
        <v>2</v>
      </c>
      <c r="J23" s="75"/>
    </row>
    <row r="24" spans="2:10">
      <c r="B24" s="75"/>
      <c r="C24" s="75"/>
      <c r="D24" s="75"/>
      <c r="E24" s="7" t="s">
        <v>1008</v>
      </c>
      <c r="G24" s="8">
        <v>16.666666666666671</v>
      </c>
      <c r="H24" s="11" t="s">
        <v>100</v>
      </c>
      <c r="I24">
        <v>2</v>
      </c>
      <c r="J24" s="75"/>
    </row>
    <row r="25" spans="2:10">
      <c r="B25" s="75"/>
      <c r="C25" s="75"/>
      <c r="D25" s="75"/>
    </row>
    <row r="26" spans="2:10">
      <c r="B26" s="52" t="s">
        <v>1009</v>
      </c>
      <c r="C26" s="48">
        <v>35</v>
      </c>
      <c r="D26" s="4" t="s">
        <v>4</v>
      </c>
      <c r="E26" s="5" t="s">
        <v>22</v>
      </c>
      <c r="F26" s="6">
        <v>34</v>
      </c>
      <c r="G26" s="6">
        <f>SUM(G27:G32)</f>
        <v>100.00000000000003</v>
      </c>
      <c r="I26" s="6">
        <f>SUM(I27:I32)</f>
        <v>17</v>
      </c>
      <c r="J26" s="75"/>
    </row>
    <row r="27" spans="2:10">
      <c r="B27" s="75"/>
      <c r="C27" s="75"/>
      <c r="D27" s="45"/>
      <c r="E27" s="7" t="s">
        <v>1010</v>
      </c>
      <c r="G27" s="8">
        <v>16.666666666666671</v>
      </c>
      <c r="J27" s="75"/>
    </row>
    <row r="28" spans="2:10">
      <c r="B28" s="75"/>
      <c r="C28" s="75"/>
      <c r="D28" s="75"/>
      <c r="E28" s="7" t="s">
        <v>1011</v>
      </c>
      <c r="G28" s="8">
        <v>16.666666666666671</v>
      </c>
      <c r="H28" s="11" t="s">
        <v>100</v>
      </c>
      <c r="I28">
        <v>4</v>
      </c>
      <c r="J28" s="75"/>
    </row>
    <row r="29" spans="2:10">
      <c r="B29" s="75"/>
      <c r="C29" s="75"/>
      <c r="D29" s="75"/>
      <c r="E29" s="7" t="s">
        <v>1012</v>
      </c>
      <c r="G29" s="8">
        <v>16.666666666666671</v>
      </c>
      <c r="H29" s="11" t="s">
        <v>100</v>
      </c>
      <c r="I29">
        <v>5</v>
      </c>
      <c r="J29" s="75"/>
    </row>
    <row r="30" spans="2:10">
      <c r="B30" s="75"/>
      <c r="C30" s="75"/>
      <c r="D30" s="4" t="s">
        <v>10</v>
      </c>
      <c r="E30" s="7" t="s">
        <v>1013</v>
      </c>
      <c r="G30" s="8">
        <v>16.666666666666671</v>
      </c>
      <c r="J30" s="75"/>
    </row>
    <row r="31" spans="2:10">
      <c r="B31" s="75"/>
      <c r="C31" s="75"/>
      <c r="D31" s="74"/>
      <c r="E31" s="7" t="s">
        <v>1014</v>
      </c>
      <c r="G31" s="8">
        <v>16.666666666666671</v>
      </c>
      <c r="H31" s="11" t="s">
        <v>100</v>
      </c>
      <c r="I31">
        <v>5</v>
      </c>
      <c r="J31" s="75"/>
    </row>
    <row r="32" spans="2:10">
      <c r="B32" s="75"/>
      <c r="C32" s="75"/>
      <c r="D32" s="77"/>
      <c r="E32" s="7" t="s">
        <v>1015</v>
      </c>
      <c r="G32" s="8">
        <v>16.666666666666671</v>
      </c>
      <c r="I32">
        <v>3</v>
      </c>
      <c r="J32" s="75"/>
    </row>
    <row r="33" spans="2:10">
      <c r="B33" s="75"/>
      <c r="C33" s="75"/>
      <c r="D33" s="77"/>
    </row>
    <row r="34" spans="2:10">
      <c r="B34" s="52" t="s">
        <v>1016</v>
      </c>
      <c r="C34" s="48">
        <v>35</v>
      </c>
      <c r="D34" s="4" t="s">
        <v>4</v>
      </c>
      <c r="E34" s="5" t="s">
        <v>22</v>
      </c>
      <c r="F34" s="6">
        <v>36</v>
      </c>
      <c r="G34" s="6">
        <f>SUM(G35:G40)</f>
        <v>100.00000000000003</v>
      </c>
      <c r="I34" s="6">
        <f>SUM(I35:I40)</f>
        <v>17</v>
      </c>
      <c r="J34" s="75"/>
    </row>
    <row r="35" spans="2:10">
      <c r="B35" s="75"/>
      <c r="C35" s="75"/>
      <c r="D35" s="45"/>
      <c r="E35" s="7" t="s">
        <v>1017</v>
      </c>
      <c r="G35" s="8">
        <v>16.666666666666671</v>
      </c>
      <c r="H35" s="11" t="s">
        <v>100</v>
      </c>
      <c r="J35" s="75"/>
    </row>
    <row r="36" spans="2:10">
      <c r="B36" s="75"/>
      <c r="C36" s="75"/>
      <c r="D36" s="75"/>
      <c r="E36" s="7" t="s">
        <v>1018</v>
      </c>
      <c r="G36" s="8">
        <v>16.666666666666671</v>
      </c>
      <c r="I36">
        <v>4</v>
      </c>
      <c r="J36" s="75"/>
    </row>
    <row r="37" spans="2:10">
      <c r="B37" s="75"/>
      <c r="C37" s="75"/>
      <c r="D37" s="75"/>
      <c r="E37" s="7" t="s">
        <v>1019</v>
      </c>
      <c r="G37" s="8">
        <v>16.666666666666671</v>
      </c>
      <c r="H37" s="11" t="s">
        <v>100</v>
      </c>
      <c r="I37">
        <v>3</v>
      </c>
      <c r="J37" s="75"/>
    </row>
    <row r="38" spans="2:10">
      <c r="B38" s="75"/>
      <c r="C38" s="75"/>
      <c r="D38" s="4" t="s">
        <v>10</v>
      </c>
      <c r="E38" s="7" t="s">
        <v>1020</v>
      </c>
      <c r="G38" s="8">
        <v>16.666666666666671</v>
      </c>
      <c r="J38" s="75"/>
    </row>
    <row r="39" spans="2:10">
      <c r="B39" s="75"/>
      <c r="C39" s="75"/>
      <c r="D39" s="45"/>
      <c r="E39" s="7" t="s">
        <v>1021</v>
      </c>
      <c r="G39" s="8">
        <v>16.666666666666671</v>
      </c>
      <c r="I39">
        <v>5</v>
      </c>
      <c r="J39" s="75"/>
    </row>
    <row r="40" spans="2:10">
      <c r="B40" s="75"/>
      <c r="C40" s="75"/>
      <c r="D40" s="75"/>
      <c r="E40" s="7" t="s">
        <v>1022</v>
      </c>
      <c r="G40" s="8">
        <v>16.666666666666671</v>
      </c>
      <c r="I40">
        <v>5</v>
      </c>
      <c r="J40" s="75"/>
    </row>
    <row r="41" spans="2:10">
      <c r="B41" s="75"/>
      <c r="C41" s="75"/>
      <c r="D41" s="75"/>
    </row>
  </sheetData>
  <mergeCells count="34">
    <mergeCell ref="J34:J40"/>
    <mergeCell ref="D11:D13"/>
    <mergeCell ref="I8:I9"/>
    <mergeCell ref="D8:D9"/>
    <mergeCell ref="J26:J32"/>
    <mergeCell ref="C34:C41"/>
    <mergeCell ref="F3:F4"/>
    <mergeCell ref="B8:B9"/>
    <mergeCell ref="C18:C25"/>
    <mergeCell ref="D23:D25"/>
    <mergeCell ref="D39:D41"/>
    <mergeCell ref="F8:F9"/>
    <mergeCell ref="B18:B25"/>
    <mergeCell ref="D35:D37"/>
    <mergeCell ref="C26:C33"/>
    <mergeCell ref="B34:B41"/>
    <mergeCell ref="I3:I4"/>
    <mergeCell ref="D19:D21"/>
    <mergeCell ref="C10:C17"/>
    <mergeCell ref="J18:J24"/>
    <mergeCell ref="D31:D33"/>
    <mergeCell ref="C3:E3"/>
    <mergeCell ref="D27:D29"/>
    <mergeCell ref="J10:J16"/>
    <mergeCell ref="H8:H9"/>
    <mergeCell ref="J8:J9"/>
    <mergeCell ref="C1:E1"/>
    <mergeCell ref="D15:D17"/>
    <mergeCell ref="E8:E9"/>
    <mergeCell ref="G8:G9"/>
    <mergeCell ref="B26:B33"/>
    <mergeCell ref="C2:E2"/>
    <mergeCell ref="C8:C9"/>
    <mergeCell ref="B10:B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80"/>
  <sheetViews>
    <sheetView topLeftCell="F3" workbookViewId="0">
      <selection activeCell="F3" sqref="F3:F4"/>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9" t="s">
        <v>89</v>
      </c>
      <c r="D1" s="75"/>
      <c r="E1" s="75"/>
    </row>
    <row r="2" spans="2:10" ht="18">
      <c r="B2" s="1" t="s">
        <v>2</v>
      </c>
      <c r="C2" s="51" t="s">
        <v>90</v>
      </c>
      <c r="D2" s="75"/>
      <c r="E2" s="75"/>
      <c r="J2" t="s">
        <v>4</v>
      </c>
    </row>
    <row r="3" spans="2:10" ht="17.45">
      <c r="B3" s="1" t="s">
        <v>5</v>
      </c>
      <c r="C3" s="49" t="s">
        <v>6</v>
      </c>
      <c r="D3" s="75"/>
      <c r="E3" s="75"/>
      <c r="F3" s="50" t="s">
        <v>7</v>
      </c>
      <c r="I3" s="50" t="s">
        <v>8</v>
      </c>
      <c r="J3" t="s">
        <v>91</v>
      </c>
    </row>
    <row r="4" spans="2:10">
      <c r="F4" s="75"/>
      <c r="I4" s="75"/>
      <c r="J4" t="s">
        <v>10</v>
      </c>
    </row>
    <row r="5" spans="2:10" ht="21">
      <c r="F5" s="2">
        <f>SUM(F8:F200)/2</f>
        <v>166</v>
      </c>
      <c r="I5" s="3">
        <f>SUM(I8:I200)/2</f>
        <v>18</v>
      </c>
      <c r="J5" t="s">
        <v>92</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75"/>
      <c r="I9" s="75"/>
      <c r="J9" s="75"/>
    </row>
    <row r="10" spans="2:10">
      <c r="B10" s="52" t="s">
        <v>93</v>
      </c>
      <c r="C10" s="48">
        <v>5</v>
      </c>
      <c r="D10" s="4" t="s">
        <v>4</v>
      </c>
      <c r="E10" s="5" t="s">
        <v>22</v>
      </c>
      <c r="F10" s="6">
        <f>SUM(F11:F20)</f>
        <v>8</v>
      </c>
      <c r="G10" s="6">
        <f>SUM(G11:G20)</f>
        <v>100</v>
      </c>
      <c r="I10" s="6">
        <f>SUM(I11:I20)</f>
        <v>0</v>
      </c>
      <c r="J10" s="75"/>
    </row>
    <row r="11" spans="2:10">
      <c r="B11" s="75"/>
      <c r="C11" s="75"/>
      <c r="D11" s="45" t="s">
        <v>94</v>
      </c>
      <c r="E11" s="7" t="s">
        <v>95</v>
      </c>
      <c r="F11">
        <v>1.2</v>
      </c>
      <c r="G11" s="8">
        <v>15</v>
      </c>
      <c r="H11" s="9"/>
      <c r="J11" s="75"/>
    </row>
    <row r="12" spans="2:10">
      <c r="B12" s="75"/>
      <c r="C12" s="75"/>
      <c r="D12" s="75"/>
      <c r="E12" s="7" t="s">
        <v>96</v>
      </c>
      <c r="F12">
        <v>0.8</v>
      </c>
      <c r="G12" s="8">
        <v>10</v>
      </c>
      <c r="H12" s="9"/>
      <c r="J12" s="75"/>
    </row>
    <row r="13" spans="2:10" ht="30" customHeight="1">
      <c r="B13" s="75"/>
      <c r="C13" s="75"/>
      <c r="D13" s="75"/>
      <c r="E13" s="7" t="s">
        <v>97</v>
      </c>
      <c r="F13">
        <v>0.8</v>
      </c>
      <c r="G13" s="8">
        <v>10</v>
      </c>
      <c r="H13" s="9"/>
      <c r="J13" s="75"/>
    </row>
    <row r="14" spans="2:10">
      <c r="B14" s="75"/>
      <c r="C14" s="75"/>
      <c r="D14" s="75"/>
      <c r="E14" s="7" t="s">
        <v>98</v>
      </c>
      <c r="F14">
        <v>0.96</v>
      </c>
      <c r="G14" s="8">
        <v>12</v>
      </c>
      <c r="H14" s="9"/>
      <c r="J14" s="75"/>
    </row>
    <row r="15" spans="2:10">
      <c r="B15" s="75"/>
      <c r="C15" s="75"/>
      <c r="D15" s="75"/>
      <c r="E15" s="7" t="s">
        <v>99</v>
      </c>
      <c r="F15">
        <v>0.8</v>
      </c>
      <c r="G15" s="8">
        <v>10</v>
      </c>
      <c r="H15" s="9" t="s">
        <v>100</v>
      </c>
      <c r="J15" s="75"/>
    </row>
    <row r="16" spans="2:10">
      <c r="B16" s="75"/>
      <c r="C16" s="75"/>
      <c r="D16" s="4" t="s">
        <v>10</v>
      </c>
      <c r="E16" s="7" t="s">
        <v>101</v>
      </c>
      <c r="F16">
        <v>0.8</v>
      </c>
      <c r="G16" s="8">
        <v>10</v>
      </c>
      <c r="H16" s="9"/>
      <c r="J16" s="75"/>
    </row>
    <row r="17" spans="2:10">
      <c r="B17" s="75"/>
      <c r="C17" s="75"/>
      <c r="D17" s="45" t="s">
        <v>102</v>
      </c>
      <c r="E17" s="7" t="s">
        <v>103</v>
      </c>
      <c r="F17">
        <v>0.56000000000000005</v>
      </c>
      <c r="G17" s="8">
        <v>7</v>
      </c>
      <c r="H17" s="9"/>
      <c r="J17" s="75"/>
    </row>
    <row r="18" spans="2:10">
      <c r="B18" s="75"/>
      <c r="C18" s="75"/>
      <c r="D18" s="75"/>
      <c r="E18" s="7" t="s">
        <v>104</v>
      </c>
      <c r="F18">
        <v>0.8</v>
      </c>
      <c r="G18" s="8">
        <v>10</v>
      </c>
      <c r="H18" s="9"/>
      <c r="J18" s="75"/>
    </row>
    <row r="19" spans="2:10">
      <c r="B19" s="75"/>
      <c r="C19" s="75"/>
      <c r="D19" s="75"/>
      <c r="E19" s="7" t="s">
        <v>105</v>
      </c>
      <c r="F19">
        <v>0.96</v>
      </c>
      <c r="G19" s="8">
        <v>12</v>
      </c>
      <c r="H19" s="9"/>
      <c r="J19" s="75"/>
    </row>
    <row r="20" spans="2:10">
      <c r="B20" s="75"/>
      <c r="C20" s="75"/>
      <c r="D20" s="75"/>
      <c r="E20" s="7" t="s">
        <v>106</v>
      </c>
      <c r="F20">
        <v>0.32</v>
      </c>
      <c r="G20" s="8">
        <v>4</v>
      </c>
      <c r="H20" s="9"/>
      <c r="J20" s="75"/>
    </row>
    <row r="21" spans="2:10">
      <c r="B21" s="75"/>
      <c r="C21" s="75"/>
      <c r="D21" s="75"/>
    </row>
    <row r="22" spans="2:10">
      <c r="B22" s="52" t="s">
        <v>107</v>
      </c>
      <c r="C22" s="48">
        <v>10</v>
      </c>
      <c r="D22" s="4" t="s">
        <v>4</v>
      </c>
      <c r="E22" s="5" t="s">
        <v>22</v>
      </c>
      <c r="F22" s="6">
        <f>SUM(F23:F30)</f>
        <v>16.999999999999996</v>
      </c>
      <c r="G22" s="6">
        <f>SUM(G23:G30)</f>
        <v>100</v>
      </c>
      <c r="I22" s="6">
        <f>SUM(I23:I30)</f>
        <v>2</v>
      </c>
      <c r="J22" s="75"/>
    </row>
    <row r="23" spans="2:10">
      <c r="B23" s="75"/>
      <c r="C23" s="75"/>
      <c r="D23" s="45" t="s">
        <v>94</v>
      </c>
      <c r="E23" s="7" t="s">
        <v>108</v>
      </c>
      <c r="F23">
        <v>0.85</v>
      </c>
      <c r="G23" s="8">
        <v>5</v>
      </c>
      <c r="H23" s="9"/>
      <c r="J23" s="75"/>
    </row>
    <row r="24" spans="2:10">
      <c r="B24" s="75"/>
      <c r="C24" s="75"/>
      <c r="D24" s="75"/>
      <c r="E24" s="7" t="s">
        <v>109</v>
      </c>
      <c r="F24">
        <v>3.4</v>
      </c>
      <c r="G24" s="8">
        <v>20</v>
      </c>
      <c r="H24" s="9" t="s">
        <v>100</v>
      </c>
      <c r="I24">
        <v>0.5</v>
      </c>
      <c r="J24" s="75"/>
    </row>
    <row r="25" spans="2:10">
      <c r="B25" s="75"/>
      <c r="C25" s="75"/>
      <c r="D25" s="75"/>
      <c r="E25" s="7" t="s">
        <v>110</v>
      </c>
      <c r="F25">
        <v>2.5499999999999998</v>
      </c>
      <c r="G25" s="8">
        <v>15</v>
      </c>
      <c r="H25" s="9" t="s">
        <v>100</v>
      </c>
      <c r="I25">
        <v>0.5</v>
      </c>
      <c r="J25" s="75"/>
    </row>
    <row r="26" spans="2:10">
      <c r="B26" s="75"/>
      <c r="C26" s="75"/>
      <c r="D26" s="75"/>
      <c r="E26" s="7" t="s">
        <v>111</v>
      </c>
      <c r="F26">
        <v>2.5499999999999998</v>
      </c>
      <c r="G26" s="8">
        <v>15</v>
      </c>
      <c r="H26" s="9" t="s">
        <v>100</v>
      </c>
      <c r="I26">
        <v>0.5</v>
      </c>
      <c r="J26" s="75"/>
    </row>
    <row r="27" spans="2:10">
      <c r="B27" s="75"/>
      <c r="C27" s="75"/>
      <c r="D27" s="4" t="s">
        <v>10</v>
      </c>
      <c r="E27" s="7" t="s">
        <v>112</v>
      </c>
      <c r="F27">
        <v>2.5499999999999998</v>
      </c>
      <c r="G27" s="8">
        <v>15</v>
      </c>
      <c r="H27" s="9"/>
      <c r="J27" s="75"/>
    </row>
    <row r="28" spans="2:10">
      <c r="B28" s="75"/>
      <c r="C28" s="75"/>
      <c r="D28" s="45" t="s">
        <v>102</v>
      </c>
      <c r="E28" s="7" t="s">
        <v>113</v>
      </c>
      <c r="F28">
        <v>1.7</v>
      </c>
      <c r="G28" s="8">
        <v>10</v>
      </c>
      <c r="H28" s="9"/>
      <c r="J28" s="75"/>
    </row>
    <row r="29" spans="2:10">
      <c r="B29" s="75"/>
      <c r="C29" s="75"/>
      <c r="D29" s="75"/>
      <c r="E29" s="7" t="s">
        <v>114</v>
      </c>
      <c r="F29">
        <v>1.7</v>
      </c>
      <c r="G29" s="8">
        <v>10</v>
      </c>
      <c r="H29" s="9"/>
      <c r="J29" s="75"/>
    </row>
    <row r="30" spans="2:10">
      <c r="B30" s="75"/>
      <c r="C30" s="75"/>
      <c r="D30" s="75"/>
      <c r="E30" s="7" t="s">
        <v>115</v>
      </c>
      <c r="F30">
        <v>1.7</v>
      </c>
      <c r="G30" s="8">
        <v>10</v>
      </c>
      <c r="H30" s="9"/>
      <c r="I30">
        <v>0.5</v>
      </c>
      <c r="J30" s="75"/>
    </row>
    <row r="31" spans="2:10">
      <c r="B31" s="75"/>
      <c r="C31" s="75"/>
      <c r="D31" s="75"/>
    </row>
    <row r="32" spans="2:10">
      <c r="B32" s="52" t="s">
        <v>116</v>
      </c>
      <c r="C32" s="48">
        <v>20</v>
      </c>
      <c r="D32" s="4" t="s">
        <v>4</v>
      </c>
      <c r="E32" s="5" t="s">
        <v>22</v>
      </c>
      <c r="F32" s="6">
        <f>SUM(F33:F40)</f>
        <v>33</v>
      </c>
      <c r="G32" s="6">
        <f>SUM(G33:G40)</f>
        <v>100</v>
      </c>
      <c r="I32" s="6">
        <f>SUM(I33:I40)</f>
        <v>7</v>
      </c>
      <c r="J32" s="75"/>
    </row>
    <row r="33" spans="2:10">
      <c r="B33" s="75"/>
      <c r="C33" s="75"/>
      <c r="D33" s="45" t="s">
        <v>117</v>
      </c>
      <c r="E33" s="7" t="s">
        <v>118</v>
      </c>
      <c r="F33">
        <v>3.3</v>
      </c>
      <c r="G33" s="8">
        <v>10</v>
      </c>
      <c r="H33" s="9" t="s">
        <v>100</v>
      </c>
      <c r="I33">
        <v>1</v>
      </c>
      <c r="J33" s="75"/>
    </row>
    <row r="34" spans="2:10">
      <c r="B34" s="75"/>
      <c r="C34" s="75"/>
      <c r="D34" s="75"/>
      <c r="E34" s="7" t="s">
        <v>119</v>
      </c>
      <c r="F34">
        <v>3.3</v>
      </c>
      <c r="G34" s="8">
        <v>10</v>
      </c>
      <c r="H34" s="9" t="s">
        <v>100</v>
      </c>
      <c r="I34">
        <v>1</v>
      </c>
      <c r="J34" s="75"/>
    </row>
    <row r="35" spans="2:10" ht="30" customHeight="1">
      <c r="B35" s="75"/>
      <c r="C35" s="75"/>
      <c r="D35" s="75"/>
      <c r="E35" s="7" t="s">
        <v>120</v>
      </c>
      <c r="F35">
        <v>4.95</v>
      </c>
      <c r="G35" s="8">
        <v>15</v>
      </c>
      <c r="H35" s="9" t="s">
        <v>100</v>
      </c>
      <c r="I35">
        <v>1</v>
      </c>
      <c r="J35" s="75"/>
    </row>
    <row r="36" spans="2:10" ht="30" customHeight="1">
      <c r="B36" s="75"/>
      <c r="C36" s="75"/>
      <c r="D36" s="75"/>
      <c r="E36" s="7" t="s">
        <v>121</v>
      </c>
      <c r="F36">
        <v>4.95</v>
      </c>
      <c r="G36" s="8">
        <v>15</v>
      </c>
      <c r="H36" s="9" t="s">
        <v>100</v>
      </c>
      <c r="I36">
        <v>1</v>
      </c>
      <c r="J36" s="75"/>
    </row>
    <row r="37" spans="2:10">
      <c r="B37" s="75"/>
      <c r="C37" s="75"/>
      <c r="D37" s="4" t="s">
        <v>10</v>
      </c>
      <c r="E37" s="7" t="s">
        <v>122</v>
      </c>
      <c r="F37">
        <v>4.95</v>
      </c>
      <c r="G37" s="8">
        <v>15</v>
      </c>
      <c r="H37" s="9"/>
      <c r="I37">
        <v>1</v>
      </c>
      <c r="J37" s="75"/>
    </row>
    <row r="38" spans="2:10">
      <c r="B38" s="75"/>
      <c r="C38" s="75"/>
      <c r="D38" s="45" t="s">
        <v>102</v>
      </c>
      <c r="E38" s="7" t="s">
        <v>123</v>
      </c>
      <c r="F38">
        <v>4.95</v>
      </c>
      <c r="G38" s="8">
        <v>15</v>
      </c>
      <c r="H38" s="9"/>
      <c r="I38">
        <v>1</v>
      </c>
      <c r="J38" s="75"/>
    </row>
    <row r="39" spans="2:10">
      <c r="B39" s="75"/>
      <c r="C39" s="75"/>
      <c r="D39" s="75"/>
      <c r="E39" s="7" t="s">
        <v>124</v>
      </c>
      <c r="F39">
        <v>4.95</v>
      </c>
      <c r="G39" s="8">
        <v>15</v>
      </c>
      <c r="H39" s="9"/>
      <c r="I39">
        <v>1</v>
      </c>
      <c r="J39" s="75"/>
    </row>
    <row r="40" spans="2:10">
      <c r="B40" s="75"/>
      <c r="C40" s="75"/>
      <c r="D40" s="75"/>
      <c r="E40" s="7" t="s">
        <v>125</v>
      </c>
      <c r="F40">
        <v>1.65</v>
      </c>
      <c r="G40" s="8">
        <v>5</v>
      </c>
      <c r="H40" s="9"/>
      <c r="J40" s="75"/>
    </row>
    <row r="41" spans="2:10">
      <c r="B41" s="75"/>
      <c r="C41" s="75"/>
      <c r="D41" s="75"/>
    </row>
    <row r="42" spans="2:10">
      <c r="B42" s="52" t="s">
        <v>126</v>
      </c>
      <c r="C42" s="48">
        <v>12</v>
      </c>
      <c r="D42" s="4" t="s">
        <v>4</v>
      </c>
      <c r="E42" s="5" t="s">
        <v>22</v>
      </c>
      <c r="F42" s="6">
        <f>SUM(F43:F50)</f>
        <v>20</v>
      </c>
      <c r="G42" s="6">
        <f>SUM(G43:G50)</f>
        <v>100</v>
      </c>
      <c r="I42" s="6">
        <f>SUM(I43:I50)</f>
        <v>3</v>
      </c>
      <c r="J42" s="75"/>
    </row>
    <row r="43" spans="2:10">
      <c r="B43" s="75"/>
      <c r="C43" s="75"/>
      <c r="D43" s="45" t="s">
        <v>127</v>
      </c>
      <c r="E43" s="7" t="s">
        <v>128</v>
      </c>
      <c r="F43">
        <v>3</v>
      </c>
      <c r="G43" s="8">
        <v>15</v>
      </c>
      <c r="H43" s="9"/>
      <c r="I43">
        <v>1</v>
      </c>
      <c r="J43" s="75"/>
    </row>
    <row r="44" spans="2:10">
      <c r="B44" s="75"/>
      <c r="C44" s="75"/>
      <c r="D44" s="75"/>
      <c r="E44" s="7" t="s">
        <v>129</v>
      </c>
      <c r="F44">
        <v>5</v>
      </c>
      <c r="G44" s="8">
        <v>25</v>
      </c>
      <c r="H44" s="9" t="s">
        <v>100</v>
      </c>
      <c r="J44" s="75"/>
    </row>
    <row r="45" spans="2:10">
      <c r="B45" s="75"/>
      <c r="C45" s="75"/>
      <c r="D45" s="75"/>
      <c r="E45" s="7" t="s">
        <v>130</v>
      </c>
      <c r="F45">
        <v>4</v>
      </c>
      <c r="G45" s="8">
        <v>20</v>
      </c>
      <c r="H45" s="9"/>
      <c r="I45">
        <v>1</v>
      </c>
      <c r="J45" s="75"/>
    </row>
    <row r="46" spans="2:10">
      <c r="B46" s="75"/>
      <c r="C46" s="75"/>
      <c r="D46" s="75"/>
      <c r="E46" s="7" t="s">
        <v>131</v>
      </c>
      <c r="F46">
        <v>2</v>
      </c>
      <c r="G46" s="8">
        <v>10</v>
      </c>
      <c r="H46" s="9"/>
      <c r="I46">
        <v>0.5</v>
      </c>
      <c r="J46" s="75"/>
    </row>
    <row r="47" spans="2:10">
      <c r="B47" s="75"/>
      <c r="C47" s="75"/>
      <c r="D47" s="4" t="s">
        <v>10</v>
      </c>
      <c r="E47" s="7" t="s">
        <v>132</v>
      </c>
      <c r="F47">
        <v>2</v>
      </c>
      <c r="G47" s="8">
        <v>10</v>
      </c>
      <c r="H47" s="9"/>
      <c r="I47">
        <v>0.5</v>
      </c>
      <c r="J47" s="75"/>
    </row>
    <row r="48" spans="2:10">
      <c r="B48" s="75"/>
      <c r="C48" s="75"/>
      <c r="D48" s="45" t="s">
        <v>102</v>
      </c>
      <c r="E48" s="7" t="s">
        <v>133</v>
      </c>
      <c r="F48">
        <v>1</v>
      </c>
      <c r="G48" s="8">
        <v>5</v>
      </c>
      <c r="H48" s="9"/>
      <c r="J48" s="75"/>
    </row>
    <row r="49" spans="2:10">
      <c r="B49" s="75"/>
      <c r="C49" s="75"/>
      <c r="D49" s="75"/>
      <c r="E49" s="7" t="s">
        <v>134</v>
      </c>
      <c r="F49">
        <v>1</v>
      </c>
      <c r="G49" s="8">
        <v>5</v>
      </c>
      <c r="H49" s="9"/>
      <c r="J49" s="75"/>
    </row>
    <row r="50" spans="2:10">
      <c r="B50" s="75"/>
      <c r="C50" s="75"/>
      <c r="D50" s="75"/>
      <c r="E50" s="7" t="s">
        <v>135</v>
      </c>
      <c r="F50">
        <v>2</v>
      </c>
      <c r="G50" s="8">
        <v>10</v>
      </c>
      <c r="H50" s="9"/>
      <c r="J50" s="75"/>
    </row>
    <row r="51" spans="2:10">
      <c r="B51" s="75"/>
      <c r="C51" s="75"/>
      <c r="D51" s="75"/>
    </row>
    <row r="52" spans="2:10">
      <c r="B52" s="52" t="s">
        <v>136</v>
      </c>
      <c r="C52" s="48">
        <v>18</v>
      </c>
      <c r="D52" s="4" t="s">
        <v>4</v>
      </c>
      <c r="E52" s="5" t="s">
        <v>22</v>
      </c>
      <c r="F52" s="6">
        <f>SUM(F53:F62)</f>
        <v>30</v>
      </c>
      <c r="G52" s="6">
        <f>SUM(G53:G62)</f>
        <v>100</v>
      </c>
      <c r="I52" s="6">
        <f>SUM(I53:I62)</f>
        <v>3</v>
      </c>
      <c r="J52" s="75"/>
    </row>
    <row r="53" spans="2:10">
      <c r="B53" s="75"/>
      <c r="C53" s="75"/>
      <c r="D53" s="45" t="s">
        <v>127</v>
      </c>
      <c r="E53" s="7" t="s">
        <v>137</v>
      </c>
      <c r="F53">
        <v>1.5</v>
      </c>
      <c r="G53" s="8">
        <v>5</v>
      </c>
      <c r="H53" s="9"/>
      <c r="I53">
        <v>0.5</v>
      </c>
      <c r="J53" s="75"/>
    </row>
    <row r="54" spans="2:10">
      <c r="B54" s="75"/>
      <c r="C54" s="75"/>
      <c r="D54" s="75"/>
      <c r="E54" s="7" t="s">
        <v>138</v>
      </c>
      <c r="F54">
        <v>1.5</v>
      </c>
      <c r="G54" s="8">
        <v>5</v>
      </c>
      <c r="H54" s="9"/>
      <c r="J54" s="75"/>
    </row>
    <row r="55" spans="2:10">
      <c r="B55" s="75"/>
      <c r="C55" s="75"/>
      <c r="D55" s="75"/>
      <c r="E55" s="7" t="s">
        <v>139</v>
      </c>
      <c r="F55">
        <v>1.5</v>
      </c>
      <c r="G55" s="8">
        <v>5</v>
      </c>
      <c r="H55" s="9"/>
      <c r="J55" s="75"/>
    </row>
    <row r="56" spans="2:10">
      <c r="B56" s="75"/>
      <c r="C56" s="75"/>
      <c r="D56" s="75"/>
      <c r="E56" s="7" t="s">
        <v>140</v>
      </c>
      <c r="F56">
        <v>1.5</v>
      </c>
      <c r="G56" s="8">
        <v>5</v>
      </c>
      <c r="H56" s="9"/>
      <c r="I56">
        <v>0.5</v>
      </c>
      <c r="J56" s="75"/>
    </row>
    <row r="57" spans="2:10">
      <c r="B57" s="75"/>
      <c r="C57" s="75"/>
      <c r="D57" s="75"/>
      <c r="E57" s="7" t="s">
        <v>141</v>
      </c>
      <c r="F57">
        <v>1.5</v>
      </c>
      <c r="G57" s="8">
        <v>5</v>
      </c>
      <c r="H57" s="9"/>
      <c r="J57" s="75"/>
    </row>
    <row r="58" spans="2:10">
      <c r="B58" s="75"/>
      <c r="C58" s="75"/>
      <c r="D58" s="4" t="s">
        <v>10</v>
      </c>
      <c r="E58" s="7" t="s">
        <v>142</v>
      </c>
      <c r="F58">
        <v>4.5</v>
      </c>
      <c r="G58" s="8">
        <v>15</v>
      </c>
      <c r="H58" s="9"/>
      <c r="I58">
        <v>0.5</v>
      </c>
      <c r="J58" s="75"/>
    </row>
    <row r="59" spans="2:10">
      <c r="B59" s="75"/>
      <c r="C59" s="75"/>
      <c r="D59" s="45" t="s">
        <v>102</v>
      </c>
      <c r="E59" s="7" t="s">
        <v>143</v>
      </c>
      <c r="F59">
        <v>4.5</v>
      </c>
      <c r="G59" s="8">
        <v>15</v>
      </c>
      <c r="H59" s="9"/>
      <c r="I59">
        <v>0.5</v>
      </c>
      <c r="J59" s="75"/>
    </row>
    <row r="60" spans="2:10">
      <c r="B60" s="75"/>
      <c r="C60" s="75"/>
      <c r="D60" s="75"/>
      <c r="E60" s="7" t="s">
        <v>144</v>
      </c>
      <c r="F60">
        <v>4.5</v>
      </c>
      <c r="G60" s="8">
        <v>15</v>
      </c>
      <c r="H60" s="9"/>
      <c r="I60">
        <v>0.5</v>
      </c>
      <c r="J60" s="75"/>
    </row>
    <row r="61" spans="2:10">
      <c r="B61" s="75"/>
      <c r="C61" s="75"/>
      <c r="D61" s="75"/>
      <c r="E61" s="7" t="s">
        <v>145</v>
      </c>
      <c r="F61">
        <v>4.5</v>
      </c>
      <c r="G61" s="8">
        <v>15</v>
      </c>
      <c r="H61" s="9"/>
      <c r="J61" s="75"/>
    </row>
    <row r="62" spans="2:10">
      <c r="B62" s="75"/>
      <c r="C62" s="75"/>
      <c r="D62" s="75"/>
      <c r="E62" s="7" t="s">
        <v>146</v>
      </c>
      <c r="F62">
        <v>4.5</v>
      </c>
      <c r="G62" s="8">
        <v>15</v>
      </c>
      <c r="H62" s="9"/>
      <c r="I62">
        <v>0.5</v>
      </c>
      <c r="J62" s="75"/>
    </row>
    <row r="63" spans="2:10">
      <c r="B63" s="75"/>
      <c r="C63" s="75"/>
      <c r="D63" s="75"/>
    </row>
    <row r="64" spans="2:10">
      <c r="B64" s="52" t="s">
        <v>147</v>
      </c>
      <c r="C64" s="48">
        <v>30</v>
      </c>
      <c r="D64" s="4" t="s">
        <v>4</v>
      </c>
      <c r="E64" s="5" t="s">
        <v>22</v>
      </c>
      <c r="F64" s="6">
        <f>SUM(F65:F72)</f>
        <v>50</v>
      </c>
      <c r="G64" s="6">
        <f>SUM(G65:G72)</f>
        <v>100</v>
      </c>
      <c r="I64" s="6">
        <f>SUM(I65:I72)</f>
        <v>3</v>
      </c>
      <c r="J64" s="75"/>
    </row>
    <row r="65" spans="2:10">
      <c r="B65" s="75"/>
      <c r="C65" s="75"/>
      <c r="D65" s="45" t="s">
        <v>148</v>
      </c>
      <c r="E65" s="7" t="s">
        <v>149</v>
      </c>
      <c r="F65">
        <v>1.5</v>
      </c>
      <c r="G65" s="8">
        <v>3</v>
      </c>
      <c r="H65" s="9"/>
      <c r="J65" s="75"/>
    </row>
    <row r="66" spans="2:10">
      <c r="B66" s="75"/>
      <c r="C66" s="75"/>
      <c r="D66" s="75"/>
      <c r="E66" s="7" t="s">
        <v>150</v>
      </c>
      <c r="F66">
        <v>10</v>
      </c>
      <c r="G66" s="8">
        <v>20</v>
      </c>
      <c r="H66" s="9" t="s">
        <v>100</v>
      </c>
      <c r="I66">
        <v>1</v>
      </c>
      <c r="J66" s="75"/>
    </row>
    <row r="67" spans="2:10">
      <c r="B67" s="75"/>
      <c r="C67" s="75"/>
      <c r="D67" s="75"/>
      <c r="E67" s="7" t="s">
        <v>151</v>
      </c>
      <c r="F67">
        <v>10</v>
      </c>
      <c r="G67" s="8">
        <v>20</v>
      </c>
      <c r="H67" s="9" t="s">
        <v>100</v>
      </c>
      <c r="I67">
        <v>1</v>
      </c>
      <c r="J67" s="75"/>
    </row>
    <row r="68" spans="2:10">
      <c r="B68" s="75"/>
      <c r="C68" s="75"/>
      <c r="D68" s="75"/>
      <c r="E68" s="7" t="s">
        <v>152</v>
      </c>
      <c r="F68">
        <v>10</v>
      </c>
      <c r="G68" s="8">
        <v>20</v>
      </c>
      <c r="H68" s="9" t="s">
        <v>100</v>
      </c>
      <c r="I68">
        <v>1</v>
      </c>
      <c r="J68" s="75"/>
    </row>
    <row r="69" spans="2:10">
      <c r="B69" s="75"/>
      <c r="C69" s="75"/>
      <c r="D69" s="4" t="s">
        <v>10</v>
      </c>
      <c r="E69" s="7" t="s">
        <v>153</v>
      </c>
      <c r="F69">
        <v>5</v>
      </c>
      <c r="G69" s="8">
        <v>10</v>
      </c>
      <c r="H69" s="9" t="s">
        <v>100</v>
      </c>
      <c r="J69" s="75"/>
    </row>
    <row r="70" spans="2:10">
      <c r="B70" s="75"/>
      <c r="C70" s="75"/>
      <c r="D70" s="45" t="s">
        <v>102</v>
      </c>
      <c r="E70" s="7" t="s">
        <v>154</v>
      </c>
      <c r="F70">
        <v>5</v>
      </c>
      <c r="G70" s="8">
        <v>10</v>
      </c>
      <c r="H70" s="9"/>
      <c r="J70" s="75"/>
    </row>
    <row r="71" spans="2:10">
      <c r="B71" s="75"/>
      <c r="C71" s="75"/>
      <c r="D71" s="75"/>
      <c r="E71" s="7" t="s">
        <v>155</v>
      </c>
      <c r="F71">
        <v>7.5</v>
      </c>
      <c r="G71" s="8">
        <v>15</v>
      </c>
      <c r="H71" s="9"/>
      <c r="J71" s="75"/>
    </row>
    <row r="72" spans="2:10">
      <c r="B72" s="75"/>
      <c r="C72" s="75"/>
      <c r="D72" s="75"/>
      <c r="E72" s="7" t="s">
        <v>156</v>
      </c>
      <c r="F72">
        <v>1</v>
      </c>
      <c r="G72" s="8">
        <v>2</v>
      </c>
      <c r="H72" s="9"/>
      <c r="J72" s="75"/>
    </row>
    <row r="73" spans="2:10">
      <c r="B73" s="75"/>
      <c r="C73" s="75"/>
      <c r="D73" s="75"/>
    </row>
    <row r="74" spans="2:10">
      <c r="B74" s="52" t="s">
        <v>157</v>
      </c>
      <c r="C74" s="48">
        <v>5</v>
      </c>
      <c r="D74" s="4" t="s">
        <v>4</v>
      </c>
      <c r="E74" s="5" t="s">
        <v>22</v>
      </c>
      <c r="F74" s="6">
        <f>SUM(F75:F79)</f>
        <v>8</v>
      </c>
      <c r="G74" s="6">
        <f>SUM(G75:G79)</f>
        <v>100</v>
      </c>
      <c r="I74" s="6">
        <f>SUM(I75:I79)</f>
        <v>0</v>
      </c>
      <c r="J74" s="75"/>
    </row>
    <row r="75" spans="2:10">
      <c r="B75" s="75"/>
      <c r="C75" s="75"/>
      <c r="D75" s="45" t="s">
        <v>127</v>
      </c>
      <c r="E75" s="7" t="s">
        <v>158</v>
      </c>
      <c r="F75">
        <v>1.2</v>
      </c>
      <c r="G75" s="8">
        <v>15</v>
      </c>
      <c r="H75" s="9"/>
      <c r="J75" s="75"/>
    </row>
    <row r="76" spans="2:10">
      <c r="B76" s="75"/>
      <c r="C76" s="75"/>
      <c r="D76" s="75"/>
      <c r="E76" s="7" t="s">
        <v>159</v>
      </c>
      <c r="F76">
        <v>2.8</v>
      </c>
      <c r="G76" s="8">
        <v>35</v>
      </c>
      <c r="H76" s="9"/>
      <c r="J76" s="75"/>
    </row>
    <row r="77" spans="2:10">
      <c r="B77" s="75"/>
      <c r="C77" s="75"/>
      <c r="D77" s="75"/>
      <c r="E77" s="7" t="s">
        <v>160</v>
      </c>
      <c r="F77">
        <v>1.2</v>
      </c>
      <c r="G77" s="8">
        <v>15</v>
      </c>
      <c r="H77" s="9"/>
      <c r="J77" s="75"/>
    </row>
    <row r="78" spans="2:10" ht="28.9">
      <c r="B78" s="75"/>
      <c r="C78" s="75"/>
      <c r="D78" s="4" t="s">
        <v>10</v>
      </c>
      <c r="E78" s="7" t="s">
        <v>161</v>
      </c>
      <c r="F78">
        <v>1.2</v>
      </c>
      <c r="G78" s="8">
        <v>15</v>
      </c>
      <c r="H78" s="9"/>
      <c r="J78" s="75"/>
    </row>
    <row r="79" spans="2:10">
      <c r="B79" s="75"/>
      <c r="C79" s="75"/>
      <c r="D79" s="45" t="s">
        <v>102</v>
      </c>
      <c r="E79" s="7" t="s">
        <v>162</v>
      </c>
      <c r="F79">
        <v>1.6</v>
      </c>
      <c r="G79" s="8">
        <v>20</v>
      </c>
      <c r="H79" s="9"/>
      <c r="J79" s="75"/>
    </row>
    <row r="80" spans="2:10">
      <c r="B80" s="75"/>
      <c r="C80" s="75"/>
      <c r="D80" s="75"/>
    </row>
  </sheetData>
  <mergeCells count="49">
    <mergeCell ref="J10:J20"/>
    <mergeCell ref="C32:C41"/>
    <mergeCell ref="J32:J40"/>
    <mergeCell ref="I3:I4"/>
    <mergeCell ref="C42:C51"/>
    <mergeCell ref="C3:E3"/>
    <mergeCell ref="J22:J30"/>
    <mergeCell ref="H8:H9"/>
    <mergeCell ref="J8:J9"/>
    <mergeCell ref="D17:D21"/>
    <mergeCell ref="D28:D31"/>
    <mergeCell ref="C8:C9"/>
    <mergeCell ref="I8:I9"/>
    <mergeCell ref="F8:F9"/>
    <mergeCell ref="B52:B63"/>
    <mergeCell ref="D8:D9"/>
    <mergeCell ref="B42:B51"/>
    <mergeCell ref="C10:C21"/>
    <mergeCell ref="C22:C31"/>
    <mergeCell ref="D33:D36"/>
    <mergeCell ref="D11:D15"/>
    <mergeCell ref="D43:D46"/>
    <mergeCell ref="B10:B21"/>
    <mergeCell ref="D23:D26"/>
    <mergeCell ref="J74:J79"/>
    <mergeCell ref="D48:D51"/>
    <mergeCell ref="C64:C73"/>
    <mergeCell ref="C74:C80"/>
    <mergeCell ref="J64:J72"/>
    <mergeCell ref="J42:J50"/>
    <mergeCell ref="J52:J62"/>
    <mergeCell ref="D79:D80"/>
    <mergeCell ref="D59:D63"/>
    <mergeCell ref="C1:E1"/>
    <mergeCell ref="D75:D77"/>
    <mergeCell ref="E8:E9"/>
    <mergeCell ref="B64:B73"/>
    <mergeCell ref="G8:G9"/>
    <mergeCell ref="D53:D57"/>
    <mergeCell ref="D65:D68"/>
    <mergeCell ref="F3:F4"/>
    <mergeCell ref="B8:B9"/>
    <mergeCell ref="B32:B41"/>
    <mergeCell ref="C2:E2"/>
    <mergeCell ref="D70:D73"/>
    <mergeCell ref="C52:C63"/>
    <mergeCell ref="D38:D41"/>
    <mergeCell ref="B74:B80"/>
    <mergeCell ref="B22:B3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6"/>
  <sheetViews>
    <sheetView workbookViewId="0">
      <selection activeCell="E6" sqref="E6"/>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9" t="s">
        <v>163</v>
      </c>
      <c r="D1" s="75"/>
      <c r="E1" s="75"/>
    </row>
    <row r="2" spans="2:10" ht="18">
      <c r="B2" s="1" t="s">
        <v>2</v>
      </c>
      <c r="C2" s="51" t="s">
        <v>164</v>
      </c>
      <c r="D2" s="75"/>
      <c r="E2" s="75"/>
      <c r="J2" t="s">
        <v>4</v>
      </c>
    </row>
    <row r="3" spans="2:10" ht="17.45">
      <c r="B3" s="1" t="s">
        <v>5</v>
      </c>
      <c r="C3" s="49" t="s">
        <v>165</v>
      </c>
      <c r="D3" s="75"/>
      <c r="E3" s="75"/>
      <c r="F3" s="50" t="s">
        <v>7</v>
      </c>
      <c r="I3" s="50" t="s">
        <v>8</v>
      </c>
      <c r="J3" t="s">
        <v>166</v>
      </c>
    </row>
    <row r="4" spans="2:10">
      <c r="F4" s="75"/>
      <c r="I4" s="75"/>
      <c r="J4" t="s">
        <v>10</v>
      </c>
    </row>
    <row r="5" spans="2:10" ht="21">
      <c r="F5" s="2">
        <f>SUM(F8:F200)/2</f>
        <v>266</v>
      </c>
      <c r="I5" s="3">
        <f>SUM(I8:I200)/2</f>
        <v>30</v>
      </c>
      <c r="J5" t="s">
        <v>167</v>
      </c>
    </row>
    <row r="8" spans="2:10" ht="14.45" customHeight="1">
      <c r="B8" s="46" t="s">
        <v>12</v>
      </c>
      <c r="C8" s="46" t="s">
        <v>13</v>
      </c>
      <c r="D8" s="46" t="s">
        <v>14</v>
      </c>
      <c r="E8" s="46" t="s">
        <v>15</v>
      </c>
      <c r="F8" s="46" t="s">
        <v>16</v>
      </c>
      <c r="G8" s="46" t="s">
        <v>17</v>
      </c>
      <c r="H8" s="47" t="s">
        <v>18</v>
      </c>
      <c r="I8" s="47" t="s">
        <v>19</v>
      </c>
      <c r="J8" s="47" t="s">
        <v>20</v>
      </c>
    </row>
    <row r="9" spans="2:10" ht="14.45" customHeight="1">
      <c r="B9" s="75"/>
      <c r="C9" s="75"/>
      <c r="D9" s="75"/>
      <c r="E9" s="75"/>
      <c r="F9" s="75"/>
      <c r="G9" s="75"/>
      <c r="H9" s="53"/>
      <c r="I9" s="75"/>
      <c r="J9" s="75"/>
    </row>
    <row r="10" spans="2:10" ht="14.45" customHeight="1">
      <c r="B10" s="52" t="s">
        <v>168</v>
      </c>
      <c r="C10" s="48">
        <v>8</v>
      </c>
      <c r="D10" s="4" t="s">
        <v>4</v>
      </c>
      <c r="E10" s="5" t="s">
        <v>22</v>
      </c>
      <c r="F10" s="6">
        <f>SUM(F11:F19)</f>
        <v>18</v>
      </c>
      <c r="G10" s="6">
        <f>SUM(G11:G19)</f>
        <v>100</v>
      </c>
      <c r="H10" s="9"/>
      <c r="I10" s="6">
        <f>SUM(I11:I19)</f>
        <v>0</v>
      </c>
      <c r="J10" s="75"/>
    </row>
    <row r="11" spans="2:10" ht="14.45" customHeight="1">
      <c r="B11" s="75"/>
      <c r="C11" s="75"/>
      <c r="D11" s="45"/>
      <c r="E11" s="7" t="s">
        <v>169</v>
      </c>
      <c r="F11">
        <v>1</v>
      </c>
      <c r="G11" s="8">
        <v>10</v>
      </c>
      <c r="H11" s="9" t="s">
        <v>170</v>
      </c>
      <c r="J11" s="75"/>
    </row>
    <row r="12" spans="2:10" ht="14.45" customHeight="1">
      <c r="B12" s="75"/>
      <c r="C12" s="75"/>
      <c r="D12" s="75"/>
      <c r="E12" s="7" t="s">
        <v>171</v>
      </c>
      <c r="F12">
        <v>4</v>
      </c>
      <c r="G12" s="8">
        <v>20</v>
      </c>
      <c r="H12" s="9" t="s">
        <v>170</v>
      </c>
      <c r="J12" s="75"/>
    </row>
    <row r="13" spans="2:10" ht="14.45" customHeight="1">
      <c r="B13" s="75"/>
      <c r="C13" s="75"/>
      <c r="D13" s="75"/>
      <c r="E13" s="7" t="s">
        <v>172</v>
      </c>
      <c r="F13">
        <v>1</v>
      </c>
      <c r="G13" s="8">
        <v>10</v>
      </c>
      <c r="H13" s="9" t="s">
        <v>170</v>
      </c>
      <c r="J13" s="75"/>
    </row>
    <row r="14" spans="2:10" ht="14.45" customHeight="1">
      <c r="B14" s="75"/>
      <c r="C14" s="75"/>
      <c r="D14" s="75"/>
      <c r="E14" s="7" t="s">
        <v>173</v>
      </c>
      <c r="F14">
        <v>3</v>
      </c>
      <c r="G14" s="8">
        <v>20</v>
      </c>
      <c r="H14" s="9" t="s">
        <v>170</v>
      </c>
      <c r="J14" s="75"/>
    </row>
    <row r="15" spans="2:10" ht="14.45" customHeight="1">
      <c r="B15" s="75"/>
      <c r="C15" s="75"/>
      <c r="D15" s="75"/>
      <c r="E15" s="7" t="s">
        <v>174</v>
      </c>
      <c r="F15">
        <v>3</v>
      </c>
      <c r="G15" s="8">
        <v>10</v>
      </c>
      <c r="H15" s="9" t="s">
        <v>170</v>
      </c>
      <c r="J15" s="75"/>
    </row>
    <row r="16" spans="2:10" ht="14.45" customHeight="1">
      <c r="B16" s="75"/>
      <c r="C16" s="75"/>
      <c r="D16" s="4" t="s">
        <v>10</v>
      </c>
      <c r="E16" s="7" t="s">
        <v>175</v>
      </c>
      <c r="F16">
        <v>1</v>
      </c>
      <c r="G16" s="8">
        <v>5</v>
      </c>
      <c r="H16" s="9" t="s">
        <v>170</v>
      </c>
      <c r="J16" s="75"/>
    </row>
    <row r="17" spans="2:10" ht="14.45" customHeight="1">
      <c r="B17" s="75"/>
      <c r="C17" s="75"/>
      <c r="D17" s="45"/>
      <c r="E17" s="7" t="s">
        <v>176</v>
      </c>
      <c r="F17">
        <v>3</v>
      </c>
      <c r="G17" s="8">
        <v>10</v>
      </c>
      <c r="H17" s="9" t="s">
        <v>170</v>
      </c>
      <c r="J17" s="75"/>
    </row>
    <row r="18" spans="2:10" ht="14.45" customHeight="1">
      <c r="B18" s="75"/>
      <c r="C18" s="75"/>
      <c r="D18" s="75"/>
      <c r="E18" s="7" t="s">
        <v>177</v>
      </c>
      <c r="F18">
        <v>1</v>
      </c>
      <c r="G18" s="8">
        <v>5</v>
      </c>
      <c r="H18" s="9" t="s">
        <v>170</v>
      </c>
      <c r="J18" s="75"/>
    </row>
    <row r="19" spans="2:10" ht="14.45" customHeight="1">
      <c r="B19" s="75"/>
      <c r="C19" s="75"/>
      <c r="D19" s="75"/>
      <c r="E19" s="7" t="s">
        <v>178</v>
      </c>
      <c r="F19">
        <v>1</v>
      </c>
      <c r="G19" s="8">
        <v>10</v>
      </c>
      <c r="H19" s="9" t="s">
        <v>170</v>
      </c>
      <c r="J19" s="75"/>
    </row>
    <row r="20" spans="2:10" ht="14.45" customHeight="1">
      <c r="B20" s="75"/>
      <c r="C20" s="75"/>
      <c r="D20" s="75"/>
      <c r="H20" s="9"/>
    </row>
    <row r="21" spans="2:10" ht="14.45" customHeight="1">
      <c r="B21" s="52" t="s">
        <v>179</v>
      </c>
      <c r="C21" s="48">
        <v>10</v>
      </c>
      <c r="D21" s="4" t="s">
        <v>4</v>
      </c>
      <c r="E21" s="5" t="s">
        <v>22</v>
      </c>
      <c r="F21" s="6">
        <f>SUM(F22:F30)</f>
        <v>18</v>
      </c>
      <c r="G21" s="6">
        <f>SUM(G22:G30)</f>
        <v>100</v>
      </c>
      <c r="H21" s="9"/>
      <c r="I21" s="6">
        <f>SUM(I22:I30)</f>
        <v>0</v>
      </c>
      <c r="J21" s="75"/>
    </row>
    <row r="22" spans="2:10" ht="14.45" customHeight="1">
      <c r="B22" s="75"/>
      <c r="C22" s="75"/>
      <c r="D22" s="45"/>
      <c r="E22" s="7" t="s">
        <v>180</v>
      </c>
      <c r="F22">
        <v>2</v>
      </c>
      <c r="G22" s="8">
        <v>10</v>
      </c>
      <c r="H22" s="9" t="s">
        <v>170</v>
      </c>
      <c r="J22" s="75"/>
    </row>
    <row r="23" spans="2:10" ht="14.45" customHeight="1">
      <c r="B23" s="75"/>
      <c r="C23" s="75"/>
      <c r="D23" s="75"/>
      <c r="E23" s="7" t="s">
        <v>181</v>
      </c>
      <c r="F23">
        <v>3</v>
      </c>
      <c r="G23" s="8">
        <v>15</v>
      </c>
      <c r="H23" s="9" t="s">
        <v>170</v>
      </c>
      <c r="J23" s="75"/>
    </row>
    <row r="24" spans="2:10" ht="14.45" customHeight="1">
      <c r="B24" s="75"/>
      <c r="C24" s="75"/>
      <c r="D24" s="75"/>
      <c r="E24" s="7" t="s">
        <v>182</v>
      </c>
      <c r="F24">
        <v>2</v>
      </c>
      <c r="G24" s="8">
        <v>15</v>
      </c>
      <c r="H24" s="9" t="s">
        <v>170</v>
      </c>
      <c r="J24" s="75"/>
    </row>
    <row r="25" spans="2:10" ht="14.45" customHeight="1">
      <c r="B25" s="75"/>
      <c r="C25" s="75"/>
      <c r="D25" s="75"/>
      <c r="E25" s="7" t="s">
        <v>183</v>
      </c>
      <c r="F25">
        <v>2</v>
      </c>
      <c r="G25" s="8">
        <v>15</v>
      </c>
      <c r="H25" s="9" t="s">
        <v>170</v>
      </c>
      <c r="J25" s="75"/>
    </row>
    <row r="26" spans="2:10" ht="14.45" customHeight="1">
      <c r="B26" s="75"/>
      <c r="C26" s="75"/>
      <c r="D26" s="75"/>
      <c r="E26" s="7" t="s">
        <v>184</v>
      </c>
      <c r="F26">
        <v>1</v>
      </c>
      <c r="G26" s="8">
        <v>5</v>
      </c>
      <c r="H26" s="9" t="s">
        <v>170</v>
      </c>
      <c r="J26" s="75"/>
    </row>
    <row r="27" spans="2:10" ht="14.45" customHeight="1">
      <c r="B27" s="75"/>
      <c r="C27" s="75"/>
      <c r="D27" s="4" t="s">
        <v>10</v>
      </c>
      <c r="E27" s="7" t="s">
        <v>185</v>
      </c>
      <c r="F27">
        <v>3</v>
      </c>
      <c r="G27" s="8">
        <v>15</v>
      </c>
      <c r="H27" s="9" t="s">
        <v>170</v>
      </c>
      <c r="J27" s="75"/>
    </row>
    <row r="28" spans="2:10" ht="14.45" customHeight="1">
      <c r="B28" s="75"/>
      <c r="C28" s="75"/>
      <c r="D28" s="45"/>
      <c r="E28" s="7" t="s">
        <v>186</v>
      </c>
      <c r="F28">
        <v>1</v>
      </c>
      <c r="G28" s="8">
        <v>5</v>
      </c>
      <c r="H28" s="9" t="s">
        <v>170</v>
      </c>
      <c r="J28" s="75"/>
    </row>
    <row r="29" spans="2:10" ht="14.45" customHeight="1">
      <c r="B29" s="75"/>
      <c r="C29" s="75"/>
      <c r="D29" s="75"/>
      <c r="E29" s="7" t="s">
        <v>187</v>
      </c>
      <c r="F29">
        <v>2</v>
      </c>
      <c r="G29" s="8">
        <v>10</v>
      </c>
      <c r="H29" s="9" t="s">
        <v>170</v>
      </c>
      <c r="J29" s="75"/>
    </row>
    <row r="30" spans="2:10" ht="14.45" customHeight="1">
      <c r="B30" s="75"/>
      <c r="C30" s="75"/>
      <c r="D30" s="75"/>
      <c r="E30" s="7" t="s">
        <v>188</v>
      </c>
      <c r="F30">
        <v>2</v>
      </c>
      <c r="G30" s="8">
        <v>10</v>
      </c>
      <c r="H30" s="9" t="s">
        <v>170</v>
      </c>
      <c r="J30" s="75"/>
    </row>
    <row r="31" spans="2:10" ht="14.45" customHeight="1">
      <c r="B31" s="75"/>
      <c r="C31" s="75"/>
      <c r="D31" s="75"/>
      <c r="H31" s="9"/>
    </row>
    <row r="32" spans="2:10" ht="14.45" customHeight="1">
      <c r="B32" s="52" t="s">
        <v>189</v>
      </c>
      <c r="C32" s="48">
        <v>10</v>
      </c>
      <c r="D32" s="4" t="s">
        <v>4</v>
      </c>
      <c r="E32" s="5" t="s">
        <v>22</v>
      </c>
      <c r="F32" s="6">
        <f>SUM(F33:F41)</f>
        <v>26</v>
      </c>
      <c r="G32" s="6">
        <f>SUM(G33:G41)</f>
        <v>100</v>
      </c>
      <c r="H32" s="9"/>
      <c r="I32" s="6">
        <f>SUM(I33:I41)</f>
        <v>0</v>
      </c>
      <c r="J32" s="75"/>
    </row>
    <row r="33" spans="2:10" ht="14.45" customHeight="1">
      <c r="B33" s="75"/>
      <c r="C33" s="75"/>
      <c r="D33" s="45"/>
      <c r="E33" s="7" t="s">
        <v>190</v>
      </c>
      <c r="F33">
        <v>3</v>
      </c>
      <c r="G33" s="8">
        <v>10</v>
      </c>
      <c r="H33" s="9" t="s">
        <v>170</v>
      </c>
      <c r="J33" s="75"/>
    </row>
    <row r="34" spans="2:10" ht="14.45" customHeight="1">
      <c r="B34" s="75"/>
      <c r="C34" s="75"/>
      <c r="D34" s="75"/>
      <c r="E34" s="7" t="s">
        <v>191</v>
      </c>
      <c r="F34">
        <v>4</v>
      </c>
      <c r="G34" s="8">
        <v>15</v>
      </c>
      <c r="H34" s="9" t="s">
        <v>170</v>
      </c>
      <c r="J34" s="75"/>
    </row>
    <row r="35" spans="2:10" ht="14.45" customHeight="1">
      <c r="B35" s="75"/>
      <c r="C35" s="75"/>
      <c r="D35" s="75"/>
      <c r="E35" s="7" t="s">
        <v>192</v>
      </c>
      <c r="F35">
        <v>1</v>
      </c>
      <c r="G35" s="8">
        <v>5</v>
      </c>
      <c r="H35" s="9" t="s">
        <v>170</v>
      </c>
      <c r="J35" s="75"/>
    </row>
    <row r="36" spans="2:10" ht="14.45" customHeight="1">
      <c r="B36" s="75"/>
      <c r="C36" s="75"/>
      <c r="D36" s="75"/>
      <c r="E36" s="7" t="s">
        <v>193</v>
      </c>
      <c r="F36">
        <v>4</v>
      </c>
      <c r="G36" s="8">
        <v>20</v>
      </c>
      <c r="H36" s="9"/>
      <c r="J36" s="75"/>
    </row>
    <row r="37" spans="2:10" ht="14.45" customHeight="1">
      <c r="B37" s="75"/>
      <c r="C37" s="75"/>
      <c r="D37" s="75"/>
      <c r="E37" s="7" t="s">
        <v>194</v>
      </c>
      <c r="F37">
        <v>8</v>
      </c>
      <c r="G37" s="8">
        <v>30</v>
      </c>
      <c r="H37" s="9" t="s">
        <v>170</v>
      </c>
      <c r="J37" s="75"/>
    </row>
    <row r="38" spans="2:10" ht="14.45" customHeight="1">
      <c r="B38" s="75"/>
      <c r="C38" s="75"/>
      <c r="D38" s="4" t="s">
        <v>10</v>
      </c>
      <c r="E38" s="7" t="s">
        <v>195</v>
      </c>
      <c r="F38">
        <v>2</v>
      </c>
      <c r="G38" s="8">
        <v>5</v>
      </c>
      <c r="H38" s="9" t="s">
        <v>170</v>
      </c>
      <c r="J38" s="75"/>
    </row>
    <row r="39" spans="2:10" ht="14.45" customHeight="1">
      <c r="B39" s="75"/>
      <c r="C39" s="75"/>
      <c r="D39" s="45"/>
      <c r="E39" s="7" t="s">
        <v>196</v>
      </c>
      <c r="F39">
        <v>1</v>
      </c>
      <c r="G39" s="8">
        <v>5</v>
      </c>
      <c r="H39" s="9" t="s">
        <v>170</v>
      </c>
      <c r="J39" s="75"/>
    </row>
    <row r="40" spans="2:10" ht="14.45" customHeight="1">
      <c r="B40" s="75"/>
      <c r="C40" s="75"/>
      <c r="D40" s="75"/>
      <c r="E40" s="7" t="s">
        <v>197</v>
      </c>
      <c r="F40">
        <v>1</v>
      </c>
      <c r="G40" s="8">
        <v>5</v>
      </c>
      <c r="H40" s="9"/>
      <c r="J40" s="75"/>
    </row>
    <row r="41" spans="2:10" ht="14.45" customHeight="1">
      <c r="B41" s="75"/>
      <c r="C41" s="75"/>
      <c r="D41" s="75"/>
      <c r="E41" s="7" t="s">
        <v>198</v>
      </c>
      <c r="F41">
        <v>2</v>
      </c>
      <c r="G41" s="8">
        <v>5</v>
      </c>
      <c r="H41" s="9"/>
      <c r="J41" s="75"/>
    </row>
    <row r="42" spans="2:10" ht="14.45" customHeight="1">
      <c r="B42" s="75"/>
      <c r="C42" s="75"/>
      <c r="D42" s="75"/>
      <c r="H42" s="9"/>
    </row>
    <row r="43" spans="2:10" ht="14.45" customHeight="1">
      <c r="B43" s="52" t="s">
        <v>199</v>
      </c>
      <c r="C43" s="48">
        <v>14</v>
      </c>
      <c r="D43" s="4" t="s">
        <v>4</v>
      </c>
      <c r="E43" s="5" t="s">
        <v>22</v>
      </c>
      <c r="F43" s="6">
        <f>SUM(F44:F52)</f>
        <v>36</v>
      </c>
      <c r="G43" s="6">
        <f>SUM(G44:G52)</f>
        <v>100</v>
      </c>
      <c r="H43" s="9"/>
      <c r="I43" s="6">
        <f>SUM(I44:I52)</f>
        <v>0</v>
      </c>
      <c r="J43" s="75"/>
    </row>
    <row r="44" spans="2:10" ht="14.45" customHeight="1">
      <c r="B44" s="75"/>
      <c r="C44" s="75"/>
      <c r="D44" s="45"/>
      <c r="E44" s="7" t="s">
        <v>200</v>
      </c>
      <c r="F44">
        <v>6</v>
      </c>
      <c r="G44" s="8">
        <v>20</v>
      </c>
      <c r="H44" s="9" t="s">
        <v>170</v>
      </c>
      <c r="J44" s="75"/>
    </row>
    <row r="45" spans="2:10" ht="14.45" customHeight="1">
      <c r="B45" s="75"/>
      <c r="C45" s="75"/>
      <c r="D45" s="75"/>
      <c r="E45" s="7" t="s">
        <v>201</v>
      </c>
      <c r="F45">
        <v>4</v>
      </c>
      <c r="G45" s="8">
        <v>10</v>
      </c>
      <c r="H45" s="9" t="s">
        <v>170</v>
      </c>
      <c r="J45" s="75"/>
    </row>
    <row r="46" spans="2:10" ht="14.45" customHeight="1">
      <c r="B46" s="75"/>
      <c r="C46" s="75"/>
      <c r="D46" s="75"/>
      <c r="E46" s="7" t="s">
        <v>202</v>
      </c>
      <c r="F46">
        <v>4</v>
      </c>
      <c r="G46" s="8">
        <v>10</v>
      </c>
      <c r="H46" s="9" t="s">
        <v>170</v>
      </c>
      <c r="J46" s="75"/>
    </row>
    <row r="47" spans="2:10" ht="14.45" customHeight="1">
      <c r="B47" s="75"/>
      <c r="C47" s="75"/>
      <c r="D47" s="75"/>
      <c r="E47" s="7" t="s">
        <v>203</v>
      </c>
      <c r="F47">
        <v>4</v>
      </c>
      <c r="G47" s="8">
        <v>10</v>
      </c>
      <c r="H47" s="9" t="s">
        <v>170</v>
      </c>
      <c r="J47" s="75"/>
    </row>
    <row r="48" spans="2:10" ht="14.45" customHeight="1">
      <c r="B48" s="75"/>
      <c r="C48" s="75"/>
      <c r="D48" s="75"/>
      <c r="E48" s="7" t="s">
        <v>204</v>
      </c>
      <c r="F48">
        <v>8</v>
      </c>
      <c r="G48" s="8">
        <v>20</v>
      </c>
      <c r="H48" s="9" t="s">
        <v>170</v>
      </c>
      <c r="J48" s="75"/>
    </row>
    <row r="49" spans="2:10" ht="14.45" customHeight="1">
      <c r="B49" s="75"/>
      <c r="C49" s="75"/>
      <c r="D49" s="4" t="s">
        <v>10</v>
      </c>
      <c r="E49" s="7" t="s">
        <v>205</v>
      </c>
      <c r="F49">
        <v>3</v>
      </c>
      <c r="G49" s="8">
        <v>10</v>
      </c>
      <c r="H49" s="9" t="s">
        <v>170</v>
      </c>
      <c r="J49" s="75"/>
    </row>
    <row r="50" spans="2:10" ht="14.45" customHeight="1">
      <c r="B50" s="75"/>
      <c r="C50" s="75"/>
      <c r="D50" s="45"/>
      <c r="E50" s="7" t="s">
        <v>206</v>
      </c>
      <c r="F50">
        <v>2</v>
      </c>
      <c r="G50" s="8">
        <v>5</v>
      </c>
      <c r="H50" s="9"/>
      <c r="J50" s="75"/>
    </row>
    <row r="51" spans="2:10" ht="14.45" customHeight="1">
      <c r="B51" s="75"/>
      <c r="C51" s="75"/>
      <c r="D51" s="75"/>
      <c r="E51" s="7" t="s">
        <v>207</v>
      </c>
      <c r="F51">
        <v>2</v>
      </c>
      <c r="G51" s="8">
        <v>5</v>
      </c>
      <c r="H51" s="9"/>
      <c r="J51" s="75"/>
    </row>
    <row r="52" spans="2:10" ht="14.45" customHeight="1">
      <c r="B52" s="75"/>
      <c r="C52" s="75"/>
      <c r="D52" s="75"/>
      <c r="E52" s="7" t="s">
        <v>208</v>
      </c>
      <c r="F52">
        <v>3</v>
      </c>
      <c r="G52" s="8">
        <v>10</v>
      </c>
      <c r="H52" s="9" t="s">
        <v>170</v>
      </c>
      <c r="J52" s="75"/>
    </row>
    <row r="53" spans="2:10" ht="14.45" customHeight="1">
      <c r="B53" s="75"/>
      <c r="C53" s="75"/>
      <c r="D53" s="75"/>
      <c r="H53" s="9"/>
    </row>
    <row r="54" spans="2:10" ht="14.45" customHeight="1">
      <c r="B54" s="52" t="s">
        <v>209</v>
      </c>
      <c r="C54" s="48">
        <v>12</v>
      </c>
      <c r="D54" s="4" t="s">
        <v>4</v>
      </c>
      <c r="E54" s="5" t="s">
        <v>22</v>
      </c>
      <c r="F54" s="6">
        <f>SUM(F55:F62)</f>
        <v>44</v>
      </c>
      <c r="G54" s="6">
        <f>SUM(G55:G62)</f>
        <v>125</v>
      </c>
      <c r="H54" s="9"/>
      <c r="I54" s="6">
        <f>SUM(I55:I62)</f>
        <v>10</v>
      </c>
      <c r="J54" s="75"/>
    </row>
    <row r="55" spans="2:10" ht="14.45" customHeight="1">
      <c r="B55" s="75"/>
      <c r="C55" s="75"/>
      <c r="D55" s="45"/>
      <c r="E55" s="7" t="s">
        <v>210</v>
      </c>
      <c r="F55">
        <v>2</v>
      </c>
      <c r="G55" s="8">
        <v>15</v>
      </c>
      <c r="H55" s="9" t="s">
        <v>170</v>
      </c>
      <c r="J55" s="75"/>
    </row>
    <row r="56" spans="2:10" ht="14.45" customHeight="1">
      <c r="B56" s="75"/>
      <c r="C56" s="75"/>
      <c r="D56" s="75"/>
      <c r="E56" s="7" t="s">
        <v>211</v>
      </c>
      <c r="F56">
        <v>1</v>
      </c>
      <c r="G56" s="8">
        <v>10</v>
      </c>
      <c r="H56" s="9"/>
      <c r="J56" s="75"/>
    </row>
    <row r="57" spans="2:10" ht="14.45" customHeight="1">
      <c r="B57" s="75"/>
      <c r="C57" s="75"/>
      <c r="D57" s="75"/>
      <c r="E57" s="7" t="s">
        <v>212</v>
      </c>
      <c r="F57">
        <v>3</v>
      </c>
      <c r="G57" s="8">
        <v>20</v>
      </c>
      <c r="H57" s="9"/>
      <c r="J57" s="75"/>
    </row>
    <row r="58" spans="2:10" ht="14.45" customHeight="1">
      <c r="B58" s="75"/>
      <c r="C58" s="75"/>
      <c r="D58" s="75"/>
      <c r="E58" s="7" t="s">
        <v>213</v>
      </c>
      <c r="F58">
        <v>5</v>
      </c>
      <c r="G58" s="8">
        <v>20</v>
      </c>
      <c r="H58" s="9" t="s">
        <v>170</v>
      </c>
      <c r="I58">
        <v>2</v>
      </c>
      <c r="J58" s="75"/>
    </row>
    <row r="59" spans="2:10" ht="14.45" customHeight="1">
      <c r="B59" s="75"/>
      <c r="C59" s="75"/>
      <c r="D59" s="4" t="s">
        <v>10</v>
      </c>
      <c r="E59" s="7" t="s">
        <v>214</v>
      </c>
      <c r="F59">
        <v>3</v>
      </c>
      <c r="G59" s="8">
        <v>10</v>
      </c>
      <c r="H59" s="9"/>
      <c r="I59">
        <v>2</v>
      </c>
      <c r="J59" s="75"/>
    </row>
    <row r="60" spans="2:10" ht="28.9" customHeight="1">
      <c r="B60" s="75"/>
      <c r="C60" s="75"/>
      <c r="D60" s="45"/>
      <c r="E60" s="7" t="s">
        <v>215</v>
      </c>
      <c r="F60">
        <v>10</v>
      </c>
      <c r="G60" s="8">
        <v>10</v>
      </c>
      <c r="H60" s="9"/>
      <c r="I60">
        <v>2</v>
      </c>
      <c r="J60" s="75"/>
    </row>
    <row r="61" spans="2:10" ht="14.45" customHeight="1">
      <c r="B61" s="75"/>
      <c r="C61" s="75"/>
      <c r="D61" s="75"/>
      <c r="E61" s="7" t="s">
        <v>216</v>
      </c>
      <c r="F61">
        <v>10</v>
      </c>
      <c r="G61" s="8">
        <v>20</v>
      </c>
      <c r="H61" s="9"/>
      <c r="I61">
        <v>2</v>
      </c>
      <c r="J61" s="75"/>
    </row>
    <row r="62" spans="2:10" ht="14.45" customHeight="1">
      <c r="B62" s="75"/>
      <c r="C62" s="75"/>
      <c r="D62" s="75"/>
      <c r="E62" s="7" t="s">
        <v>217</v>
      </c>
      <c r="F62">
        <v>10</v>
      </c>
      <c r="G62" s="8">
        <v>20</v>
      </c>
      <c r="H62" s="9"/>
      <c r="I62">
        <v>2</v>
      </c>
      <c r="J62" s="75"/>
    </row>
    <row r="63" spans="2:10" ht="14.45" customHeight="1">
      <c r="B63" s="75"/>
      <c r="C63" s="75"/>
      <c r="D63" s="75"/>
      <c r="H63" s="9"/>
    </row>
    <row r="64" spans="2:10" ht="14.45" customHeight="1">
      <c r="B64" s="52" t="s">
        <v>218</v>
      </c>
      <c r="C64" s="48">
        <v>18</v>
      </c>
      <c r="D64" s="4" t="s">
        <v>4</v>
      </c>
      <c r="E64" s="5" t="s">
        <v>22</v>
      </c>
      <c r="F64" s="6">
        <f>SUM(F65:F74)</f>
        <v>48</v>
      </c>
      <c r="G64" s="6">
        <f>SUM(G65:G74)</f>
        <v>100</v>
      </c>
      <c r="H64" s="9"/>
      <c r="I64" s="6">
        <f>SUM(I65:I74)</f>
        <v>6</v>
      </c>
      <c r="J64" s="75"/>
    </row>
    <row r="65" spans="2:10" ht="14.45" customHeight="1">
      <c r="B65" s="75"/>
      <c r="C65" s="75"/>
      <c r="D65" s="45"/>
      <c r="E65" s="7" t="s">
        <v>219</v>
      </c>
      <c r="F65">
        <v>8</v>
      </c>
      <c r="G65" s="8">
        <v>15</v>
      </c>
      <c r="H65" s="9" t="s">
        <v>170</v>
      </c>
      <c r="J65" s="75"/>
    </row>
    <row r="66" spans="2:10" ht="14.45" customHeight="1">
      <c r="B66" s="75"/>
      <c r="C66" s="75"/>
      <c r="D66" s="75"/>
      <c r="E66" s="7" t="s">
        <v>220</v>
      </c>
      <c r="F66">
        <v>4</v>
      </c>
      <c r="G66" s="8">
        <v>10</v>
      </c>
      <c r="H66" s="9" t="s">
        <v>170</v>
      </c>
      <c r="J66" s="75"/>
    </row>
    <row r="67" spans="2:10" ht="14.45" customHeight="1">
      <c r="B67" s="75"/>
      <c r="C67" s="75"/>
      <c r="D67" s="75"/>
      <c r="E67" s="7" t="s">
        <v>221</v>
      </c>
      <c r="F67">
        <v>10</v>
      </c>
      <c r="G67" s="8">
        <v>20</v>
      </c>
      <c r="H67" s="9" t="s">
        <v>170</v>
      </c>
      <c r="J67" s="75"/>
    </row>
    <row r="68" spans="2:10" ht="14.45" customHeight="1">
      <c r="B68" s="75"/>
      <c r="C68" s="75"/>
      <c r="D68" s="75"/>
      <c r="E68" s="7" t="s">
        <v>222</v>
      </c>
      <c r="F68">
        <v>2</v>
      </c>
      <c r="G68" s="8">
        <v>5</v>
      </c>
      <c r="H68" s="9"/>
      <c r="J68" s="75"/>
    </row>
    <row r="69" spans="2:10" ht="14.45" customHeight="1">
      <c r="B69" s="75"/>
      <c r="C69" s="75"/>
      <c r="D69" s="75"/>
      <c r="E69" s="7" t="s">
        <v>223</v>
      </c>
      <c r="F69">
        <v>4</v>
      </c>
      <c r="G69" s="8">
        <v>10</v>
      </c>
      <c r="H69" s="9" t="s">
        <v>170</v>
      </c>
      <c r="J69" s="75"/>
    </row>
    <row r="70" spans="2:10" ht="14.45" customHeight="1">
      <c r="B70" s="75"/>
      <c r="C70" s="75"/>
      <c r="D70" s="4" t="s">
        <v>10</v>
      </c>
      <c r="E70" s="7" t="s">
        <v>224</v>
      </c>
      <c r="F70">
        <v>6</v>
      </c>
      <c r="G70" s="8">
        <v>15</v>
      </c>
      <c r="H70" s="9"/>
      <c r="J70" s="75"/>
    </row>
    <row r="71" spans="2:10" ht="14.45" customHeight="1">
      <c r="B71" s="75"/>
      <c r="C71" s="75"/>
      <c r="D71" s="45"/>
      <c r="E71" s="7" t="s">
        <v>225</v>
      </c>
      <c r="F71">
        <v>2</v>
      </c>
      <c r="G71" s="8">
        <v>5</v>
      </c>
      <c r="H71" s="9"/>
      <c r="J71" s="75"/>
    </row>
    <row r="72" spans="2:10" ht="28.9" customHeight="1">
      <c r="B72" s="75"/>
      <c r="C72" s="75"/>
      <c r="D72" s="75"/>
      <c r="E72" s="7" t="s">
        <v>226</v>
      </c>
      <c r="F72">
        <v>4</v>
      </c>
      <c r="G72" s="8">
        <v>5</v>
      </c>
      <c r="H72" s="9"/>
      <c r="I72">
        <v>2</v>
      </c>
      <c r="J72" s="75"/>
    </row>
    <row r="73" spans="2:10" ht="28.9" customHeight="1">
      <c r="B73" s="75"/>
      <c r="C73" s="75"/>
      <c r="D73" s="75"/>
      <c r="E73" s="7" t="s">
        <v>227</v>
      </c>
      <c r="F73">
        <v>4</v>
      </c>
      <c r="G73" s="8">
        <v>5</v>
      </c>
      <c r="H73" s="9"/>
      <c r="I73">
        <v>2</v>
      </c>
      <c r="J73" s="75"/>
    </row>
    <row r="74" spans="2:10" ht="14.45" customHeight="1">
      <c r="B74" s="75"/>
      <c r="C74" s="75"/>
      <c r="D74" s="75"/>
      <c r="E74" s="7" t="s">
        <v>228</v>
      </c>
      <c r="F74">
        <v>4</v>
      </c>
      <c r="G74" s="8">
        <v>10</v>
      </c>
      <c r="H74" s="9"/>
      <c r="I74">
        <v>2</v>
      </c>
      <c r="J74" s="75"/>
    </row>
    <row r="75" spans="2:10" ht="14.45" customHeight="1">
      <c r="B75" s="75"/>
      <c r="C75" s="75"/>
      <c r="D75" s="75"/>
      <c r="H75" s="9"/>
    </row>
    <row r="76" spans="2:10" ht="14.45" customHeight="1">
      <c r="B76" s="52" t="s">
        <v>229</v>
      </c>
      <c r="C76" s="48">
        <v>10</v>
      </c>
      <c r="D76" s="4" t="s">
        <v>4</v>
      </c>
      <c r="E76" s="5" t="s">
        <v>22</v>
      </c>
      <c r="F76" s="6">
        <f>SUM(F77:F86)</f>
        <v>20</v>
      </c>
      <c r="G76" s="6">
        <f>SUM(G77:G86)</f>
        <v>100</v>
      </c>
      <c r="H76" s="9"/>
      <c r="I76" s="6">
        <f>SUM(I77:I86)</f>
        <v>4</v>
      </c>
      <c r="J76" s="75"/>
    </row>
    <row r="77" spans="2:10" ht="14.45" customHeight="1">
      <c r="B77" s="75"/>
      <c r="C77" s="75"/>
      <c r="D77" s="45"/>
      <c r="E77" s="7" t="s">
        <v>230</v>
      </c>
      <c r="F77">
        <v>4</v>
      </c>
      <c r="G77" s="8">
        <v>10</v>
      </c>
      <c r="H77" s="9"/>
      <c r="I77">
        <v>2</v>
      </c>
      <c r="J77" s="75"/>
    </row>
    <row r="78" spans="2:10" ht="14.45" customHeight="1">
      <c r="B78" s="75"/>
      <c r="C78" s="75"/>
      <c r="D78" s="75"/>
      <c r="E78" s="7" t="s">
        <v>231</v>
      </c>
      <c r="F78">
        <v>4</v>
      </c>
      <c r="G78" s="8">
        <v>10</v>
      </c>
      <c r="H78" s="9"/>
      <c r="I78">
        <v>2</v>
      </c>
      <c r="J78" s="75"/>
    </row>
    <row r="79" spans="2:10" ht="14.45" customHeight="1">
      <c r="B79" s="75"/>
      <c r="C79" s="75"/>
      <c r="D79" s="75"/>
      <c r="E79" s="7" t="s">
        <v>232</v>
      </c>
      <c r="F79">
        <v>2</v>
      </c>
      <c r="G79" s="8">
        <v>10</v>
      </c>
      <c r="H79" s="9"/>
      <c r="J79" s="75"/>
    </row>
    <row r="80" spans="2:10" ht="14.45" customHeight="1">
      <c r="B80" s="75"/>
      <c r="C80" s="75"/>
      <c r="D80" s="75"/>
      <c r="E80" s="7" t="s">
        <v>233</v>
      </c>
      <c r="F80">
        <v>2</v>
      </c>
      <c r="G80" s="8">
        <v>10</v>
      </c>
      <c r="H80" s="9"/>
      <c r="J80" s="75"/>
    </row>
    <row r="81" spans="2:10" ht="14.45" customHeight="1">
      <c r="B81" s="75"/>
      <c r="C81" s="75"/>
      <c r="D81" s="75"/>
      <c r="E81" s="7" t="s">
        <v>234</v>
      </c>
      <c r="F81">
        <v>1</v>
      </c>
      <c r="G81" s="8">
        <v>10</v>
      </c>
      <c r="H81" s="9"/>
      <c r="J81" s="75"/>
    </row>
    <row r="82" spans="2:10" ht="14.45" customHeight="1">
      <c r="B82" s="75"/>
      <c r="C82" s="75"/>
      <c r="D82" s="4" t="s">
        <v>10</v>
      </c>
      <c r="E82" s="7" t="s">
        <v>235</v>
      </c>
      <c r="F82">
        <v>1</v>
      </c>
      <c r="G82" s="8">
        <v>5</v>
      </c>
      <c r="H82" s="9"/>
      <c r="J82" s="75"/>
    </row>
    <row r="83" spans="2:10" ht="14.45" customHeight="1">
      <c r="B83" s="75"/>
      <c r="C83" s="75"/>
      <c r="D83" s="45"/>
      <c r="E83" s="7" t="s">
        <v>236</v>
      </c>
      <c r="F83">
        <v>3</v>
      </c>
      <c r="G83" s="8">
        <v>20</v>
      </c>
      <c r="H83" s="9"/>
      <c r="J83" s="75"/>
    </row>
    <row r="84" spans="2:10" ht="14.45" customHeight="1">
      <c r="B84" s="75"/>
      <c r="C84" s="75"/>
      <c r="D84" s="75"/>
      <c r="E84" s="7" t="s">
        <v>237</v>
      </c>
      <c r="F84">
        <v>1</v>
      </c>
      <c r="G84" s="8">
        <v>5</v>
      </c>
      <c r="H84" s="9"/>
      <c r="J84" s="75"/>
    </row>
    <row r="85" spans="2:10" ht="14.45" customHeight="1">
      <c r="B85" s="75"/>
      <c r="C85" s="75"/>
      <c r="D85" s="75"/>
      <c r="E85" s="7" t="s">
        <v>238</v>
      </c>
      <c r="F85">
        <v>1</v>
      </c>
      <c r="G85" s="8">
        <v>10</v>
      </c>
      <c r="H85" s="9"/>
      <c r="J85" s="75"/>
    </row>
    <row r="86" spans="2:10" ht="14.45" customHeight="1">
      <c r="B86" s="75"/>
      <c r="C86" s="75"/>
      <c r="D86" s="75"/>
      <c r="E86" s="7" t="s">
        <v>239</v>
      </c>
      <c r="F86">
        <v>1</v>
      </c>
      <c r="G86" s="8">
        <v>10</v>
      </c>
      <c r="H86" s="9"/>
      <c r="J86" s="75"/>
    </row>
    <row r="87" spans="2:10" ht="14.45" customHeight="1">
      <c r="B87" s="75"/>
      <c r="C87" s="75"/>
      <c r="D87" s="75"/>
      <c r="H87" s="9"/>
    </row>
    <row r="88" spans="2:10" ht="14.45" customHeight="1">
      <c r="B88" s="52" t="s">
        <v>240</v>
      </c>
      <c r="C88" s="48">
        <v>9</v>
      </c>
      <c r="D88" s="4" t="s">
        <v>4</v>
      </c>
      <c r="E88" s="5" t="s">
        <v>22</v>
      </c>
      <c r="F88" s="6">
        <f>SUM(F89:F96)</f>
        <v>24</v>
      </c>
      <c r="G88" s="6">
        <f>SUM(G89:G96)</f>
        <v>100</v>
      </c>
      <c r="H88" s="9"/>
      <c r="I88" s="6">
        <f>SUM(I89:I96)</f>
        <v>5</v>
      </c>
      <c r="J88" s="75"/>
    </row>
    <row r="89" spans="2:10" ht="14.45" customHeight="1">
      <c r="B89" s="75"/>
      <c r="C89" s="75"/>
      <c r="D89" s="45"/>
      <c r="E89" s="7" t="s">
        <v>241</v>
      </c>
      <c r="F89">
        <v>2</v>
      </c>
      <c r="G89" s="8">
        <v>10</v>
      </c>
      <c r="H89" s="9"/>
      <c r="J89" s="75"/>
    </row>
    <row r="90" spans="2:10" ht="14.45" customHeight="1">
      <c r="B90" s="75"/>
      <c r="C90" s="75"/>
      <c r="D90" s="75"/>
      <c r="E90" s="7" t="s">
        <v>242</v>
      </c>
      <c r="F90">
        <v>2</v>
      </c>
      <c r="G90" s="8">
        <v>20</v>
      </c>
      <c r="H90" s="9"/>
      <c r="J90" s="75"/>
    </row>
    <row r="91" spans="2:10" ht="14.45" customHeight="1">
      <c r="B91" s="75"/>
      <c r="C91" s="75"/>
      <c r="D91" s="75"/>
      <c r="E91" s="7" t="s">
        <v>243</v>
      </c>
      <c r="F91">
        <v>1</v>
      </c>
      <c r="G91" s="8">
        <v>5</v>
      </c>
      <c r="H91" s="9"/>
      <c r="J91" s="75"/>
    </row>
    <row r="92" spans="2:10" ht="28.9" customHeight="1">
      <c r="B92" s="75"/>
      <c r="C92" s="75"/>
      <c r="D92" s="75"/>
      <c r="E92" s="7" t="s">
        <v>244</v>
      </c>
      <c r="F92">
        <v>1</v>
      </c>
      <c r="G92" s="8">
        <v>5</v>
      </c>
      <c r="H92" s="9"/>
      <c r="J92" s="75"/>
    </row>
    <row r="93" spans="2:10" ht="14.45" customHeight="1">
      <c r="B93" s="75"/>
      <c r="C93" s="75"/>
      <c r="D93" s="4" t="s">
        <v>10</v>
      </c>
      <c r="E93" s="7" t="s">
        <v>245</v>
      </c>
      <c r="F93">
        <v>2</v>
      </c>
      <c r="G93" s="8">
        <v>5</v>
      </c>
      <c r="H93" s="9"/>
      <c r="J93" s="75"/>
    </row>
    <row r="94" spans="2:10" ht="14.45" customHeight="1">
      <c r="B94" s="75"/>
      <c r="C94" s="75"/>
      <c r="D94" s="45"/>
      <c r="E94" s="7" t="s">
        <v>246</v>
      </c>
      <c r="F94">
        <v>7</v>
      </c>
      <c r="G94" s="8">
        <v>20</v>
      </c>
      <c r="H94" s="9"/>
      <c r="I94">
        <v>3</v>
      </c>
      <c r="J94" s="75"/>
    </row>
    <row r="95" spans="2:10" ht="14.45" customHeight="1">
      <c r="B95" s="75"/>
      <c r="C95" s="75"/>
      <c r="D95" s="75"/>
      <c r="E95" s="7" t="s">
        <v>247</v>
      </c>
      <c r="F95">
        <v>6</v>
      </c>
      <c r="G95" s="8">
        <v>20</v>
      </c>
      <c r="H95" s="9"/>
      <c r="I95">
        <v>2</v>
      </c>
      <c r="J95" s="75"/>
    </row>
    <row r="96" spans="2:10" ht="28.9" customHeight="1">
      <c r="B96" s="75"/>
      <c r="C96" s="75"/>
      <c r="D96" s="75"/>
      <c r="E96" s="7" t="s">
        <v>248</v>
      </c>
      <c r="F96">
        <v>3</v>
      </c>
      <c r="G96" s="8">
        <v>15</v>
      </c>
      <c r="H96" s="9"/>
      <c r="J96" s="75"/>
    </row>
    <row r="97" spans="2:10" ht="14.45" customHeight="1">
      <c r="B97" s="75"/>
      <c r="C97" s="75"/>
      <c r="D97" s="75"/>
      <c r="H97" s="9"/>
    </row>
    <row r="98" spans="2:10" ht="14.45" customHeight="1">
      <c r="B98" s="52" t="s">
        <v>249</v>
      </c>
      <c r="C98" s="48">
        <v>9</v>
      </c>
      <c r="D98" s="4" t="s">
        <v>4</v>
      </c>
      <c r="E98" s="5" t="s">
        <v>22</v>
      </c>
      <c r="F98" s="6">
        <f>SUM(F99:F105)</f>
        <v>32</v>
      </c>
      <c r="G98" s="6">
        <f>SUM(G99:G105)</f>
        <v>100</v>
      </c>
      <c r="H98" s="9"/>
      <c r="I98" s="6">
        <f>SUM(I99:I105)</f>
        <v>5</v>
      </c>
      <c r="J98" s="75"/>
    </row>
    <row r="99" spans="2:10" ht="14.45" customHeight="1">
      <c r="B99" s="75"/>
      <c r="C99" s="75"/>
      <c r="D99" s="45"/>
      <c r="E99" s="7" t="s">
        <v>250</v>
      </c>
      <c r="F99">
        <v>2</v>
      </c>
      <c r="G99" s="8">
        <v>10</v>
      </c>
      <c r="H99" s="9"/>
      <c r="J99" s="75"/>
    </row>
    <row r="100" spans="2:10" ht="14.45" customHeight="1">
      <c r="B100" s="75"/>
      <c r="C100" s="75"/>
      <c r="D100" s="75"/>
      <c r="E100" s="7" t="s">
        <v>251</v>
      </c>
      <c r="F100">
        <v>2</v>
      </c>
      <c r="G100" s="8">
        <v>10</v>
      </c>
      <c r="H100" s="9"/>
      <c r="J100" s="75"/>
    </row>
    <row r="101" spans="2:10" ht="14.45" customHeight="1">
      <c r="B101" s="75"/>
      <c r="C101" s="75"/>
      <c r="D101" s="75"/>
      <c r="E101" s="7" t="s">
        <v>252</v>
      </c>
      <c r="F101">
        <v>3</v>
      </c>
      <c r="G101" s="8">
        <v>10</v>
      </c>
      <c r="H101" s="9"/>
      <c r="J101" s="75"/>
    </row>
    <row r="102" spans="2:10" ht="14.45" customHeight="1">
      <c r="B102" s="75"/>
      <c r="C102" s="75"/>
      <c r="D102" s="75"/>
      <c r="E102" s="7" t="s">
        <v>253</v>
      </c>
      <c r="F102">
        <v>9</v>
      </c>
      <c r="G102" s="8">
        <v>20</v>
      </c>
      <c r="H102" s="9"/>
      <c r="I102">
        <v>3</v>
      </c>
      <c r="J102" s="75"/>
    </row>
    <row r="103" spans="2:10" ht="14.45" customHeight="1">
      <c r="B103" s="75"/>
      <c r="C103" s="75"/>
      <c r="D103" s="4" t="s">
        <v>10</v>
      </c>
      <c r="E103" s="7" t="s">
        <v>254</v>
      </c>
      <c r="F103">
        <v>8</v>
      </c>
      <c r="G103" s="8">
        <v>20</v>
      </c>
      <c r="H103" s="9"/>
      <c r="I103">
        <v>2</v>
      </c>
      <c r="J103" s="75"/>
    </row>
    <row r="104" spans="2:10" ht="14.45" customHeight="1">
      <c r="B104" s="75"/>
      <c r="C104" s="75"/>
      <c r="D104" s="45"/>
      <c r="E104" s="7" t="s">
        <v>255</v>
      </c>
      <c r="F104">
        <v>4</v>
      </c>
      <c r="G104" s="8">
        <v>15</v>
      </c>
      <c r="H104" s="9"/>
      <c r="J104" s="75"/>
    </row>
    <row r="105" spans="2:10" ht="14.45" customHeight="1">
      <c r="B105" s="75"/>
      <c r="C105" s="75"/>
      <c r="D105" s="75"/>
      <c r="E105" s="7" t="s">
        <v>256</v>
      </c>
      <c r="F105">
        <v>4</v>
      </c>
      <c r="G105" s="8">
        <v>15</v>
      </c>
      <c r="H105" s="9"/>
      <c r="J105" s="75"/>
    </row>
    <row r="106" spans="2:10" ht="14.45" customHeight="1">
      <c r="B106" s="75"/>
      <c r="C106" s="75"/>
      <c r="D106" s="75"/>
      <c r="H106" s="9"/>
    </row>
  </sheetData>
  <mergeCells count="59">
    <mergeCell ref="J76:J86"/>
    <mergeCell ref="B32:B42"/>
    <mergeCell ref="D89:D92"/>
    <mergeCell ref="B88:B97"/>
    <mergeCell ref="C98:C106"/>
    <mergeCell ref="D39:D42"/>
    <mergeCell ref="J88:J96"/>
    <mergeCell ref="D55:D58"/>
    <mergeCell ref="J64:J74"/>
    <mergeCell ref="B43:B53"/>
    <mergeCell ref="J32:J41"/>
    <mergeCell ref="D94:D97"/>
    <mergeCell ref="C76:C87"/>
    <mergeCell ref="D99:D102"/>
    <mergeCell ref="J43:J52"/>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F3:F4"/>
    <mergeCell ref="B8:B9"/>
    <mergeCell ref="C10:C20"/>
    <mergeCell ref="B98:B106"/>
    <mergeCell ref="B10:B20"/>
    <mergeCell ref="F8:F9"/>
    <mergeCell ref="D17:D20"/>
    <mergeCell ref="C21:C31"/>
    <mergeCell ref="D83:D87"/>
    <mergeCell ref="D33:D37"/>
    <mergeCell ref="B76:B87"/>
    <mergeCell ref="D104:D106"/>
    <mergeCell ref="D77:D81"/>
    <mergeCell ref="D11:D15"/>
    <mergeCell ref="B21:B31"/>
    <mergeCell ref="G8:G9"/>
    <mergeCell ref="D71:D75"/>
    <mergeCell ref="J21:J30"/>
    <mergeCell ref="B64:B75"/>
    <mergeCell ref="J54:J62"/>
    <mergeCell ref="H8:H9"/>
    <mergeCell ref="J8:J9"/>
    <mergeCell ref="D50:D53"/>
    <mergeCell ref="C1:E1"/>
    <mergeCell ref="B54:B63"/>
    <mergeCell ref="D60:D63"/>
    <mergeCell ref="E8:E9"/>
    <mergeCell ref="C2:E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80"/>
  <sheetViews>
    <sheetView workbookViewId="0">
      <selection activeCell="I10" sqref="I1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9" t="s">
        <v>257</v>
      </c>
      <c r="D1" s="75"/>
      <c r="E1" s="75"/>
    </row>
    <row r="2" spans="2:10" ht="18">
      <c r="B2" s="1" t="s">
        <v>2</v>
      </c>
      <c r="C2" s="51" t="s">
        <v>258</v>
      </c>
      <c r="D2" s="75"/>
      <c r="E2" s="75"/>
      <c r="J2" t="s">
        <v>4</v>
      </c>
    </row>
    <row r="3" spans="2:10" ht="17.45">
      <c r="B3" s="1" t="s">
        <v>5</v>
      </c>
      <c r="C3" s="49" t="s">
        <v>259</v>
      </c>
      <c r="D3" s="75"/>
      <c r="E3" s="75"/>
      <c r="F3" s="50" t="s">
        <v>7</v>
      </c>
      <c r="I3" s="50" t="s">
        <v>8</v>
      </c>
      <c r="J3" t="s">
        <v>260</v>
      </c>
    </row>
    <row r="4" spans="2:10">
      <c r="F4" s="75"/>
      <c r="I4" s="75"/>
      <c r="J4" t="s">
        <v>10</v>
      </c>
    </row>
    <row r="5" spans="2:10" ht="21">
      <c r="F5" s="2">
        <v>100</v>
      </c>
      <c r="I5" s="3">
        <v>10.4</v>
      </c>
      <c r="J5" t="s">
        <v>261</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75"/>
      <c r="I9" s="75"/>
      <c r="J9" s="75"/>
    </row>
    <row r="10" spans="2:10">
      <c r="B10" s="52" t="s">
        <v>262</v>
      </c>
      <c r="C10" s="48">
        <v>14.28571428571429</v>
      </c>
      <c r="D10" s="4" t="s">
        <v>4</v>
      </c>
      <c r="E10" s="5" t="s">
        <v>22</v>
      </c>
      <c r="F10" s="6">
        <v>10.4</v>
      </c>
      <c r="G10" s="6">
        <v>100.00000000000001</v>
      </c>
      <c r="H10" s="9" t="s">
        <v>263</v>
      </c>
      <c r="I10" s="6">
        <v>10.4</v>
      </c>
      <c r="J10" s="75"/>
    </row>
    <row r="11" spans="2:10">
      <c r="B11" s="75"/>
      <c r="C11" s="75"/>
      <c r="D11" s="45" t="s">
        <v>264</v>
      </c>
      <c r="E11" s="7" t="s">
        <v>265</v>
      </c>
      <c r="F11">
        <v>1.1499999999999999</v>
      </c>
      <c r="G11" s="8">
        <v>11.111111111111111</v>
      </c>
      <c r="H11" s="9"/>
      <c r="J11" s="75"/>
    </row>
    <row r="12" spans="2:10">
      <c r="B12" s="75"/>
      <c r="C12" s="75"/>
      <c r="D12" s="75"/>
      <c r="E12" s="7" t="s">
        <v>266</v>
      </c>
      <c r="F12">
        <v>1.1499999999999999</v>
      </c>
      <c r="G12" s="8">
        <v>11.111111111111111</v>
      </c>
      <c r="H12" s="9"/>
      <c r="J12" s="75"/>
    </row>
    <row r="13" spans="2:10">
      <c r="B13" s="75"/>
      <c r="C13" s="75"/>
      <c r="D13" s="75"/>
      <c r="E13" s="7" t="s">
        <v>267</v>
      </c>
      <c r="F13">
        <v>1.1499999999999999</v>
      </c>
      <c r="G13" s="8">
        <v>11.111111111111111</v>
      </c>
      <c r="H13" s="9"/>
      <c r="J13" s="75"/>
    </row>
    <row r="14" spans="2:10">
      <c r="B14" s="75"/>
      <c r="C14" s="75"/>
      <c r="D14" s="75"/>
      <c r="E14" s="7" t="s">
        <v>268</v>
      </c>
      <c r="F14">
        <v>1.1499999999999999</v>
      </c>
      <c r="G14" s="8">
        <v>11.111111111111111</v>
      </c>
      <c r="H14" s="9"/>
      <c r="J14" s="75"/>
    </row>
    <row r="15" spans="2:10" ht="28.9">
      <c r="B15" s="75"/>
      <c r="C15" s="75"/>
      <c r="D15" s="75"/>
      <c r="E15" s="7" t="s">
        <v>269</v>
      </c>
      <c r="F15">
        <v>1.1499999999999999</v>
      </c>
      <c r="G15" s="8">
        <v>11.111111111111111</v>
      </c>
      <c r="H15" s="9"/>
      <c r="J15" s="75"/>
    </row>
    <row r="16" spans="2:10">
      <c r="B16" s="75"/>
      <c r="C16" s="75"/>
      <c r="D16" s="4" t="s">
        <v>10</v>
      </c>
      <c r="E16" s="7" t="s">
        <v>270</v>
      </c>
      <c r="F16">
        <v>1.1499999999999999</v>
      </c>
      <c r="G16" s="8">
        <v>11.111111111111111</v>
      </c>
      <c r="H16" s="9"/>
      <c r="J16" s="75"/>
    </row>
    <row r="17" spans="2:10">
      <c r="B17" s="75"/>
      <c r="C17" s="75"/>
      <c r="D17" s="45" t="s">
        <v>271</v>
      </c>
      <c r="E17" s="7" t="s">
        <v>272</v>
      </c>
      <c r="F17">
        <v>1.1499999999999999</v>
      </c>
      <c r="G17" s="8">
        <v>11.111111111111111</v>
      </c>
      <c r="H17" s="9"/>
      <c r="J17" s="75"/>
    </row>
    <row r="18" spans="2:10">
      <c r="B18" s="75"/>
      <c r="C18" s="75"/>
      <c r="D18" s="75"/>
      <c r="E18" s="7" t="s">
        <v>273</v>
      </c>
      <c r="F18">
        <v>1.1499999999999999</v>
      </c>
      <c r="G18" s="8">
        <v>11.111111111111111</v>
      </c>
      <c r="H18" s="9"/>
      <c r="J18" s="75"/>
    </row>
    <row r="19" spans="2:10">
      <c r="B19" s="75"/>
      <c r="C19" s="75"/>
      <c r="D19" s="75"/>
      <c r="E19" s="7" t="s">
        <v>274</v>
      </c>
      <c r="F19">
        <v>1.1499999999999999</v>
      </c>
      <c r="G19" s="8">
        <v>11.111111111111111</v>
      </c>
      <c r="H19" s="9"/>
      <c r="J19" s="75"/>
    </row>
    <row r="20" spans="2:10">
      <c r="B20" s="75"/>
      <c r="C20" s="75"/>
      <c r="D20" s="75"/>
      <c r="H20" s="9"/>
    </row>
    <row r="21" spans="2:10">
      <c r="B21" s="52" t="s">
        <v>275</v>
      </c>
      <c r="C21" s="48">
        <v>14.28571428571429</v>
      </c>
      <c r="D21" s="4" t="s">
        <v>4</v>
      </c>
      <c r="E21" s="5" t="s">
        <v>22</v>
      </c>
      <c r="F21" s="6">
        <v>68.599999999999994</v>
      </c>
      <c r="G21" s="6">
        <v>100</v>
      </c>
      <c r="H21" s="9" t="s">
        <v>276</v>
      </c>
      <c r="I21" s="6">
        <v>0</v>
      </c>
      <c r="J21" s="75"/>
    </row>
    <row r="22" spans="2:10" ht="28.9" customHeight="1">
      <c r="B22" s="75"/>
      <c r="C22" s="75"/>
      <c r="D22" s="45" t="s">
        <v>264</v>
      </c>
      <c r="E22" s="7" t="s">
        <v>277</v>
      </c>
      <c r="F22">
        <v>1.7150000000000001</v>
      </c>
      <c r="G22" s="8">
        <v>2.5</v>
      </c>
      <c r="H22" s="9"/>
      <c r="J22" s="75"/>
    </row>
    <row r="23" spans="2:10" ht="14.45" customHeight="1">
      <c r="B23" s="75"/>
      <c r="C23" s="75"/>
      <c r="D23" s="75"/>
      <c r="E23" s="7" t="s">
        <v>278</v>
      </c>
      <c r="F23">
        <v>1.7150000000000001</v>
      </c>
      <c r="G23" s="8">
        <v>2.5</v>
      </c>
      <c r="H23" s="9"/>
      <c r="J23" s="75"/>
    </row>
    <row r="24" spans="2:10" ht="14.45" customHeight="1">
      <c r="B24" s="75"/>
      <c r="C24" s="75"/>
      <c r="D24" s="75"/>
      <c r="E24" s="7" t="s">
        <v>279</v>
      </c>
      <c r="F24">
        <v>25.725000000000001</v>
      </c>
      <c r="G24" s="8">
        <v>37.5</v>
      </c>
      <c r="H24" s="9"/>
      <c r="J24" s="75"/>
    </row>
    <row r="25" spans="2:10" ht="14.45" customHeight="1">
      <c r="B25" s="75"/>
      <c r="C25" s="75"/>
      <c r="D25" s="75"/>
      <c r="E25" s="7" t="s">
        <v>280</v>
      </c>
      <c r="F25">
        <v>6.86</v>
      </c>
      <c r="G25" s="8">
        <v>10</v>
      </c>
      <c r="H25" s="9"/>
      <c r="J25" s="75"/>
    </row>
    <row r="26" spans="2:10" ht="14.45" customHeight="1">
      <c r="B26" s="75"/>
      <c r="C26" s="75"/>
      <c r="D26" s="75"/>
      <c r="E26" s="7" t="s">
        <v>281</v>
      </c>
      <c r="F26">
        <v>6.86</v>
      </c>
      <c r="G26" s="8">
        <v>10</v>
      </c>
      <c r="H26" s="9"/>
      <c r="J26" s="75"/>
    </row>
    <row r="27" spans="2:10">
      <c r="B27" s="75"/>
      <c r="C27" s="75"/>
      <c r="D27" s="4" t="s">
        <v>10</v>
      </c>
      <c r="E27" s="7" t="s">
        <v>282</v>
      </c>
      <c r="F27">
        <v>6.86</v>
      </c>
      <c r="G27" s="8">
        <v>10</v>
      </c>
      <c r="H27" s="9"/>
      <c r="J27" s="75"/>
    </row>
    <row r="28" spans="2:10">
      <c r="B28" s="75"/>
      <c r="C28" s="75"/>
      <c r="D28" s="45" t="s">
        <v>271</v>
      </c>
      <c r="E28" s="7" t="s">
        <v>283</v>
      </c>
      <c r="F28">
        <v>13.72</v>
      </c>
      <c r="G28" s="8">
        <v>20</v>
      </c>
      <c r="H28" s="9"/>
      <c r="J28" s="75"/>
    </row>
    <row r="29" spans="2:10">
      <c r="B29" s="75"/>
      <c r="C29" s="75"/>
      <c r="D29" s="75"/>
      <c r="E29" s="7" t="s">
        <v>284</v>
      </c>
      <c r="F29">
        <v>1.7150000000000001</v>
      </c>
      <c r="G29" s="8">
        <v>2.5</v>
      </c>
      <c r="H29" s="9"/>
      <c r="J29" s="75"/>
    </row>
    <row r="30" spans="2:10">
      <c r="B30" s="75"/>
      <c r="C30" s="75"/>
      <c r="D30" s="75"/>
      <c r="E30" s="7" t="s">
        <v>285</v>
      </c>
      <c r="F30">
        <v>1.7150000000000001</v>
      </c>
      <c r="G30" s="8">
        <v>2.5</v>
      </c>
      <c r="H30" s="9"/>
      <c r="J30" s="75"/>
    </row>
    <row r="31" spans="2:10">
      <c r="B31" s="75"/>
      <c r="C31" s="75"/>
      <c r="D31" s="75"/>
      <c r="E31" s="7" t="s">
        <v>286</v>
      </c>
      <c r="F31">
        <v>1.7150000000000001</v>
      </c>
      <c r="G31" s="8">
        <v>2.5</v>
      </c>
      <c r="H31" s="9"/>
      <c r="J31" s="75"/>
    </row>
    <row r="32" spans="2:10">
      <c r="B32" s="75"/>
      <c r="C32" s="75"/>
      <c r="D32" s="75"/>
      <c r="H32" s="9"/>
    </row>
    <row r="33" spans="2:10">
      <c r="B33" s="52" t="s">
        <v>287</v>
      </c>
      <c r="C33" s="48">
        <v>14.28571428571429</v>
      </c>
      <c r="D33" s="4" t="s">
        <v>4</v>
      </c>
      <c r="E33" s="5" t="s">
        <v>22</v>
      </c>
      <c r="F33" s="6">
        <v>3</v>
      </c>
      <c r="G33" s="6">
        <v>100</v>
      </c>
      <c r="H33" s="9" t="s">
        <v>263</v>
      </c>
      <c r="I33" s="6">
        <v>0</v>
      </c>
      <c r="J33" s="75"/>
    </row>
    <row r="34" spans="2:10" ht="28.9">
      <c r="B34" s="75"/>
      <c r="C34" s="75"/>
      <c r="D34" s="45" t="s">
        <v>264</v>
      </c>
      <c r="E34" s="7" t="s">
        <v>288</v>
      </c>
      <c r="F34">
        <v>2.7</v>
      </c>
      <c r="G34" s="8">
        <v>90</v>
      </c>
      <c r="H34" s="9"/>
      <c r="J34" s="75"/>
    </row>
    <row r="35" spans="2:10">
      <c r="B35" s="75"/>
      <c r="C35" s="75"/>
      <c r="D35" s="75"/>
      <c r="E35" s="7" t="s">
        <v>289</v>
      </c>
      <c r="F35">
        <v>0.06</v>
      </c>
      <c r="G35" s="8">
        <v>2</v>
      </c>
      <c r="H35" s="9"/>
      <c r="J35" s="75"/>
    </row>
    <row r="36" spans="2:10">
      <c r="B36" s="75"/>
      <c r="C36" s="75"/>
      <c r="D36" s="75"/>
      <c r="E36" s="7" t="s">
        <v>290</v>
      </c>
      <c r="F36">
        <v>0.06</v>
      </c>
      <c r="G36" s="8">
        <v>2</v>
      </c>
      <c r="H36" s="9"/>
      <c r="J36" s="75"/>
    </row>
    <row r="37" spans="2:10">
      <c r="B37" s="75"/>
      <c r="C37" s="75"/>
      <c r="D37" s="4" t="s">
        <v>10</v>
      </c>
      <c r="E37" s="7" t="s">
        <v>291</v>
      </c>
      <c r="F37">
        <v>0.06</v>
      </c>
      <c r="G37" s="8">
        <v>2</v>
      </c>
      <c r="H37" s="9"/>
      <c r="J37" s="75"/>
    </row>
    <row r="38" spans="2:10">
      <c r="B38" s="75"/>
      <c r="C38" s="75"/>
      <c r="D38" s="45" t="s">
        <v>271</v>
      </c>
      <c r="E38" s="7" t="s">
        <v>292</v>
      </c>
      <c r="F38">
        <v>0.06</v>
      </c>
      <c r="G38" s="8">
        <v>2</v>
      </c>
      <c r="H38" s="9"/>
      <c r="J38" s="75"/>
    </row>
    <row r="39" spans="2:10">
      <c r="B39" s="75"/>
      <c r="C39" s="75"/>
      <c r="D39" s="75"/>
      <c r="E39" s="7" t="s">
        <v>293</v>
      </c>
      <c r="F39">
        <v>0.06</v>
      </c>
      <c r="G39" s="8">
        <v>2</v>
      </c>
      <c r="H39" s="9"/>
      <c r="J39" s="75"/>
    </row>
    <row r="40" spans="2:10">
      <c r="B40" s="75"/>
      <c r="C40" s="75"/>
      <c r="D40" s="75"/>
      <c r="H40" s="9"/>
    </row>
    <row r="41" spans="2:10">
      <c r="B41" s="52" t="s">
        <v>294</v>
      </c>
      <c r="C41" s="48">
        <v>14.28571428571429</v>
      </c>
      <c r="D41" s="4" t="s">
        <v>4</v>
      </c>
      <c r="E41" s="5" t="s">
        <v>22</v>
      </c>
      <c r="F41" s="6">
        <v>3</v>
      </c>
      <c r="G41" s="6">
        <v>100.00000000000003</v>
      </c>
      <c r="H41" s="9" t="s">
        <v>263</v>
      </c>
      <c r="I41" s="6">
        <v>0</v>
      </c>
      <c r="J41" s="75"/>
    </row>
    <row r="42" spans="2:10">
      <c r="B42" s="75"/>
      <c r="C42" s="75"/>
      <c r="D42" s="45" t="s">
        <v>264</v>
      </c>
      <c r="E42" s="7" t="s">
        <v>295</v>
      </c>
      <c r="F42">
        <v>0.42</v>
      </c>
      <c r="G42" s="8">
        <v>14.28571428571429</v>
      </c>
      <c r="H42" s="9"/>
      <c r="J42" s="75"/>
    </row>
    <row r="43" spans="2:10">
      <c r="B43" s="75"/>
      <c r="C43" s="75"/>
      <c r="D43" s="75"/>
      <c r="E43" s="7" t="s">
        <v>296</v>
      </c>
      <c r="F43">
        <v>0.42</v>
      </c>
      <c r="G43" s="8">
        <v>14.28571428571429</v>
      </c>
      <c r="H43" s="9"/>
      <c r="J43" s="75"/>
    </row>
    <row r="44" spans="2:10">
      <c r="B44" s="75"/>
      <c r="C44" s="75"/>
      <c r="D44" s="75"/>
      <c r="E44" s="7" t="s">
        <v>297</v>
      </c>
      <c r="F44">
        <v>0.42</v>
      </c>
      <c r="G44" s="8">
        <v>14.28571428571429</v>
      </c>
      <c r="H44" s="9"/>
      <c r="J44" s="75"/>
    </row>
    <row r="45" spans="2:10">
      <c r="B45" s="75"/>
      <c r="C45" s="75"/>
      <c r="D45" s="75"/>
      <c r="E45" s="7" t="s">
        <v>298</v>
      </c>
      <c r="F45">
        <v>0.42</v>
      </c>
      <c r="G45" s="8">
        <v>14.28571428571429</v>
      </c>
      <c r="H45" s="9"/>
      <c r="J45" s="75"/>
    </row>
    <row r="46" spans="2:10">
      <c r="B46" s="75"/>
      <c r="C46" s="75"/>
      <c r="D46" s="4" t="s">
        <v>10</v>
      </c>
      <c r="E46" s="7" t="s">
        <v>299</v>
      </c>
      <c r="F46">
        <v>0.42</v>
      </c>
      <c r="G46" s="8">
        <v>14.28571428571429</v>
      </c>
      <c r="H46" s="9"/>
      <c r="J46" s="75"/>
    </row>
    <row r="47" spans="2:10">
      <c r="B47" s="75"/>
      <c r="C47" s="75"/>
      <c r="D47" s="45" t="s">
        <v>271</v>
      </c>
      <c r="E47" s="7" t="s">
        <v>300</v>
      </c>
      <c r="F47">
        <v>0.42</v>
      </c>
      <c r="G47" s="8">
        <v>14.28571428571429</v>
      </c>
      <c r="H47" s="9"/>
      <c r="J47" s="75"/>
    </row>
    <row r="48" spans="2:10">
      <c r="B48" s="75"/>
      <c r="C48" s="75"/>
      <c r="D48" s="75"/>
      <c r="E48" s="7" t="s">
        <v>301</v>
      </c>
      <c r="F48">
        <v>0.42</v>
      </c>
      <c r="G48" s="8">
        <v>14.28571428571429</v>
      </c>
      <c r="H48" s="9"/>
      <c r="J48" s="75"/>
    </row>
    <row r="49" spans="2:10">
      <c r="B49" s="75"/>
      <c r="C49" s="75"/>
      <c r="D49" s="75"/>
      <c r="H49" s="9"/>
    </row>
    <row r="50" spans="2:10">
      <c r="B50" s="52" t="s">
        <v>302</v>
      </c>
      <c r="C50" s="48">
        <v>14.28571428571429</v>
      </c>
      <c r="D50" s="4" t="s">
        <v>4</v>
      </c>
      <c r="E50" s="5" t="s">
        <v>22</v>
      </c>
      <c r="F50" s="6">
        <v>1</v>
      </c>
      <c r="G50" s="6">
        <v>100.00000000000003</v>
      </c>
      <c r="H50" s="9" t="s">
        <v>263</v>
      </c>
      <c r="I50" s="6">
        <v>0</v>
      </c>
      <c r="J50" s="75"/>
    </row>
    <row r="51" spans="2:10">
      <c r="B51" s="75"/>
      <c r="C51" s="75"/>
      <c r="D51" s="45" t="s">
        <v>264</v>
      </c>
      <c r="E51" s="7" t="s">
        <v>303</v>
      </c>
      <c r="F51">
        <v>0.14000000000000001</v>
      </c>
      <c r="G51" s="8">
        <v>14.28571428571429</v>
      </c>
      <c r="H51" s="9"/>
      <c r="J51" s="75"/>
    </row>
    <row r="52" spans="2:10">
      <c r="B52" s="75"/>
      <c r="C52" s="75"/>
      <c r="D52" s="75"/>
      <c r="E52" s="7" t="s">
        <v>304</v>
      </c>
      <c r="F52">
        <v>0.14000000000000001</v>
      </c>
      <c r="G52" s="8">
        <v>14.28571428571429</v>
      </c>
      <c r="H52" s="9"/>
      <c r="J52" s="75"/>
    </row>
    <row r="53" spans="2:10">
      <c r="B53" s="75"/>
      <c r="C53" s="75"/>
      <c r="D53" s="75"/>
      <c r="E53" s="7" t="s">
        <v>305</v>
      </c>
      <c r="F53">
        <v>0.14000000000000001</v>
      </c>
      <c r="G53" s="8">
        <v>14.28571428571429</v>
      </c>
      <c r="H53" s="9"/>
      <c r="J53" s="75"/>
    </row>
    <row r="54" spans="2:10" ht="28.9">
      <c r="B54" s="75"/>
      <c r="C54" s="75"/>
      <c r="D54" s="75"/>
      <c r="E54" s="7" t="s">
        <v>306</v>
      </c>
      <c r="F54">
        <v>0.14000000000000001</v>
      </c>
      <c r="G54" s="8">
        <v>14.28571428571429</v>
      </c>
      <c r="H54" s="9"/>
      <c r="J54" s="75"/>
    </row>
    <row r="55" spans="2:10">
      <c r="B55" s="75"/>
      <c r="C55" s="75"/>
      <c r="D55" s="4" t="s">
        <v>10</v>
      </c>
      <c r="E55" s="7" t="s">
        <v>307</v>
      </c>
      <c r="F55">
        <v>0.14000000000000001</v>
      </c>
      <c r="G55" s="8">
        <v>14.28571428571429</v>
      </c>
      <c r="H55" s="9"/>
      <c r="J55" s="75"/>
    </row>
    <row r="56" spans="2:10" ht="28.9">
      <c r="B56" s="75"/>
      <c r="C56" s="75"/>
      <c r="D56" s="45" t="s">
        <v>271</v>
      </c>
      <c r="E56" s="7" t="s">
        <v>308</v>
      </c>
      <c r="F56">
        <v>0.14000000000000001</v>
      </c>
      <c r="G56" s="8">
        <v>14.28571428571429</v>
      </c>
      <c r="H56" s="9"/>
      <c r="J56" s="75"/>
    </row>
    <row r="57" spans="2:10">
      <c r="B57" s="75"/>
      <c r="C57" s="75"/>
      <c r="D57" s="75"/>
      <c r="E57" s="7" t="s">
        <v>309</v>
      </c>
      <c r="F57">
        <v>0.14000000000000001</v>
      </c>
      <c r="G57" s="8">
        <v>14.28571428571429</v>
      </c>
      <c r="H57" s="9"/>
      <c r="J57" s="75"/>
    </row>
    <row r="58" spans="2:10">
      <c r="B58" s="75"/>
      <c r="C58" s="75"/>
      <c r="D58" s="75"/>
      <c r="H58" s="9"/>
    </row>
    <row r="59" spans="2:10">
      <c r="B59" s="52" t="s">
        <v>310</v>
      </c>
      <c r="C59" s="48">
        <v>14.28571428571429</v>
      </c>
      <c r="D59" s="4" t="s">
        <v>4</v>
      </c>
      <c r="E59" s="5" t="s">
        <v>22</v>
      </c>
      <c r="F59" s="6">
        <v>2</v>
      </c>
      <c r="G59" s="6">
        <v>100.00000000000001</v>
      </c>
      <c r="H59" s="9" t="s">
        <v>263</v>
      </c>
      <c r="I59" s="6">
        <v>0</v>
      </c>
      <c r="J59" s="75"/>
    </row>
    <row r="60" spans="2:10" ht="28.9" customHeight="1">
      <c r="B60" s="75"/>
      <c r="C60" s="75"/>
      <c r="D60" s="45" t="s">
        <v>264</v>
      </c>
      <c r="E60" s="7" t="s">
        <v>311</v>
      </c>
      <c r="F60">
        <v>0.22</v>
      </c>
      <c r="G60" s="8">
        <v>11.111111111111111</v>
      </c>
      <c r="H60" s="9"/>
      <c r="J60" s="75"/>
    </row>
    <row r="61" spans="2:10" ht="28.9" customHeight="1">
      <c r="B61" s="75"/>
      <c r="C61" s="75"/>
      <c r="D61" s="75"/>
      <c r="E61" s="7" t="s">
        <v>312</v>
      </c>
      <c r="F61">
        <v>0.22</v>
      </c>
      <c r="G61" s="8">
        <v>11.111111111111111</v>
      </c>
      <c r="H61" s="9"/>
      <c r="J61" s="75"/>
    </row>
    <row r="62" spans="2:10" ht="28.9" customHeight="1">
      <c r="B62" s="75"/>
      <c r="C62" s="75"/>
      <c r="D62" s="75"/>
      <c r="E62" s="7" t="s">
        <v>313</v>
      </c>
      <c r="F62">
        <v>0.22</v>
      </c>
      <c r="G62" s="8">
        <v>11.111111111111111</v>
      </c>
      <c r="H62" s="9"/>
      <c r="J62" s="75"/>
    </row>
    <row r="63" spans="2:10" ht="28.9" customHeight="1">
      <c r="B63" s="75"/>
      <c r="C63" s="75"/>
      <c r="D63" s="75"/>
      <c r="E63" s="7" t="s">
        <v>314</v>
      </c>
      <c r="F63">
        <v>0.22</v>
      </c>
      <c r="G63" s="8">
        <v>11.111111111111111</v>
      </c>
      <c r="H63" s="9"/>
      <c r="J63" s="75"/>
    </row>
    <row r="64" spans="2:10" ht="14.45" customHeight="1">
      <c r="B64" s="75"/>
      <c r="C64" s="75"/>
      <c r="D64" s="75"/>
      <c r="E64" s="7" t="s">
        <v>315</v>
      </c>
      <c r="F64">
        <v>0.22</v>
      </c>
      <c r="G64" s="8">
        <v>11.111111111111111</v>
      </c>
      <c r="H64" s="9"/>
      <c r="J64" s="75"/>
    </row>
    <row r="65" spans="2:10" ht="28.9">
      <c r="B65" s="75"/>
      <c r="C65" s="75"/>
      <c r="D65" s="4" t="s">
        <v>10</v>
      </c>
      <c r="E65" s="7" t="s">
        <v>316</v>
      </c>
      <c r="F65">
        <v>0.22</v>
      </c>
      <c r="G65" s="8">
        <v>11.111111111111111</v>
      </c>
      <c r="H65" s="9"/>
      <c r="J65" s="75"/>
    </row>
    <row r="66" spans="2:10" ht="28.9" customHeight="1">
      <c r="B66" s="75"/>
      <c r="C66" s="75"/>
      <c r="D66" s="45" t="s">
        <v>271</v>
      </c>
      <c r="E66" s="7" t="s">
        <v>317</v>
      </c>
      <c r="F66">
        <v>0.22</v>
      </c>
      <c r="G66" s="8">
        <v>11.111111111111111</v>
      </c>
      <c r="H66" s="9"/>
      <c r="J66" s="75"/>
    </row>
    <row r="67" spans="2:10" ht="14.45" customHeight="1">
      <c r="B67" s="75"/>
      <c r="C67" s="75"/>
      <c r="D67" s="75"/>
      <c r="E67" s="7" t="s">
        <v>318</v>
      </c>
      <c r="F67">
        <v>0.22</v>
      </c>
      <c r="G67" s="8">
        <v>11.111111111111111</v>
      </c>
      <c r="H67" s="9"/>
      <c r="J67" s="75"/>
    </row>
    <row r="68" spans="2:10" ht="14.45" customHeight="1">
      <c r="B68" s="75"/>
      <c r="C68" s="75"/>
      <c r="D68" s="75"/>
      <c r="E68" s="7" t="s">
        <v>319</v>
      </c>
      <c r="F68">
        <v>0.22</v>
      </c>
      <c r="G68" s="8">
        <v>11.111111111111111</v>
      </c>
      <c r="H68" s="9"/>
      <c r="J68" s="75"/>
    </row>
    <row r="69" spans="2:10" ht="14.45" customHeight="1">
      <c r="B69" s="75"/>
      <c r="C69" s="75"/>
      <c r="D69" s="75"/>
      <c r="H69" s="9"/>
    </row>
    <row r="70" spans="2:10">
      <c r="B70" s="52" t="s">
        <v>320</v>
      </c>
      <c r="C70" s="48">
        <v>14.28571428571429</v>
      </c>
      <c r="D70" s="4" t="s">
        <v>4</v>
      </c>
      <c r="E70" s="5" t="s">
        <v>22</v>
      </c>
      <c r="F70" s="6">
        <v>12</v>
      </c>
      <c r="G70" s="6">
        <v>100</v>
      </c>
      <c r="H70" s="9" t="s">
        <v>263</v>
      </c>
      <c r="I70" s="6">
        <v>0</v>
      </c>
      <c r="J70" s="75"/>
    </row>
    <row r="71" spans="2:10" ht="14.45" customHeight="1">
      <c r="B71" s="75"/>
      <c r="C71" s="75"/>
      <c r="D71" s="45" t="s">
        <v>264</v>
      </c>
      <c r="E71" s="7" t="s">
        <v>321</v>
      </c>
      <c r="F71">
        <v>0.6</v>
      </c>
      <c r="G71" s="8">
        <v>5</v>
      </c>
      <c r="H71" s="9"/>
      <c r="J71" s="75"/>
    </row>
    <row r="72" spans="2:10" ht="14.45" customHeight="1">
      <c r="B72" s="75"/>
      <c r="C72" s="75"/>
      <c r="D72" s="75"/>
      <c r="E72" s="7" t="s">
        <v>322</v>
      </c>
      <c r="F72">
        <v>1.2</v>
      </c>
      <c r="G72" s="8">
        <v>10</v>
      </c>
      <c r="H72" s="9"/>
      <c r="J72" s="75"/>
    </row>
    <row r="73" spans="2:10" ht="14.45" customHeight="1">
      <c r="B73" s="75"/>
      <c r="C73" s="75"/>
      <c r="D73" s="75"/>
      <c r="E73" s="7" t="s">
        <v>323</v>
      </c>
      <c r="F73">
        <v>0.24</v>
      </c>
      <c r="G73" s="8">
        <v>2</v>
      </c>
      <c r="H73" s="9"/>
      <c r="J73" s="75"/>
    </row>
    <row r="74" spans="2:10" ht="14.45" customHeight="1">
      <c r="B74" s="75"/>
      <c r="C74" s="75"/>
      <c r="D74" s="75"/>
      <c r="E74" s="7" t="s">
        <v>324</v>
      </c>
      <c r="F74">
        <v>4.8</v>
      </c>
      <c r="G74" s="8">
        <v>40</v>
      </c>
      <c r="H74" s="9"/>
      <c r="J74" s="75"/>
    </row>
    <row r="75" spans="2:10" ht="14.45" customHeight="1">
      <c r="B75" s="75"/>
      <c r="C75" s="75"/>
      <c r="D75" s="75"/>
      <c r="E75" s="7" t="s">
        <v>325</v>
      </c>
      <c r="F75">
        <v>4.2</v>
      </c>
      <c r="G75" s="8">
        <v>35</v>
      </c>
      <c r="H75" s="9"/>
      <c r="J75" s="75"/>
    </row>
    <row r="76" spans="2:10">
      <c r="B76" s="75"/>
      <c r="C76" s="75"/>
      <c r="D76" s="4" t="s">
        <v>10</v>
      </c>
      <c r="E76" s="7" t="s">
        <v>326</v>
      </c>
      <c r="F76">
        <v>0.24</v>
      </c>
      <c r="G76" s="8">
        <v>2</v>
      </c>
      <c r="H76" s="9"/>
      <c r="J76" s="75"/>
    </row>
    <row r="77" spans="2:10" ht="14.45" customHeight="1">
      <c r="B77" s="75"/>
      <c r="C77" s="75"/>
      <c r="D77" s="45" t="s">
        <v>271</v>
      </c>
      <c r="E77" s="7" t="s">
        <v>327</v>
      </c>
      <c r="F77">
        <v>0.24</v>
      </c>
      <c r="G77" s="8">
        <v>2</v>
      </c>
      <c r="H77" s="9"/>
      <c r="J77" s="75"/>
    </row>
    <row r="78" spans="2:10" ht="28.9" customHeight="1">
      <c r="B78" s="75"/>
      <c r="C78" s="75"/>
      <c r="D78" s="75"/>
      <c r="E78" s="7" t="s">
        <v>328</v>
      </c>
      <c r="F78">
        <v>0.24</v>
      </c>
      <c r="G78" s="8">
        <v>2</v>
      </c>
      <c r="H78" s="9"/>
      <c r="J78" s="75"/>
    </row>
    <row r="79" spans="2:10" ht="14.45" customHeight="1">
      <c r="B79" s="75"/>
      <c r="C79" s="75"/>
      <c r="D79" s="75"/>
      <c r="E79" s="7" t="s">
        <v>329</v>
      </c>
      <c r="F79">
        <v>0.24</v>
      </c>
      <c r="G79" s="8">
        <v>2</v>
      </c>
      <c r="H79" s="9"/>
      <c r="J79" s="75"/>
    </row>
    <row r="80" spans="2:10" ht="14.45" customHeight="1">
      <c r="B80" s="75"/>
      <c r="C80" s="75"/>
      <c r="D80" s="75"/>
    </row>
  </sheetData>
  <mergeCells count="49">
    <mergeCell ref="J70:J79"/>
    <mergeCell ref="H8:H9"/>
    <mergeCell ref="J8:J9"/>
    <mergeCell ref="C21:C32"/>
    <mergeCell ref="D42:D45"/>
    <mergeCell ref="D47:D49"/>
    <mergeCell ref="D71:D75"/>
    <mergeCell ref="C50:C58"/>
    <mergeCell ref="C59:C69"/>
    <mergeCell ref="C70:C80"/>
    <mergeCell ref="I3:I4"/>
    <mergeCell ref="D60:D64"/>
    <mergeCell ref="J10:J19"/>
    <mergeCell ref="J59:J68"/>
    <mergeCell ref="D66:D69"/>
    <mergeCell ref="I8:I9"/>
    <mergeCell ref="D22:D26"/>
    <mergeCell ref="D34:D36"/>
    <mergeCell ref="J33:J39"/>
    <mergeCell ref="J21:J31"/>
    <mergeCell ref="D8:D9"/>
    <mergeCell ref="C3:E3"/>
    <mergeCell ref="J41:J48"/>
    <mergeCell ref="D11:D15"/>
    <mergeCell ref="J50:J57"/>
    <mergeCell ref="G8:G9"/>
    <mergeCell ref="F3:F4"/>
    <mergeCell ref="B8:B9"/>
    <mergeCell ref="C10:C20"/>
    <mergeCell ref="C41:C49"/>
    <mergeCell ref="D28:D32"/>
    <mergeCell ref="C33:C40"/>
    <mergeCell ref="B10:B20"/>
    <mergeCell ref="F8:F9"/>
    <mergeCell ref="D17:D20"/>
    <mergeCell ref="D38:D40"/>
    <mergeCell ref="C8:C9"/>
    <mergeCell ref="C1:E1"/>
    <mergeCell ref="D56:D58"/>
    <mergeCell ref="E8:E9"/>
    <mergeCell ref="D51:D54"/>
    <mergeCell ref="B70:B80"/>
    <mergeCell ref="D77:D80"/>
    <mergeCell ref="C2:E2"/>
    <mergeCell ref="B21:B32"/>
    <mergeCell ref="B41:B49"/>
    <mergeCell ref="B50:B58"/>
    <mergeCell ref="B33:B40"/>
    <mergeCell ref="B59:B6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67"/>
  <sheetViews>
    <sheetView topLeftCell="C1" workbookViewId="0">
      <selection activeCell="J28" sqref="J28:J37"/>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49" t="s">
        <v>330</v>
      </c>
      <c r="D1" s="75"/>
      <c r="E1" s="75"/>
    </row>
    <row r="2" spans="2:10" ht="18">
      <c r="B2" s="1" t="s">
        <v>2</v>
      </c>
      <c r="C2" s="51" t="s">
        <v>331</v>
      </c>
      <c r="D2" s="75"/>
      <c r="E2" s="75"/>
      <c r="J2" t="s">
        <v>4</v>
      </c>
    </row>
    <row r="3" spans="2:10" ht="17.45">
      <c r="B3" s="1" t="s">
        <v>5</v>
      </c>
      <c r="C3" s="49" t="s">
        <v>259</v>
      </c>
      <c r="D3" s="75"/>
      <c r="E3" s="75"/>
      <c r="F3" s="50" t="s">
        <v>7</v>
      </c>
      <c r="I3" s="50" t="s">
        <v>8</v>
      </c>
      <c r="J3" t="s">
        <v>332</v>
      </c>
    </row>
    <row r="4" spans="2:10">
      <c r="F4" s="75"/>
      <c r="I4" s="75"/>
      <c r="J4" t="s">
        <v>10</v>
      </c>
    </row>
    <row r="5" spans="2:10" ht="21">
      <c r="F5" s="2">
        <f>SUM(F8:F200)</f>
        <v>100</v>
      </c>
      <c r="I5" s="3">
        <f>SUM(I8:I200)/2</f>
        <v>10.4</v>
      </c>
      <c r="J5" t="s">
        <v>333</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45"/>
      <c r="I9" s="75"/>
      <c r="J9" s="75"/>
    </row>
    <row r="10" spans="2:10">
      <c r="B10" s="52" t="s">
        <v>334</v>
      </c>
      <c r="C10" s="48">
        <v>20</v>
      </c>
      <c r="D10" s="4" t="s">
        <v>4</v>
      </c>
      <c r="E10" s="5" t="s">
        <v>22</v>
      </c>
      <c r="F10" s="6">
        <v>12</v>
      </c>
      <c r="G10" s="6">
        <f>SUM(G11:G17)</f>
        <v>100.00000000000003</v>
      </c>
      <c r="I10" s="6">
        <f>SUM(I11:I17)</f>
        <v>0</v>
      </c>
      <c r="J10" s="75"/>
    </row>
    <row r="11" spans="2:10" ht="28.9">
      <c r="B11" s="75"/>
      <c r="C11" s="75"/>
      <c r="D11" s="45"/>
      <c r="E11" s="7" t="s">
        <v>335</v>
      </c>
      <c r="G11" s="8">
        <v>14.28571428571429</v>
      </c>
      <c r="J11" s="75"/>
    </row>
    <row r="12" spans="2:10">
      <c r="B12" s="75"/>
      <c r="C12" s="75"/>
      <c r="D12" s="75"/>
      <c r="E12" s="7" t="s">
        <v>336</v>
      </c>
      <c r="G12" s="8">
        <v>14.28571428571429</v>
      </c>
      <c r="J12" s="75"/>
    </row>
    <row r="13" spans="2:10">
      <c r="B13" s="75"/>
      <c r="C13" s="75"/>
      <c r="D13" s="75"/>
      <c r="E13" s="7" t="s">
        <v>337</v>
      </c>
      <c r="G13" s="8">
        <v>14.28571428571429</v>
      </c>
      <c r="J13" s="75"/>
    </row>
    <row r="14" spans="2:10" ht="28.9">
      <c r="B14" s="75"/>
      <c r="C14" s="75"/>
      <c r="D14" s="75"/>
      <c r="E14" s="7" t="s">
        <v>338</v>
      </c>
      <c r="G14" s="8">
        <v>14.28571428571429</v>
      </c>
      <c r="J14" s="75"/>
    </row>
    <row r="15" spans="2:10">
      <c r="B15" s="75"/>
      <c r="C15" s="75"/>
      <c r="D15" s="4" t="s">
        <v>10</v>
      </c>
      <c r="E15" s="7" t="s">
        <v>339</v>
      </c>
      <c r="G15" s="8">
        <v>14.28571428571429</v>
      </c>
      <c r="J15" s="75"/>
    </row>
    <row r="16" spans="2:10">
      <c r="B16" s="75"/>
      <c r="C16" s="75"/>
      <c r="D16" s="45"/>
      <c r="E16" s="7" t="s">
        <v>340</v>
      </c>
      <c r="G16" s="8">
        <v>14.28571428571429</v>
      </c>
      <c r="J16" s="75"/>
    </row>
    <row r="17" spans="2:10" ht="28.9">
      <c r="B17" s="75"/>
      <c r="C17" s="75"/>
      <c r="D17" s="75"/>
      <c r="E17" s="7" t="s">
        <v>341</v>
      </c>
      <c r="G17" s="8">
        <v>14.28571428571429</v>
      </c>
      <c r="J17" s="75"/>
    </row>
    <row r="18" spans="2:10">
      <c r="B18" s="75"/>
      <c r="C18" s="75"/>
      <c r="D18" s="75"/>
    </row>
    <row r="19" spans="2:10">
      <c r="B19" s="52" t="s">
        <v>342</v>
      </c>
      <c r="C19" s="48">
        <v>5</v>
      </c>
      <c r="D19" s="4" t="s">
        <v>4</v>
      </c>
      <c r="E19" s="5" t="s">
        <v>22</v>
      </c>
      <c r="F19" s="6">
        <v>10</v>
      </c>
      <c r="G19" s="6">
        <f>SUM(G20:G26)</f>
        <v>100.00000000000003</v>
      </c>
      <c r="H19" s="11" t="s">
        <v>100</v>
      </c>
      <c r="I19" s="6">
        <f>SUM(I20:I26)</f>
        <v>2.4</v>
      </c>
      <c r="J19" s="75"/>
    </row>
    <row r="20" spans="2:10">
      <c r="B20" s="75"/>
      <c r="C20" s="75"/>
      <c r="D20" s="45"/>
      <c r="E20" s="7" t="s">
        <v>343</v>
      </c>
      <c r="G20" s="8">
        <v>14.28571428571429</v>
      </c>
      <c r="J20" s="75"/>
    </row>
    <row r="21" spans="2:10">
      <c r="B21" s="75"/>
      <c r="C21" s="75"/>
      <c r="D21" s="75"/>
      <c r="E21" s="7" t="s">
        <v>344</v>
      </c>
      <c r="G21" s="8">
        <v>14.28571428571429</v>
      </c>
      <c r="I21">
        <v>1</v>
      </c>
      <c r="J21" s="75"/>
    </row>
    <row r="22" spans="2:10">
      <c r="B22" s="75"/>
      <c r="C22" s="75"/>
      <c r="D22" s="75"/>
      <c r="E22" s="7" t="s">
        <v>345</v>
      </c>
      <c r="G22" s="8">
        <v>14.28571428571429</v>
      </c>
      <c r="J22" s="75"/>
    </row>
    <row r="23" spans="2:10">
      <c r="B23" s="75"/>
      <c r="C23" s="75"/>
      <c r="D23" s="75"/>
      <c r="E23" s="7" t="s">
        <v>346</v>
      </c>
      <c r="G23" s="8">
        <v>14.28571428571429</v>
      </c>
      <c r="J23" s="75"/>
    </row>
    <row r="24" spans="2:10" ht="28.9">
      <c r="B24" s="75"/>
      <c r="C24" s="75"/>
      <c r="D24" s="4" t="s">
        <v>10</v>
      </c>
      <c r="E24" s="7" t="s">
        <v>347</v>
      </c>
      <c r="G24" s="8">
        <v>14.28571428571429</v>
      </c>
      <c r="I24">
        <v>1.4</v>
      </c>
      <c r="J24" s="75"/>
    </row>
    <row r="25" spans="2:10">
      <c r="B25" s="75"/>
      <c r="C25" s="75"/>
      <c r="D25" s="45"/>
      <c r="E25" s="7" t="s">
        <v>348</v>
      </c>
      <c r="G25" s="8">
        <v>14.28571428571429</v>
      </c>
      <c r="J25" s="75"/>
    </row>
    <row r="26" spans="2:10">
      <c r="B26" s="75"/>
      <c r="C26" s="75"/>
      <c r="D26" s="75"/>
      <c r="E26" s="7" t="s">
        <v>349</v>
      </c>
      <c r="G26" s="8">
        <v>14.28571428571429</v>
      </c>
      <c r="J26" s="75"/>
    </row>
    <row r="27" spans="2:10">
      <c r="B27" s="75"/>
      <c r="C27" s="75"/>
      <c r="D27" s="75"/>
    </row>
    <row r="28" spans="2:10">
      <c r="B28" s="52" t="s">
        <v>350</v>
      </c>
      <c r="C28" s="48">
        <v>25</v>
      </c>
      <c r="D28" s="4" t="s">
        <v>4</v>
      </c>
      <c r="E28" s="5" t="s">
        <v>22</v>
      </c>
      <c r="F28" s="6">
        <v>24</v>
      </c>
      <c r="G28" s="6">
        <f>SUM(G29:G37)</f>
        <v>100.00000000000001</v>
      </c>
      <c r="I28" s="6">
        <f>SUM(I29:I37)</f>
        <v>3</v>
      </c>
      <c r="J28" s="75"/>
    </row>
    <row r="29" spans="2:10">
      <c r="B29" s="75"/>
      <c r="C29" s="75"/>
      <c r="D29" s="45"/>
      <c r="E29" s="7" t="s">
        <v>351</v>
      </c>
      <c r="G29" s="8">
        <v>11.111111111111111</v>
      </c>
      <c r="H29" s="11" t="s">
        <v>100</v>
      </c>
      <c r="J29" s="75"/>
    </row>
    <row r="30" spans="2:10">
      <c r="B30" s="75"/>
      <c r="C30" s="75"/>
      <c r="D30" s="75"/>
      <c r="E30" s="7" t="s">
        <v>352</v>
      </c>
      <c r="G30" s="8">
        <v>11.111111111111111</v>
      </c>
      <c r="H30" s="11" t="s">
        <v>100</v>
      </c>
      <c r="J30" s="75"/>
    </row>
    <row r="31" spans="2:10" ht="28.9">
      <c r="B31" s="75"/>
      <c r="C31" s="75"/>
      <c r="D31" s="75"/>
      <c r="E31" s="7" t="s">
        <v>353</v>
      </c>
      <c r="G31" s="8">
        <v>11.111111111111111</v>
      </c>
      <c r="H31" s="11" t="s">
        <v>100</v>
      </c>
      <c r="J31" s="75"/>
    </row>
    <row r="32" spans="2:10">
      <c r="B32" s="75"/>
      <c r="C32" s="75"/>
      <c r="D32" s="75"/>
      <c r="E32" s="7" t="s">
        <v>354</v>
      </c>
      <c r="G32" s="8">
        <v>11.111111111111111</v>
      </c>
      <c r="I32">
        <v>1</v>
      </c>
      <c r="J32" s="75"/>
    </row>
    <row r="33" spans="2:10" ht="28.9">
      <c r="B33" s="75"/>
      <c r="C33" s="75"/>
      <c r="D33" s="75"/>
      <c r="E33" s="7" t="s">
        <v>355</v>
      </c>
      <c r="G33" s="8">
        <v>11.111111111111111</v>
      </c>
      <c r="J33" s="75"/>
    </row>
    <row r="34" spans="2:10">
      <c r="B34" s="75"/>
      <c r="C34" s="75"/>
      <c r="D34" s="4" t="s">
        <v>10</v>
      </c>
      <c r="E34" s="7" t="s">
        <v>356</v>
      </c>
      <c r="G34" s="8">
        <v>11.111111111111111</v>
      </c>
      <c r="I34">
        <v>1</v>
      </c>
      <c r="J34" s="75"/>
    </row>
    <row r="35" spans="2:10">
      <c r="B35" s="75"/>
      <c r="C35" s="75"/>
      <c r="D35" s="45"/>
      <c r="E35" s="7" t="s">
        <v>357</v>
      </c>
      <c r="G35" s="8">
        <v>11.111111111111111</v>
      </c>
      <c r="J35" s="75"/>
    </row>
    <row r="36" spans="2:10">
      <c r="B36" s="75"/>
      <c r="C36" s="75"/>
      <c r="D36" s="75"/>
      <c r="E36" s="7" t="s">
        <v>358</v>
      </c>
      <c r="G36" s="8">
        <v>11.111111111111111</v>
      </c>
      <c r="I36">
        <v>1</v>
      </c>
      <c r="J36" s="75"/>
    </row>
    <row r="37" spans="2:10">
      <c r="B37" s="75"/>
      <c r="C37" s="75"/>
      <c r="D37" s="75"/>
      <c r="E37" s="7" t="s">
        <v>359</v>
      </c>
      <c r="G37" s="8">
        <v>11.111111111111111</v>
      </c>
      <c r="J37" s="75"/>
    </row>
    <row r="38" spans="2:10">
      <c r="B38" s="75"/>
      <c r="C38" s="75"/>
      <c r="D38" s="75"/>
    </row>
    <row r="39" spans="2:10">
      <c r="B39" s="52" t="s">
        <v>360</v>
      </c>
      <c r="C39" s="48">
        <v>30</v>
      </c>
      <c r="D39" s="4" t="s">
        <v>4</v>
      </c>
      <c r="E39" s="5" t="s">
        <v>22</v>
      </c>
      <c r="F39" s="6">
        <v>30</v>
      </c>
      <c r="G39" s="6">
        <f>SUM(G40:G48)</f>
        <v>100.00000000000001</v>
      </c>
      <c r="I39" s="6">
        <f>SUM(I40:I48)</f>
        <v>3</v>
      </c>
      <c r="J39" s="75"/>
    </row>
    <row r="40" spans="2:10">
      <c r="B40" s="75"/>
      <c r="C40" s="75"/>
      <c r="D40" s="45"/>
      <c r="E40" s="7" t="s">
        <v>361</v>
      </c>
      <c r="G40" s="8">
        <v>11.111111111111111</v>
      </c>
      <c r="H40" s="11" t="s">
        <v>100</v>
      </c>
      <c r="J40" s="75"/>
    </row>
    <row r="41" spans="2:10">
      <c r="B41" s="75"/>
      <c r="C41" s="75"/>
      <c r="D41" s="75"/>
      <c r="E41" s="7" t="s">
        <v>362</v>
      </c>
      <c r="G41" s="8">
        <v>11.111111111111111</v>
      </c>
      <c r="J41" s="75"/>
    </row>
    <row r="42" spans="2:10">
      <c r="B42" s="75"/>
      <c r="C42" s="75"/>
      <c r="D42" s="75"/>
      <c r="E42" s="7" t="s">
        <v>363</v>
      </c>
      <c r="G42" s="8">
        <v>11.111111111111111</v>
      </c>
      <c r="H42" s="11" t="s">
        <v>100</v>
      </c>
      <c r="I42">
        <v>1</v>
      </c>
      <c r="J42" s="75"/>
    </row>
    <row r="43" spans="2:10">
      <c r="B43" s="75"/>
      <c r="C43" s="75"/>
      <c r="D43" s="75"/>
      <c r="E43" s="7" t="s">
        <v>364</v>
      </c>
      <c r="G43" s="8">
        <v>11.111111111111111</v>
      </c>
      <c r="J43" s="75"/>
    </row>
    <row r="44" spans="2:10" ht="28.9">
      <c r="B44" s="75"/>
      <c r="C44" s="75"/>
      <c r="D44" s="75"/>
      <c r="E44" s="7" t="s">
        <v>365</v>
      </c>
      <c r="G44" s="8">
        <v>11.111111111111111</v>
      </c>
      <c r="J44" s="75"/>
    </row>
    <row r="45" spans="2:10">
      <c r="B45" s="75"/>
      <c r="C45" s="75"/>
      <c r="D45" s="4" t="s">
        <v>10</v>
      </c>
      <c r="E45" s="7" t="s">
        <v>366</v>
      </c>
      <c r="G45" s="8">
        <v>11.111111111111111</v>
      </c>
      <c r="H45" s="11" t="s">
        <v>100</v>
      </c>
      <c r="I45">
        <v>1</v>
      </c>
      <c r="J45" s="75"/>
    </row>
    <row r="46" spans="2:10">
      <c r="B46" s="75"/>
      <c r="C46" s="75"/>
      <c r="D46" s="45"/>
      <c r="E46" s="7" t="s">
        <v>367</v>
      </c>
      <c r="G46" s="8">
        <v>11.111111111111111</v>
      </c>
      <c r="J46" s="75"/>
    </row>
    <row r="47" spans="2:10">
      <c r="B47" s="75"/>
      <c r="C47" s="75"/>
      <c r="D47" s="75"/>
      <c r="E47" s="7" t="s">
        <v>368</v>
      </c>
      <c r="G47" s="8">
        <v>11.111111111111111</v>
      </c>
      <c r="H47" s="11" t="s">
        <v>100</v>
      </c>
      <c r="I47">
        <v>1</v>
      </c>
      <c r="J47" s="75"/>
    </row>
    <row r="48" spans="2:10">
      <c r="B48" s="75"/>
      <c r="C48" s="75"/>
      <c r="D48" s="75"/>
      <c r="E48" s="7" t="s">
        <v>369</v>
      </c>
      <c r="G48" s="8">
        <v>11.111111111111111</v>
      </c>
      <c r="J48" s="75"/>
    </row>
    <row r="49" spans="2:10">
      <c r="B49" s="75"/>
      <c r="C49" s="75"/>
      <c r="D49" s="75"/>
    </row>
    <row r="50" spans="2:10">
      <c r="B50" s="52" t="s">
        <v>370</v>
      </c>
      <c r="C50" s="48">
        <v>10</v>
      </c>
      <c r="D50" s="4" t="s">
        <v>4</v>
      </c>
      <c r="E50" s="5" t="s">
        <v>22</v>
      </c>
      <c r="F50" s="6">
        <v>12</v>
      </c>
      <c r="G50" s="6">
        <f>SUM(G51:G56)</f>
        <v>100.00000000000003</v>
      </c>
      <c r="I50" s="6">
        <f>SUM(I51:I56)</f>
        <v>2</v>
      </c>
      <c r="J50" s="75"/>
    </row>
    <row r="51" spans="2:10">
      <c r="B51" s="75"/>
      <c r="C51" s="75"/>
      <c r="D51" s="45"/>
      <c r="E51" s="7" t="s">
        <v>371</v>
      </c>
      <c r="G51" s="8">
        <v>16.666666666666671</v>
      </c>
      <c r="H51" s="11" t="s">
        <v>100</v>
      </c>
      <c r="J51" s="75"/>
    </row>
    <row r="52" spans="2:10">
      <c r="B52" s="75"/>
      <c r="C52" s="75"/>
      <c r="D52" s="75"/>
      <c r="E52" s="7" t="s">
        <v>372</v>
      </c>
      <c r="G52" s="8">
        <v>16.666666666666671</v>
      </c>
      <c r="J52" s="75"/>
    </row>
    <row r="53" spans="2:10">
      <c r="B53" s="75"/>
      <c r="C53" s="75"/>
      <c r="D53" s="75"/>
      <c r="E53" s="7" t="s">
        <v>373</v>
      </c>
      <c r="G53" s="8">
        <v>16.666666666666671</v>
      </c>
      <c r="H53" s="11" t="s">
        <v>100</v>
      </c>
      <c r="I53">
        <v>1</v>
      </c>
      <c r="J53" s="75"/>
    </row>
    <row r="54" spans="2:10">
      <c r="B54" s="75"/>
      <c r="C54" s="75"/>
      <c r="D54" s="4" t="s">
        <v>10</v>
      </c>
      <c r="E54" s="7" t="s">
        <v>374</v>
      </c>
      <c r="G54" s="8">
        <v>16.666666666666671</v>
      </c>
      <c r="J54" s="75"/>
    </row>
    <row r="55" spans="2:10">
      <c r="B55" s="75"/>
      <c r="C55" s="75"/>
      <c r="D55" s="45"/>
      <c r="E55" s="7" t="s">
        <v>375</v>
      </c>
      <c r="G55" s="8">
        <v>16.666666666666671</v>
      </c>
      <c r="H55" s="11" t="s">
        <v>100</v>
      </c>
      <c r="I55">
        <v>1</v>
      </c>
      <c r="J55" s="75"/>
    </row>
    <row r="56" spans="2:10">
      <c r="B56" s="75"/>
      <c r="C56" s="75"/>
      <c r="D56" s="75"/>
      <c r="E56" s="7" t="s">
        <v>376</v>
      </c>
      <c r="G56" s="8">
        <v>16.666666666666671</v>
      </c>
      <c r="J56" s="75"/>
    </row>
    <row r="57" spans="2:10">
      <c r="B57" s="75"/>
      <c r="C57" s="75"/>
      <c r="D57" s="75"/>
    </row>
    <row r="58" spans="2:10">
      <c r="B58" s="52" t="s">
        <v>377</v>
      </c>
      <c r="C58" s="48">
        <v>10</v>
      </c>
      <c r="D58" s="4" t="s">
        <v>4</v>
      </c>
      <c r="E58" s="5" t="s">
        <v>22</v>
      </c>
      <c r="F58" s="6">
        <v>12</v>
      </c>
      <c r="G58" s="6">
        <f>SUM(G59:G66)</f>
        <v>100</v>
      </c>
      <c r="I58" s="6">
        <f>SUM(I59:I66)</f>
        <v>0</v>
      </c>
      <c r="J58" s="75"/>
    </row>
    <row r="59" spans="2:10">
      <c r="B59" s="75"/>
      <c r="C59" s="75"/>
      <c r="D59" s="45"/>
      <c r="E59" s="7" t="s">
        <v>378</v>
      </c>
      <c r="G59" s="8">
        <v>12.5</v>
      </c>
      <c r="H59" s="11" t="s">
        <v>100</v>
      </c>
      <c r="J59" s="75"/>
    </row>
    <row r="60" spans="2:10">
      <c r="B60" s="75"/>
      <c r="C60" s="75"/>
      <c r="D60" s="75"/>
      <c r="E60" s="7" t="s">
        <v>379</v>
      </c>
      <c r="G60" s="8">
        <v>12.5</v>
      </c>
      <c r="H60" s="11" t="s">
        <v>100</v>
      </c>
      <c r="J60" s="75"/>
    </row>
    <row r="61" spans="2:10">
      <c r="B61" s="75"/>
      <c r="C61" s="75"/>
      <c r="D61" s="75"/>
      <c r="E61" s="7" t="s">
        <v>380</v>
      </c>
      <c r="G61" s="8">
        <v>12.5</v>
      </c>
      <c r="H61" s="11" t="s">
        <v>100</v>
      </c>
      <c r="J61" s="75"/>
    </row>
    <row r="62" spans="2:10">
      <c r="B62" s="75"/>
      <c r="C62" s="75"/>
      <c r="D62" s="75"/>
      <c r="E62" s="7" t="s">
        <v>381</v>
      </c>
      <c r="G62" s="8">
        <v>12.5</v>
      </c>
      <c r="J62" s="75"/>
    </row>
    <row r="63" spans="2:10">
      <c r="B63" s="75"/>
      <c r="C63" s="75"/>
      <c r="D63" s="4" t="s">
        <v>10</v>
      </c>
      <c r="E63" s="7" t="s">
        <v>382</v>
      </c>
      <c r="G63" s="8">
        <v>12.5</v>
      </c>
      <c r="H63" s="11" t="s">
        <v>100</v>
      </c>
      <c r="J63" s="75"/>
    </row>
    <row r="64" spans="2:10">
      <c r="B64" s="75"/>
      <c r="C64" s="75"/>
      <c r="D64" s="45"/>
      <c r="E64" s="7" t="s">
        <v>383</v>
      </c>
      <c r="G64" s="8">
        <v>12.5</v>
      </c>
      <c r="J64" s="75"/>
    </row>
    <row r="65" spans="2:10">
      <c r="B65" s="75"/>
      <c r="C65" s="75"/>
      <c r="D65" s="75"/>
      <c r="E65" s="7" t="s">
        <v>384</v>
      </c>
      <c r="G65" s="8">
        <v>12.5</v>
      </c>
      <c r="H65" s="11" t="s">
        <v>100</v>
      </c>
      <c r="J65" s="75"/>
    </row>
    <row r="66" spans="2:10">
      <c r="B66" s="75"/>
      <c r="C66" s="75"/>
      <c r="D66" s="75"/>
      <c r="E66" s="7" t="s">
        <v>385</v>
      </c>
      <c r="G66" s="8">
        <v>12.5</v>
      </c>
      <c r="J66" s="75"/>
    </row>
    <row r="67" spans="2:10">
      <c r="B67" s="75"/>
      <c r="C67" s="75"/>
      <c r="D67" s="75"/>
    </row>
  </sheetData>
  <mergeCells count="44">
    <mergeCell ref="D64:D67"/>
    <mergeCell ref="D16:D18"/>
    <mergeCell ref="J50:J56"/>
    <mergeCell ref="D55:D57"/>
    <mergeCell ref="D59:D62"/>
    <mergeCell ref="C58:C67"/>
    <mergeCell ref="B28:B38"/>
    <mergeCell ref="J39:J48"/>
    <mergeCell ref="F8:F9"/>
    <mergeCell ref="D51:D53"/>
    <mergeCell ref="C39:C49"/>
    <mergeCell ref="C19:C27"/>
    <mergeCell ref="C50:C57"/>
    <mergeCell ref="B58:B67"/>
    <mergeCell ref="C28:C38"/>
    <mergeCell ref="C10:C18"/>
    <mergeCell ref="B50:B57"/>
    <mergeCell ref="J58:J66"/>
    <mergeCell ref="D40:D44"/>
    <mergeCell ref="H8:H9"/>
    <mergeCell ref="J8:J9"/>
    <mergeCell ref="I3:I4"/>
    <mergeCell ref="J10:J17"/>
    <mergeCell ref="J19:J26"/>
    <mergeCell ref="D29:D33"/>
    <mergeCell ref="J28:J37"/>
    <mergeCell ref="C3:E3"/>
    <mergeCell ref="D35:D38"/>
    <mergeCell ref="D20:D23"/>
    <mergeCell ref="I8:I9"/>
    <mergeCell ref="D8:D9"/>
    <mergeCell ref="C1:E1"/>
    <mergeCell ref="E8:E9"/>
    <mergeCell ref="G8:G9"/>
    <mergeCell ref="B39:B49"/>
    <mergeCell ref="F3:F4"/>
    <mergeCell ref="B8:B9"/>
    <mergeCell ref="D25:D27"/>
    <mergeCell ref="C8:C9"/>
    <mergeCell ref="B19:B27"/>
    <mergeCell ref="D11:D14"/>
    <mergeCell ref="D46:D49"/>
    <mergeCell ref="B10:B18"/>
    <mergeCell ref="C2:E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15"/>
  <sheetViews>
    <sheetView topLeftCell="F1" workbookViewId="0">
      <selection activeCell="M14" sqref="M14"/>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9" t="s">
        <v>386</v>
      </c>
      <c r="D1" s="75"/>
      <c r="E1" s="75"/>
    </row>
    <row r="2" spans="2:10" ht="18">
      <c r="B2" s="1" t="s">
        <v>2</v>
      </c>
      <c r="C2" s="51" t="s">
        <v>387</v>
      </c>
      <c r="D2" s="75"/>
      <c r="E2" s="75"/>
      <c r="J2" t="s">
        <v>4</v>
      </c>
    </row>
    <row r="3" spans="2:10" ht="17.45">
      <c r="B3" s="1" t="s">
        <v>5</v>
      </c>
      <c r="C3" s="49" t="s">
        <v>6</v>
      </c>
      <c r="D3" s="75"/>
      <c r="E3" s="75"/>
      <c r="F3" s="50" t="s">
        <v>7</v>
      </c>
      <c r="I3" s="50" t="s">
        <v>8</v>
      </c>
      <c r="J3" t="s">
        <v>388</v>
      </c>
    </row>
    <row r="4" spans="2:10">
      <c r="F4" s="75"/>
      <c r="I4" s="75"/>
      <c r="J4" t="s">
        <v>10</v>
      </c>
    </row>
    <row r="5" spans="2:10" ht="21">
      <c r="F5" s="2">
        <f>SUM(F8:F85)/2</f>
        <v>120</v>
      </c>
      <c r="G5" s="2">
        <v>108</v>
      </c>
      <c r="I5" s="3">
        <f>SUM(I8:I190)/2</f>
        <v>12.000000000000018</v>
      </c>
      <c r="J5" t="s">
        <v>389</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75"/>
      <c r="I9" s="75"/>
      <c r="J9" s="75"/>
    </row>
    <row r="10" spans="2:10">
      <c r="B10" s="52" t="s">
        <v>390</v>
      </c>
      <c r="C10" s="48">
        <v>15</v>
      </c>
      <c r="D10" s="4" t="s">
        <v>4</v>
      </c>
      <c r="E10" s="5" t="s">
        <v>22</v>
      </c>
      <c r="F10" s="6">
        <f>SUM(F11:F18)</f>
        <v>18</v>
      </c>
      <c r="G10" s="6">
        <f>SUM(G11:G18)</f>
        <v>100.00000000000001</v>
      </c>
      <c r="I10" s="6">
        <f>SUM(I11:I18)</f>
        <v>1.8000000000000003</v>
      </c>
      <c r="J10" s="75"/>
    </row>
    <row r="11" spans="2:10">
      <c r="B11" s="75"/>
      <c r="C11" s="75"/>
      <c r="D11" s="45" t="s">
        <v>391</v>
      </c>
      <c r="E11" s="7" t="s">
        <v>392</v>
      </c>
      <c r="F11">
        <v>4</v>
      </c>
      <c r="G11" s="8">
        <f>F11*100/$F$10</f>
        <v>22.222222222222221</v>
      </c>
      <c r="I11">
        <f>F11*0.1</f>
        <v>0.4</v>
      </c>
      <c r="J11" s="75"/>
    </row>
    <row r="12" spans="2:10">
      <c r="B12" s="75"/>
      <c r="C12" s="75"/>
      <c r="D12" s="75"/>
      <c r="E12" s="7" t="s">
        <v>393</v>
      </c>
      <c r="F12">
        <v>3</v>
      </c>
      <c r="G12" s="8">
        <f t="shared" ref="G12:G18" si="0">F12*100/$F$10</f>
        <v>16.666666666666668</v>
      </c>
      <c r="I12">
        <f t="shared" ref="I12:I18" si="1">F12*0.1</f>
        <v>0.30000000000000004</v>
      </c>
      <c r="J12" s="75"/>
    </row>
    <row r="13" spans="2:10">
      <c r="B13" s="75"/>
      <c r="C13" s="75"/>
      <c r="D13" s="75"/>
      <c r="E13" s="7" t="s">
        <v>394</v>
      </c>
      <c r="F13">
        <v>2</v>
      </c>
      <c r="G13" s="8">
        <f t="shared" si="0"/>
        <v>11.111111111111111</v>
      </c>
      <c r="I13">
        <f t="shared" si="1"/>
        <v>0.2</v>
      </c>
      <c r="J13" s="75"/>
    </row>
    <row r="14" spans="2:10" ht="28.9">
      <c r="B14" s="75"/>
      <c r="C14" s="75"/>
      <c r="D14" s="75"/>
      <c r="E14" s="7" t="s">
        <v>395</v>
      </c>
      <c r="F14">
        <v>2</v>
      </c>
      <c r="G14" s="8">
        <f t="shared" si="0"/>
        <v>11.111111111111111</v>
      </c>
      <c r="I14">
        <f t="shared" si="1"/>
        <v>0.2</v>
      </c>
      <c r="J14" s="75"/>
    </row>
    <row r="15" spans="2:10">
      <c r="B15" s="75"/>
      <c r="C15" s="75"/>
      <c r="D15" s="4" t="s">
        <v>10</v>
      </c>
      <c r="E15" s="7" t="s">
        <v>396</v>
      </c>
      <c r="F15">
        <v>1</v>
      </c>
      <c r="G15" s="8">
        <f t="shared" si="0"/>
        <v>5.5555555555555554</v>
      </c>
      <c r="I15">
        <f t="shared" si="1"/>
        <v>0.1</v>
      </c>
      <c r="J15" s="75"/>
    </row>
    <row r="16" spans="2:10">
      <c r="B16" s="75"/>
      <c r="C16" s="75"/>
      <c r="D16" s="45" t="s">
        <v>397</v>
      </c>
      <c r="E16" s="7" t="s">
        <v>398</v>
      </c>
      <c r="F16">
        <v>1</v>
      </c>
      <c r="G16" s="8">
        <f t="shared" si="0"/>
        <v>5.5555555555555554</v>
      </c>
      <c r="I16">
        <f t="shared" si="1"/>
        <v>0.1</v>
      </c>
      <c r="J16" s="75"/>
    </row>
    <row r="17" spans="2:10">
      <c r="B17" s="75"/>
      <c r="C17" s="75"/>
      <c r="D17" s="75"/>
      <c r="E17" s="7" t="s">
        <v>399</v>
      </c>
      <c r="F17">
        <v>3</v>
      </c>
      <c r="G17" s="8">
        <f t="shared" si="0"/>
        <v>16.666666666666668</v>
      </c>
      <c r="I17">
        <f t="shared" si="1"/>
        <v>0.30000000000000004</v>
      </c>
      <c r="J17" s="75"/>
    </row>
    <row r="18" spans="2:10">
      <c r="B18" s="75"/>
      <c r="C18" s="75"/>
      <c r="D18" s="75"/>
      <c r="E18" s="7" t="s">
        <v>400</v>
      </c>
      <c r="F18">
        <v>2</v>
      </c>
      <c r="G18" s="8">
        <f t="shared" si="0"/>
        <v>11.111111111111111</v>
      </c>
      <c r="I18">
        <f t="shared" si="1"/>
        <v>0.2</v>
      </c>
      <c r="J18" s="75"/>
    </row>
    <row r="19" spans="2:10">
      <c r="B19" s="75"/>
      <c r="C19" s="75"/>
      <c r="D19" s="75"/>
    </row>
    <row r="20" spans="2:10">
      <c r="B20" s="52" t="s">
        <v>401</v>
      </c>
      <c r="C20" s="48">
        <v>5</v>
      </c>
      <c r="D20" s="4" t="s">
        <v>4</v>
      </c>
      <c r="E20" s="5" t="s">
        <v>22</v>
      </c>
      <c r="F20" s="6">
        <f>SUM(F21:F26)</f>
        <v>6</v>
      </c>
      <c r="G20" s="6">
        <f>SUM(G21:G26)</f>
        <v>100.00000000000001</v>
      </c>
      <c r="I20" s="6">
        <f>SUM(I21:I26)</f>
        <v>0.6</v>
      </c>
      <c r="J20" s="75"/>
    </row>
    <row r="21" spans="2:10" ht="28.9">
      <c r="B21" s="75"/>
      <c r="C21" s="75"/>
      <c r="D21" s="45" t="s">
        <v>402</v>
      </c>
      <c r="E21" s="7" t="s">
        <v>403</v>
      </c>
      <c r="F21">
        <v>1</v>
      </c>
      <c r="G21" s="8">
        <f>F21*100/$F$20</f>
        <v>16.666666666666668</v>
      </c>
      <c r="I21">
        <f t="shared" ref="I21:I26" si="2">F21*0.1</f>
        <v>0.1</v>
      </c>
      <c r="J21" s="75"/>
    </row>
    <row r="22" spans="2:10">
      <c r="B22" s="75"/>
      <c r="C22" s="75"/>
      <c r="D22" s="75"/>
      <c r="E22" s="7" t="s">
        <v>404</v>
      </c>
      <c r="F22">
        <v>1</v>
      </c>
      <c r="G22" s="8">
        <f t="shared" ref="G22:G26" si="3">F22*100/$F$20</f>
        <v>16.666666666666668</v>
      </c>
      <c r="I22">
        <f t="shared" si="2"/>
        <v>0.1</v>
      </c>
      <c r="J22" s="75"/>
    </row>
    <row r="23" spans="2:10" ht="28.9">
      <c r="B23" s="75"/>
      <c r="C23" s="75"/>
      <c r="D23" s="75"/>
      <c r="E23" s="7" t="s">
        <v>405</v>
      </c>
      <c r="F23">
        <v>1</v>
      </c>
      <c r="G23" s="8">
        <f t="shared" si="3"/>
        <v>16.666666666666668</v>
      </c>
      <c r="I23">
        <f t="shared" si="2"/>
        <v>0.1</v>
      </c>
      <c r="J23" s="75"/>
    </row>
    <row r="24" spans="2:10" ht="28.9">
      <c r="B24" s="75"/>
      <c r="C24" s="75"/>
      <c r="D24" s="4" t="s">
        <v>10</v>
      </c>
      <c r="E24" s="7" t="s">
        <v>406</v>
      </c>
      <c r="F24">
        <v>1</v>
      </c>
      <c r="G24" s="8">
        <f t="shared" si="3"/>
        <v>16.666666666666668</v>
      </c>
      <c r="I24">
        <f t="shared" si="2"/>
        <v>0.1</v>
      </c>
      <c r="J24" s="75"/>
    </row>
    <row r="25" spans="2:10" ht="28.9">
      <c r="B25" s="75"/>
      <c r="C25" s="75"/>
      <c r="D25" s="45" t="s">
        <v>397</v>
      </c>
      <c r="E25" s="7" t="s">
        <v>407</v>
      </c>
      <c r="F25">
        <v>1</v>
      </c>
      <c r="G25" s="8">
        <f t="shared" si="3"/>
        <v>16.666666666666668</v>
      </c>
      <c r="I25">
        <f t="shared" si="2"/>
        <v>0.1</v>
      </c>
      <c r="J25" s="75"/>
    </row>
    <row r="26" spans="2:10">
      <c r="B26" s="75"/>
      <c r="C26" s="75"/>
      <c r="D26" s="75"/>
      <c r="E26" s="7" t="s">
        <v>408</v>
      </c>
      <c r="F26">
        <v>1</v>
      </c>
      <c r="G26" s="8">
        <f t="shared" si="3"/>
        <v>16.666666666666668</v>
      </c>
      <c r="I26">
        <f t="shared" si="2"/>
        <v>0.1</v>
      </c>
      <c r="J26" s="75"/>
    </row>
    <row r="27" spans="2:10">
      <c r="B27" s="75"/>
      <c r="C27" s="75"/>
      <c r="D27" s="75"/>
    </row>
    <row r="28" spans="2:10">
      <c r="B28" s="52" t="s">
        <v>409</v>
      </c>
      <c r="C28" s="48">
        <v>25</v>
      </c>
      <c r="D28" s="4" t="s">
        <v>4</v>
      </c>
      <c r="E28" s="5" t="s">
        <v>22</v>
      </c>
      <c r="F28" s="6">
        <f>SUM(F29:F36)</f>
        <v>30</v>
      </c>
      <c r="G28" s="6">
        <f>SUM(G29:G36)</f>
        <v>100.00000000000001</v>
      </c>
      <c r="I28" s="6">
        <f>SUM(I29:I36)</f>
        <v>3</v>
      </c>
      <c r="J28" s="75"/>
    </row>
    <row r="29" spans="2:10">
      <c r="B29" s="75"/>
      <c r="C29" s="75"/>
      <c r="D29" s="45" t="s">
        <v>410</v>
      </c>
      <c r="E29" s="7" t="s">
        <v>411</v>
      </c>
      <c r="F29">
        <v>4</v>
      </c>
      <c r="G29" s="8">
        <f>F29*100/$F$28</f>
        <v>13.333333333333334</v>
      </c>
      <c r="I29">
        <f t="shared" ref="I29:I36" si="4">F29*0.1</f>
        <v>0.4</v>
      </c>
      <c r="J29" s="75"/>
    </row>
    <row r="30" spans="2:10">
      <c r="B30" s="75"/>
      <c r="C30" s="75"/>
      <c r="D30" s="75"/>
      <c r="E30" s="7" t="s">
        <v>412</v>
      </c>
      <c r="F30">
        <v>3</v>
      </c>
      <c r="G30" s="8">
        <f t="shared" ref="G30:G36" si="5">F30*100/$F$28</f>
        <v>10</v>
      </c>
      <c r="I30">
        <f t="shared" si="4"/>
        <v>0.30000000000000004</v>
      </c>
      <c r="J30" s="75"/>
    </row>
    <row r="31" spans="2:10">
      <c r="B31" s="75"/>
      <c r="C31" s="75"/>
      <c r="D31" s="75"/>
      <c r="E31" s="7" t="s">
        <v>413</v>
      </c>
      <c r="F31">
        <v>3</v>
      </c>
      <c r="G31" s="8">
        <f t="shared" si="5"/>
        <v>10</v>
      </c>
      <c r="I31">
        <f t="shared" si="4"/>
        <v>0.30000000000000004</v>
      </c>
      <c r="J31" s="75"/>
    </row>
    <row r="32" spans="2:10" ht="28.9">
      <c r="B32" s="75"/>
      <c r="C32" s="75"/>
      <c r="D32" s="75"/>
      <c r="E32" s="7" t="s">
        <v>414</v>
      </c>
      <c r="F32">
        <v>3</v>
      </c>
      <c r="G32" s="8">
        <f t="shared" si="5"/>
        <v>10</v>
      </c>
      <c r="I32">
        <f t="shared" si="4"/>
        <v>0.30000000000000004</v>
      </c>
      <c r="J32" s="75"/>
    </row>
    <row r="33" spans="2:10">
      <c r="B33" s="75"/>
      <c r="C33" s="75"/>
      <c r="D33" s="4" t="s">
        <v>10</v>
      </c>
      <c r="E33" s="7" t="s">
        <v>415</v>
      </c>
      <c r="F33">
        <v>3</v>
      </c>
      <c r="G33" s="8">
        <f t="shared" si="5"/>
        <v>10</v>
      </c>
      <c r="I33">
        <f t="shared" si="4"/>
        <v>0.30000000000000004</v>
      </c>
      <c r="J33" s="75"/>
    </row>
    <row r="34" spans="2:10">
      <c r="B34" s="75"/>
      <c r="C34" s="75"/>
      <c r="D34" s="45" t="s">
        <v>416</v>
      </c>
      <c r="E34" s="7" t="s">
        <v>417</v>
      </c>
      <c r="F34">
        <v>3</v>
      </c>
      <c r="G34" s="8">
        <f t="shared" si="5"/>
        <v>10</v>
      </c>
      <c r="I34">
        <f t="shared" si="4"/>
        <v>0.30000000000000004</v>
      </c>
      <c r="J34" s="75"/>
    </row>
    <row r="35" spans="2:10">
      <c r="B35" s="75"/>
      <c r="C35" s="75"/>
      <c r="D35" s="75"/>
      <c r="E35" s="7" t="s">
        <v>418</v>
      </c>
      <c r="F35">
        <v>3</v>
      </c>
      <c r="G35" s="8">
        <f t="shared" si="5"/>
        <v>10</v>
      </c>
      <c r="I35">
        <f t="shared" si="4"/>
        <v>0.30000000000000004</v>
      </c>
      <c r="J35" s="75"/>
    </row>
    <row r="36" spans="2:10">
      <c r="B36" s="75"/>
      <c r="C36" s="75"/>
      <c r="D36" s="75"/>
      <c r="E36" s="7" t="s">
        <v>419</v>
      </c>
      <c r="F36">
        <v>8</v>
      </c>
      <c r="G36" s="8">
        <f t="shared" si="5"/>
        <v>26.666666666666668</v>
      </c>
      <c r="I36">
        <f t="shared" si="4"/>
        <v>0.8</v>
      </c>
      <c r="J36" s="75"/>
    </row>
    <row r="37" spans="2:10">
      <c r="B37" s="75"/>
      <c r="C37" s="75"/>
      <c r="D37" s="75"/>
    </row>
    <row r="38" spans="2:10">
      <c r="B38" s="52" t="s">
        <v>420</v>
      </c>
      <c r="C38" s="48">
        <v>30</v>
      </c>
      <c r="D38" s="4" t="s">
        <v>4</v>
      </c>
      <c r="E38" s="5" t="s">
        <v>22</v>
      </c>
      <c r="F38" s="6">
        <f>SUM(F39:F47)</f>
        <v>36</v>
      </c>
      <c r="G38" s="6">
        <f>SUM(G39:G47)</f>
        <v>100.00000000000001</v>
      </c>
      <c r="I38" s="6">
        <f>SUM(I39:I47)</f>
        <v>3.6000000000000005</v>
      </c>
      <c r="J38" s="75"/>
    </row>
    <row r="39" spans="2:10">
      <c r="B39" s="75"/>
      <c r="C39" s="75"/>
      <c r="D39" s="45" t="s">
        <v>421</v>
      </c>
      <c r="E39" s="7" t="s">
        <v>422</v>
      </c>
      <c r="F39">
        <v>4</v>
      </c>
      <c r="G39" s="8">
        <f>F39*100/$F$38</f>
        <v>11.111111111111111</v>
      </c>
      <c r="I39">
        <f t="shared" ref="I39:I47" si="6">F39*0.1</f>
        <v>0.4</v>
      </c>
      <c r="J39" s="75"/>
    </row>
    <row r="40" spans="2:10">
      <c r="B40" s="75"/>
      <c r="C40" s="75"/>
      <c r="D40" s="75"/>
      <c r="E40" s="7" t="s">
        <v>423</v>
      </c>
      <c r="F40">
        <v>4</v>
      </c>
      <c r="G40" s="8">
        <f t="shared" ref="G40:G47" si="7">F40*100/$F$38</f>
        <v>11.111111111111111</v>
      </c>
      <c r="I40">
        <f t="shared" si="6"/>
        <v>0.4</v>
      </c>
      <c r="J40" s="75"/>
    </row>
    <row r="41" spans="2:10">
      <c r="B41" s="75"/>
      <c r="C41" s="75"/>
      <c r="D41" s="75"/>
      <c r="E41" s="7" t="s">
        <v>424</v>
      </c>
      <c r="F41">
        <v>5</v>
      </c>
      <c r="G41" s="8">
        <f t="shared" si="7"/>
        <v>13.888888888888889</v>
      </c>
      <c r="I41">
        <f t="shared" si="6"/>
        <v>0.5</v>
      </c>
      <c r="J41" s="75"/>
    </row>
    <row r="42" spans="2:10" ht="28.9">
      <c r="B42" s="75"/>
      <c r="C42" s="75"/>
      <c r="D42" s="75"/>
      <c r="E42" s="7" t="s">
        <v>425</v>
      </c>
      <c r="F42">
        <v>6</v>
      </c>
      <c r="G42" s="8">
        <f t="shared" si="7"/>
        <v>16.666666666666668</v>
      </c>
      <c r="I42">
        <f t="shared" si="6"/>
        <v>0.60000000000000009</v>
      </c>
      <c r="J42" s="75"/>
    </row>
    <row r="43" spans="2:10">
      <c r="B43" s="75"/>
      <c r="C43" s="75"/>
      <c r="D43" s="75"/>
      <c r="E43" s="7" t="s">
        <v>426</v>
      </c>
      <c r="F43">
        <v>4</v>
      </c>
      <c r="G43" s="8">
        <f t="shared" si="7"/>
        <v>11.111111111111111</v>
      </c>
      <c r="I43">
        <f t="shared" si="6"/>
        <v>0.4</v>
      </c>
      <c r="J43" s="75"/>
    </row>
    <row r="44" spans="2:10">
      <c r="B44" s="75"/>
      <c r="C44" s="75"/>
      <c r="D44" s="4" t="s">
        <v>10</v>
      </c>
      <c r="E44" s="7" t="s">
        <v>427</v>
      </c>
      <c r="F44">
        <v>2</v>
      </c>
      <c r="G44" s="8">
        <f t="shared" si="7"/>
        <v>5.5555555555555554</v>
      </c>
      <c r="I44">
        <f t="shared" si="6"/>
        <v>0.2</v>
      </c>
      <c r="J44" s="75"/>
    </row>
    <row r="45" spans="2:10" ht="28.9">
      <c r="B45" s="75"/>
      <c r="C45" s="75"/>
      <c r="D45" s="45" t="s">
        <v>428</v>
      </c>
      <c r="E45" s="7" t="s">
        <v>429</v>
      </c>
      <c r="F45">
        <v>6</v>
      </c>
      <c r="G45" s="8">
        <f t="shared" si="7"/>
        <v>16.666666666666668</v>
      </c>
      <c r="I45">
        <f t="shared" si="6"/>
        <v>0.60000000000000009</v>
      </c>
      <c r="J45" s="75"/>
    </row>
    <row r="46" spans="2:10">
      <c r="B46" s="75"/>
      <c r="C46" s="75"/>
      <c r="D46" s="75"/>
      <c r="E46" s="7" t="s">
        <v>430</v>
      </c>
      <c r="F46">
        <v>3</v>
      </c>
      <c r="G46" s="8">
        <f t="shared" si="7"/>
        <v>8.3333333333333339</v>
      </c>
      <c r="I46">
        <f t="shared" si="6"/>
        <v>0.30000000000000004</v>
      </c>
      <c r="J46" s="75"/>
    </row>
    <row r="47" spans="2:10">
      <c r="B47" s="75"/>
      <c r="C47" s="75"/>
      <c r="D47" s="75"/>
      <c r="E47" s="7" t="s">
        <v>431</v>
      </c>
      <c r="F47">
        <v>2</v>
      </c>
      <c r="G47" s="8">
        <f t="shared" si="7"/>
        <v>5.5555555555555554</v>
      </c>
      <c r="I47">
        <f t="shared" si="6"/>
        <v>0.2</v>
      </c>
      <c r="J47" s="75"/>
    </row>
    <row r="48" spans="2:10">
      <c r="B48" s="75"/>
      <c r="C48" s="75"/>
      <c r="D48" s="75"/>
    </row>
    <row r="49" spans="2:10">
      <c r="B49" s="52" t="s">
        <v>432</v>
      </c>
      <c r="C49" s="48">
        <v>5</v>
      </c>
      <c r="D49" s="4" t="s">
        <v>4</v>
      </c>
      <c r="E49" s="5" t="s">
        <v>22</v>
      </c>
      <c r="F49" s="6">
        <f>SUM(F50:F57)</f>
        <v>6</v>
      </c>
      <c r="G49" s="6">
        <f>SUM(G50:G57)</f>
        <v>100</v>
      </c>
      <c r="I49" s="6">
        <f>SUM(I50:I57)</f>
        <v>0.6</v>
      </c>
      <c r="J49" s="75"/>
    </row>
    <row r="50" spans="2:10">
      <c r="B50" s="75"/>
      <c r="C50" s="75"/>
      <c r="D50" s="45" t="s">
        <v>433</v>
      </c>
      <c r="E50" s="7" t="s">
        <v>434</v>
      </c>
      <c r="F50">
        <v>1</v>
      </c>
      <c r="G50" s="8">
        <f>F50*100/$F$49</f>
        <v>16.666666666666668</v>
      </c>
      <c r="I50">
        <f t="shared" ref="I50:I57" si="8">F50*0.1</f>
        <v>0.1</v>
      </c>
      <c r="J50" s="75"/>
    </row>
    <row r="51" spans="2:10">
      <c r="B51" s="75"/>
      <c r="C51" s="75"/>
      <c r="D51" s="75"/>
      <c r="E51" s="7" t="s">
        <v>435</v>
      </c>
      <c r="F51">
        <v>1</v>
      </c>
      <c r="G51" s="8">
        <f t="shared" ref="G51:G57" si="9">F51*100/$F$49</f>
        <v>16.666666666666668</v>
      </c>
      <c r="I51">
        <f t="shared" si="8"/>
        <v>0.1</v>
      </c>
      <c r="J51" s="75"/>
    </row>
    <row r="52" spans="2:10">
      <c r="B52" s="75"/>
      <c r="C52" s="75"/>
      <c r="D52" s="75"/>
      <c r="E52" s="7" t="s">
        <v>436</v>
      </c>
      <c r="F52">
        <v>1</v>
      </c>
      <c r="G52" s="8">
        <f t="shared" si="9"/>
        <v>16.666666666666668</v>
      </c>
      <c r="I52">
        <f t="shared" si="8"/>
        <v>0.1</v>
      </c>
      <c r="J52" s="75"/>
    </row>
    <row r="53" spans="2:10">
      <c r="B53" s="75"/>
      <c r="C53" s="75"/>
      <c r="D53" s="75"/>
      <c r="E53" s="7" t="s">
        <v>437</v>
      </c>
      <c r="F53">
        <v>0.5</v>
      </c>
      <c r="G53" s="8">
        <f t="shared" si="9"/>
        <v>8.3333333333333339</v>
      </c>
      <c r="I53">
        <f t="shared" si="8"/>
        <v>0.05</v>
      </c>
      <c r="J53" s="75"/>
    </row>
    <row r="54" spans="2:10">
      <c r="B54" s="75"/>
      <c r="C54" s="75"/>
      <c r="D54" s="4" t="s">
        <v>10</v>
      </c>
      <c r="E54" s="7" t="s">
        <v>438</v>
      </c>
      <c r="F54" s="12">
        <v>0.5</v>
      </c>
      <c r="G54" s="8">
        <f t="shared" si="9"/>
        <v>8.3333333333333339</v>
      </c>
      <c r="I54">
        <f t="shared" si="8"/>
        <v>0.05</v>
      </c>
      <c r="J54" s="75"/>
    </row>
    <row r="55" spans="2:10">
      <c r="B55" s="75"/>
      <c r="C55" s="75"/>
      <c r="D55" s="45" t="s">
        <v>439</v>
      </c>
      <c r="E55" s="7" t="s">
        <v>440</v>
      </c>
      <c r="F55">
        <v>0.5</v>
      </c>
      <c r="G55" s="8">
        <f t="shared" si="9"/>
        <v>8.3333333333333339</v>
      </c>
      <c r="I55">
        <f t="shared" si="8"/>
        <v>0.05</v>
      </c>
      <c r="J55" s="75"/>
    </row>
    <row r="56" spans="2:10">
      <c r="B56" s="75"/>
      <c r="C56" s="75"/>
      <c r="D56" s="75"/>
      <c r="E56" s="7" t="s">
        <v>441</v>
      </c>
      <c r="F56">
        <v>0.5</v>
      </c>
      <c r="G56" s="8">
        <f t="shared" si="9"/>
        <v>8.3333333333333339</v>
      </c>
      <c r="I56">
        <f t="shared" si="8"/>
        <v>0.05</v>
      </c>
      <c r="J56" s="75"/>
    </row>
    <row r="57" spans="2:10">
      <c r="B57" s="75"/>
      <c r="C57" s="75"/>
      <c r="D57" s="75"/>
      <c r="E57" s="7" t="s">
        <v>442</v>
      </c>
      <c r="F57">
        <v>1</v>
      </c>
      <c r="G57" s="8">
        <f t="shared" si="9"/>
        <v>16.666666666666668</v>
      </c>
      <c r="I57">
        <f t="shared" si="8"/>
        <v>0.1</v>
      </c>
      <c r="J57" s="75"/>
    </row>
    <row r="58" spans="2:10">
      <c r="B58" s="75"/>
      <c r="C58" s="75"/>
      <c r="D58" s="75"/>
    </row>
    <row r="59" spans="2:10">
      <c r="B59" s="52" t="s">
        <v>443</v>
      </c>
      <c r="C59" s="48">
        <v>5</v>
      </c>
      <c r="D59" s="4" t="s">
        <v>4</v>
      </c>
      <c r="E59" s="5" t="s">
        <v>22</v>
      </c>
      <c r="F59" s="6">
        <f>SUM(F60:F66)</f>
        <v>6</v>
      </c>
      <c r="G59" s="6">
        <f>SUM(G60:G66)</f>
        <v>100</v>
      </c>
      <c r="I59" s="6">
        <f>SUM(I60:I66)</f>
        <v>0.6</v>
      </c>
      <c r="J59" s="75"/>
    </row>
    <row r="60" spans="2:10">
      <c r="B60" s="75"/>
      <c r="C60" s="75"/>
      <c r="D60" s="45" t="s">
        <v>444</v>
      </c>
      <c r="E60" s="7" t="s">
        <v>445</v>
      </c>
      <c r="F60">
        <v>1</v>
      </c>
      <c r="G60" s="8">
        <f>F60*100/$F$59</f>
        <v>16.666666666666668</v>
      </c>
      <c r="I60">
        <f t="shared" ref="I60:I66" si="10">F60*0.1</f>
        <v>0.1</v>
      </c>
      <c r="J60" s="75"/>
    </row>
    <row r="61" spans="2:10">
      <c r="B61" s="75"/>
      <c r="C61" s="75"/>
      <c r="D61" s="75"/>
      <c r="E61" s="7" t="s">
        <v>446</v>
      </c>
      <c r="F61">
        <v>2</v>
      </c>
      <c r="G61" s="8">
        <f t="shared" ref="G61:G66" si="11">F61*100/$F$59</f>
        <v>33.333333333333336</v>
      </c>
      <c r="I61">
        <f t="shared" si="10"/>
        <v>0.2</v>
      </c>
      <c r="J61" s="75"/>
    </row>
    <row r="62" spans="2:10">
      <c r="B62" s="75"/>
      <c r="C62" s="75"/>
      <c r="D62" s="75"/>
      <c r="E62" s="7" t="s">
        <v>447</v>
      </c>
      <c r="F62">
        <v>0.5</v>
      </c>
      <c r="G62" s="8">
        <f t="shared" si="11"/>
        <v>8.3333333333333339</v>
      </c>
      <c r="I62">
        <f t="shared" si="10"/>
        <v>0.05</v>
      </c>
      <c r="J62" s="75"/>
    </row>
    <row r="63" spans="2:10">
      <c r="B63" s="75"/>
      <c r="C63" s="75"/>
      <c r="D63" s="75"/>
      <c r="E63" s="7" t="s">
        <v>448</v>
      </c>
      <c r="F63">
        <v>0.5</v>
      </c>
      <c r="G63" s="8">
        <f t="shared" si="11"/>
        <v>8.3333333333333339</v>
      </c>
      <c r="I63">
        <f t="shared" si="10"/>
        <v>0.05</v>
      </c>
      <c r="J63" s="75"/>
    </row>
    <row r="64" spans="2:10">
      <c r="B64" s="75"/>
      <c r="C64" s="75"/>
      <c r="D64" s="4" t="s">
        <v>10</v>
      </c>
      <c r="E64" s="7" t="s">
        <v>449</v>
      </c>
      <c r="F64">
        <v>0.5</v>
      </c>
      <c r="G64" s="8">
        <f t="shared" si="11"/>
        <v>8.3333333333333339</v>
      </c>
      <c r="I64">
        <f t="shared" si="10"/>
        <v>0.05</v>
      </c>
      <c r="J64" s="75"/>
    </row>
    <row r="65" spans="2:10">
      <c r="B65" s="75"/>
      <c r="C65" s="75"/>
      <c r="D65" s="45" t="s">
        <v>428</v>
      </c>
      <c r="E65" s="7" t="s">
        <v>450</v>
      </c>
      <c r="F65">
        <v>0.5</v>
      </c>
      <c r="G65" s="8">
        <f t="shared" si="11"/>
        <v>8.3333333333333339</v>
      </c>
      <c r="I65">
        <f t="shared" si="10"/>
        <v>0.05</v>
      </c>
      <c r="J65" s="75"/>
    </row>
    <row r="66" spans="2:10">
      <c r="B66" s="75"/>
      <c r="C66" s="75"/>
      <c r="D66" s="75"/>
      <c r="E66" s="7" t="s">
        <v>451</v>
      </c>
      <c r="F66">
        <v>1</v>
      </c>
      <c r="G66" s="8">
        <f t="shared" si="11"/>
        <v>16.666666666666668</v>
      </c>
      <c r="I66">
        <f t="shared" si="10"/>
        <v>0.1</v>
      </c>
      <c r="J66" s="75"/>
    </row>
    <row r="67" spans="2:10">
      <c r="B67" s="75"/>
      <c r="C67" s="75"/>
      <c r="D67" s="75"/>
    </row>
    <row r="68" spans="2:10">
      <c r="B68" s="52" t="s">
        <v>452</v>
      </c>
      <c r="C68" s="48">
        <v>5</v>
      </c>
      <c r="D68" s="4" t="s">
        <v>4</v>
      </c>
      <c r="E68" s="5" t="s">
        <v>22</v>
      </c>
      <c r="F68" s="6">
        <f>SUM(F69:F76)</f>
        <v>6</v>
      </c>
      <c r="G68" s="6">
        <f>SUM(G69:G76)</f>
        <v>100.00000000000001</v>
      </c>
      <c r="I68" s="6">
        <f>SUM(I69:I76)</f>
        <v>0.6</v>
      </c>
      <c r="J68" s="75"/>
    </row>
    <row r="69" spans="2:10">
      <c r="B69" s="75"/>
      <c r="C69" s="75"/>
      <c r="D69" s="45" t="s">
        <v>453</v>
      </c>
      <c r="E69" s="7" t="s">
        <v>454</v>
      </c>
      <c r="F69">
        <v>1</v>
      </c>
      <c r="G69" s="8">
        <f>F69*100/$F$68</f>
        <v>16.666666666666668</v>
      </c>
      <c r="I69">
        <f t="shared" ref="I69:I76" si="12">F69*0.1</f>
        <v>0.1</v>
      </c>
      <c r="J69" s="75"/>
    </row>
    <row r="70" spans="2:10">
      <c r="B70" s="75"/>
      <c r="C70" s="75"/>
      <c r="D70" s="75"/>
      <c r="E70" s="7" t="s">
        <v>455</v>
      </c>
      <c r="F70">
        <v>1</v>
      </c>
      <c r="G70" s="8">
        <f t="shared" ref="G70:G76" si="13">F70*100/$F$68</f>
        <v>16.666666666666668</v>
      </c>
      <c r="I70">
        <f t="shared" si="12"/>
        <v>0.1</v>
      </c>
      <c r="J70" s="75"/>
    </row>
    <row r="71" spans="2:10">
      <c r="B71" s="75"/>
      <c r="C71" s="75"/>
      <c r="D71" s="75"/>
      <c r="E71" s="7" t="s">
        <v>456</v>
      </c>
      <c r="F71">
        <v>0.5</v>
      </c>
      <c r="G71" s="8">
        <f t="shared" si="13"/>
        <v>8.3333333333333339</v>
      </c>
      <c r="I71">
        <f t="shared" si="12"/>
        <v>0.05</v>
      </c>
      <c r="J71" s="75"/>
    </row>
    <row r="72" spans="2:10">
      <c r="B72" s="75"/>
      <c r="C72" s="75"/>
      <c r="D72" s="75"/>
      <c r="E72" s="7" t="s">
        <v>457</v>
      </c>
      <c r="F72">
        <v>0.5</v>
      </c>
      <c r="G72" s="8">
        <f t="shared" si="13"/>
        <v>8.3333333333333339</v>
      </c>
      <c r="I72">
        <f t="shared" si="12"/>
        <v>0.05</v>
      </c>
      <c r="J72" s="75"/>
    </row>
    <row r="73" spans="2:10">
      <c r="B73" s="75"/>
      <c r="C73" s="75"/>
      <c r="D73" s="4" t="s">
        <v>10</v>
      </c>
      <c r="E73" s="7" t="s">
        <v>458</v>
      </c>
      <c r="F73">
        <v>0.5</v>
      </c>
      <c r="G73" s="8">
        <f t="shared" si="13"/>
        <v>8.3333333333333339</v>
      </c>
      <c r="I73">
        <f t="shared" si="12"/>
        <v>0.05</v>
      </c>
      <c r="J73" s="75"/>
    </row>
    <row r="74" spans="2:10">
      <c r="B74" s="75"/>
      <c r="C74" s="75"/>
      <c r="D74" s="45" t="s">
        <v>170</v>
      </c>
      <c r="E74" s="7" t="s">
        <v>459</v>
      </c>
      <c r="F74">
        <v>0.5</v>
      </c>
      <c r="G74" s="8">
        <f t="shared" si="13"/>
        <v>8.3333333333333339</v>
      </c>
      <c r="I74">
        <f t="shared" si="12"/>
        <v>0.05</v>
      </c>
      <c r="J74" s="75"/>
    </row>
    <row r="75" spans="2:10">
      <c r="B75" s="75"/>
      <c r="C75" s="75"/>
      <c r="D75" s="75"/>
      <c r="E75" s="7" t="s">
        <v>460</v>
      </c>
      <c r="F75">
        <v>1</v>
      </c>
      <c r="G75" s="8">
        <f t="shared" si="13"/>
        <v>16.666666666666668</v>
      </c>
      <c r="I75">
        <f t="shared" si="12"/>
        <v>0.1</v>
      </c>
      <c r="J75" s="75"/>
    </row>
    <row r="76" spans="2:10">
      <c r="B76" s="75"/>
      <c r="C76" s="75"/>
      <c r="D76" s="75"/>
      <c r="E76" s="7" t="s">
        <v>461</v>
      </c>
      <c r="F76">
        <v>1</v>
      </c>
      <c r="G76" s="8">
        <f t="shared" si="13"/>
        <v>16.666666666666668</v>
      </c>
      <c r="I76">
        <f t="shared" si="12"/>
        <v>0.1</v>
      </c>
      <c r="J76" s="75"/>
    </row>
    <row r="77" spans="2:10">
      <c r="B77" s="75"/>
      <c r="C77" s="75"/>
      <c r="D77" s="75"/>
    </row>
    <row r="78" spans="2:10">
      <c r="B78" s="52" t="s">
        <v>462</v>
      </c>
      <c r="C78" s="48">
        <v>10</v>
      </c>
      <c r="D78" s="4" t="s">
        <v>4</v>
      </c>
      <c r="E78" s="5" t="s">
        <v>22</v>
      </c>
      <c r="F78" s="6">
        <f>SUM(F79:F85)</f>
        <v>12</v>
      </c>
      <c r="G78" s="6">
        <f>SUM(G79:G85)</f>
        <v>99.999999999999986</v>
      </c>
      <c r="H78">
        <f>C78*$F$6/100</f>
        <v>0</v>
      </c>
      <c r="I78" s="6">
        <f>SUM(I79:I85)</f>
        <v>1.2000000000000002</v>
      </c>
      <c r="J78" s="75"/>
    </row>
    <row r="79" spans="2:10">
      <c r="B79" s="75"/>
      <c r="C79" s="75"/>
      <c r="D79" s="45" t="s">
        <v>463</v>
      </c>
      <c r="E79" s="7" t="s">
        <v>464</v>
      </c>
      <c r="F79">
        <v>3</v>
      </c>
      <c r="G79" s="8">
        <f>F79*100/$F$78</f>
        <v>25</v>
      </c>
      <c r="I79">
        <f t="shared" ref="I79:I85" si="14">F79*0.1</f>
        <v>0.30000000000000004</v>
      </c>
      <c r="J79" s="75"/>
    </row>
    <row r="80" spans="2:10">
      <c r="B80" s="75"/>
      <c r="C80" s="75"/>
      <c r="D80" s="75"/>
      <c r="E80" s="7" t="s">
        <v>465</v>
      </c>
      <c r="F80">
        <v>3</v>
      </c>
      <c r="G80" s="8">
        <f t="shared" ref="G80:G85" si="15">F80*100/$F$78</f>
        <v>25</v>
      </c>
      <c r="I80">
        <f t="shared" si="14"/>
        <v>0.30000000000000004</v>
      </c>
      <c r="J80" s="75"/>
    </row>
    <row r="81" spans="2:10">
      <c r="B81" s="75"/>
      <c r="C81" s="75"/>
      <c r="D81" s="75"/>
      <c r="E81" s="7" t="s">
        <v>466</v>
      </c>
      <c r="F81">
        <v>2</v>
      </c>
      <c r="G81" s="8">
        <f t="shared" si="15"/>
        <v>16.666666666666668</v>
      </c>
      <c r="I81">
        <f t="shared" si="14"/>
        <v>0.2</v>
      </c>
      <c r="J81" s="75"/>
    </row>
    <row r="82" spans="2:10">
      <c r="B82" s="75"/>
      <c r="C82" s="75"/>
      <c r="D82" s="75"/>
      <c r="E82" s="7" t="s">
        <v>467</v>
      </c>
      <c r="F82">
        <v>1</v>
      </c>
      <c r="G82" s="8">
        <f t="shared" si="15"/>
        <v>8.3333333333333339</v>
      </c>
      <c r="I82">
        <f t="shared" si="14"/>
        <v>0.1</v>
      </c>
      <c r="J82" s="75"/>
    </row>
    <row r="83" spans="2:10">
      <c r="B83" s="75"/>
      <c r="C83" s="75"/>
      <c r="D83" s="4" t="s">
        <v>10</v>
      </c>
      <c r="E83" s="7" t="s">
        <v>468</v>
      </c>
      <c r="F83">
        <v>1</v>
      </c>
      <c r="G83" s="8">
        <f t="shared" si="15"/>
        <v>8.3333333333333339</v>
      </c>
      <c r="I83">
        <f t="shared" si="14"/>
        <v>0.1</v>
      </c>
      <c r="J83" s="75"/>
    </row>
    <row r="84" spans="2:10">
      <c r="B84" s="75"/>
      <c r="C84" s="75"/>
      <c r="D84" s="45" t="s">
        <v>397</v>
      </c>
      <c r="E84" s="7" t="s">
        <v>469</v>
      </c>
      <c r="F84">
        <v>1</v>
      </c>
      <c r="G84" s="8">
        <f t="shared" si="15"/>
        <v>8.3333333333333339</v>
      </c>
      <c r="I84">
        <f t="shared" si="14"/>
        <v>0.1</v>
      </c>
      <c r="J84" s="75"/>
    </row>
    <row r="85" spans="2:10">
      <c r="B85" s="75"/>
      <c r="C85" s="75"/>
      <c r="D85" s="75"/>
      <c r="E85" s="7" t="s">
        <v>470</v>
      </c>
      <c r="F85">
        <v>1</v>
      </c>
      <c r="G85" s="8">
        <f t="shared" si="15"/>
        <v>8.3333333333333339</v>
      </c>
      <c r="I85">
        <f t="shared" si="14"/>
        <v>0.1</v>
      </c>
      <c r="J85" s="75"/>
    </row>
    <row r="86" spans="2:10">
      <c r="B86" s="75"/>
      <c r="C86" s="75"/>
      <c r="D86" s="75"/>
    </row>
    <row r="89" spans="2:10">
      <c r="C89" s="10"/>
    </row>
    <row r="91" spans="2:10" ht="18">
      <c r="E91" s="22" t="s">
        <v>471</v>
      </c>
    </row>
    <row r="93" spans="2:10" ht="15.6">
      <c r="E93" s="25" t="s">
        <v>472</v>
      </c>
    </row>
    <row r="94" spans="2:10">
      <c r="E94" s="24"/>
    </row>
    <row r="95" spans="2:10">
      <c r="E95" s="24" t="s">
        <v>473</v>
      </c>
    </row>
    <row r="96" spans="2:10">
      <c r="E96" s="24"/>
    </row>
    <row r="97" spans="5:5">
      <c r="E97" t="s">
        <v>474</v>
      </c>
    </row>
    <row r="99" spans="5:5">
      <c r="E99" t="s">
        <v>475</v>
      </c>
    </row>
    <row r="101" spans="5:5">
      <c r="E101" t="s">
        <v>476</v>
      </c>
    </row>
    <row r="103" spans="5:5">
      <c r="E103" t="s">
        <v>477</v>
      </c>
    </row>
    <row r="105" spans="5:5">
      <c r="E105" t="s">
        <v>478</v>
      </c>
    </row>
    <row r="106" spans="5:5">
      <c r="E106" s="24"/>
    </row>
    <row r="107" spans="5:5">
      <c r="E107" s="24" t="s">
        <v>479</v>
      </c>
    </row>
    <row r="108" spans="5:5" ht="15.6">
      <c r="E108" s="23"/>
    </row>
    <row r="109" spans="5:5">
      <c r="E109" t="s">
        <v>480</v>
      </c>
    </row>
    <row r="111" spans="5:5">
      <c r="E111" t="s">
        <v>481</v>
      </c>
    </row>
    <row r="113" spans="5:5">
      <c r="E113" t="s">
        <v>482</v>
      </c>
    </row>
    <row r="114" spans="5:5">
      <c r="E114" s="24"/>
    </row>
    <row r="115" spans="5:5">
      <c r="E115" s="24"/>
    </row>
  </sheetData>
  <mergeCells count="54">
    <mergeCell ref="B68:B77"/>
    <mergeCell ref="D29:D32"/>
    <mergeCell ref="J28:J36"/>
    <mergeCell ref="J68:J76"/>
    <mergeCell ref="B49:B58"/>
    <mergeCell ref="B38:B48"/>
    <mergeCell ref="B59:B67"/>
    <mergeCell ref="J49:J57"/>
    <mergeCell ref="C78:C86"/>
    <mergeCell ref="C10:C19"/>
    <mergeCell ref="D8:D9"/>
    <mergeCell ref="D21:D23"/>
    <mergeCell ref="C3:E3"/>
    <mergeCell ref="C38:C48"/>
    <mergeCell ref="D74:D77"/>
    <mergeCell ref="D79:D82"/>
    <mergeCell ref="D55:D58"/>
    <mergeCell ref="D69:D72"/>
    <mergeCell ref="C59:C67"/>
    <mergeCell ref="D65:D67"/>
    <mergeCell ref="D50:D53"/>
    <mergeCell ref="B78:B86"/>
    <mergeCell ref="D11:D14"/>
    <mergeCell ref="C2:E2"/>
    <mergeCell ref="C49:C58"/>
    <mergeCell ref="J59:J66"/>
    <mergeCell ref="C68:C77"/>
    <mergeCell ref="F8:F9"/>
    <mergeCell ref="D39:D43"/>
    <mergeCell ref="J78:J85"/>
    <mergeCell ref="C20:C27"/>
    <mergeCell ref="I3:I4"/>
    <mergeCell ref="D16:D19"/>
    <mergeCell ref="J38:J47"/>
    <mergeCell ref="D45:D48"/>
    <mergeCell ref="D84:D86"/>
    <mergeCell ref="C8:C9"/>
    <mergeCell ref="B20:B27"/>
    <mergeCell ref="D34:D37"/>
    <mergeCell ref="J20:J26"/>
    <mergeCell ref="B8:B9"/>
    <mergeCell ref="D25:D27"/>
    <mergeCell ref="C28:C37"/>
    <mergeCell ref="I8:I9"/>
    <mergeCell ref="B10:B19"/>
    <mergeCell ref="J10:J18"/>
    <mergeCell ref="H8:H9"/>
    <mergeCell ref="B28:B37"/>
    <mergeCell ref="C1:E1"/>
    <mergeCell ref="D60:D63"/>
    <mergeCell ref="E8:E9"/>
    <mergeCell ref="F3:F4"/>
    <mergeCell ref="J8:J9"/>
    <mergeCell ref="G8:G9"/>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3"/>
  <sheetViews>
    <sheetView tabSelected="1" topLeftCell="A41" workbookViewId="0">
      <selection activeCell="B1" sqref="B1:I62"/>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6" t="s">
        <v>0</v>
      </c>
      <c r="C1" s="54" t="s">
        <v>483</v>
      </c>
      <c r="D1" s="54"/>
      <c r="E1" s="54"/>
    </row>
    <row r="2" spans="2:10" ht="18" customHeight="1">
      <c r="B2" s="36" t="s">
        <v>2</v>
      </c>
      <c r="C2" s="56" t="s">
        <v>484</v>
      </c>
      <c r="D2" s="56"/>
      <c r="E2" s="56"/>
      <c r="J2" t="s">
        <v>4</v>
      </c>
    </row>
    <row r="3" spans="2:10" ht="17.45" customHeight="1">
      <c r="B3" s="36" t="s">
        <v>5</v>
      </c>
      <c r="C3" s="54" t="s">
        <v>485</v>
      </c>
      <c r="D3" s="54"/>
      <c r="E3" s="54"/>
      <c r="F3" s="58" t="s">
        <v>7</v>
      </c>
      <c r="I3" s="58" t="s">
        <v>8</v>
      </c>
      <c r="J3" t="s">
        <v>486</v>
      </c>
    </row>
    <row r="4" spans="2:10" ht="14.45" customHeight="1">
      <c r="F4" s="58"/>
      <c r="I4" s="58"/>
      <c r="J4" t="s">
        <v>10</v>
      </c>
    </row>
    <row r="5" spans="2:10" ht="20.25">
      <c r="F5" s="37">
        <f>SUM(F8:F200)</f>
        <v>68</v>
      </c>
      <c r="I5" s="38">
        <f>SUM(I8:I200)/2</f>
        <v>10</v>
      </c>
      <c r="J5" t="s">
        <v>487</v>
      </c>
    </row>
    <row r="6" spans="2:10" ht="14.45" customHeight="1"/>
    <row r="7" spans="2:10" ht="14.45" customHeight="1"/>
    <row r="8" spans="2:10" ht="14.45" customHeight="1">
      <c r="B8" s="55" t="s">
        <v>12</v>
      </c>
      <c r="C8" s="55" t="s">
        <v>13</v>
      </c>
      <c r="D8" s="55" t="s">
        <v>14</v>
      </c>
      <c r="E8" s="55" t="s">
        <v>15</v>
      </c>
      <c r="F8" s="55" t="s">
        <v>16</v>
      </c>
      <c r="G8" s="55" t="s">
        <v>17</v>
      </c>
      <c r="H8" s="57" t="s">
        <v>18</v>
      </c>
      <c r="I8" s="57" t="s">
        <v>19</v>
      </c>
      <c r="J8" s="47" t="s">
        <v>20</v>
      </c>
    </row>
    <row r="9" spans="2:10" ht="14.45" customHeight="1">
      <c r="B9" s="55"/>
      <c r="C9" s="55"/>
      <c r="D9" s="55"/>
      <c r="E9" s="55"/>
      <c r="F9" s="55"/>
      <c r="G9" s="55"/>
      <c r="H9" s="55"/>
      <c r="I9" s="55"/>
      <c r="J9" s="75"/>
    </row>
    <row r="10" spans="2:10" ht="14.45" customHeight="1">
      <c r="B10" s="52" t="s">
        <v>488</v>
      </c>
      <c r="C10" s="48">
        <v>20</v>
      </c>
      <c r="D10" s="39" t="s">
        <v>4</v>
      </c>
      <c r="E10" s="40" t="s">
        <v>22</v>
      </c>
      <c r="F10" s="44">
        <v>11</v>
      </c>
      <c r="G10" s="44">
        <f>SUM(G11:G18)</f>
        <v>100</v>
      </c>
      <c r="I10" s="44"/>
      <c r="J10" s="75"/>
    </row>
    <row r="11" spans="2:10" ht="28.9" customHeight="1">
      <c r="B11" s="52"/>
      <c r="C11" s="52"/>
      <c r="D11" s="45"/>
      <c r="E11" s="7" t="s">
        <v>489</v>
      </c>
      <c r="F11">
        <v>0</v>
      </c>
      <c r="G11" s="8">
        <v>12.5</v>
      </c>
      <c r="J11" s="75"/>
    </row>
    <row r="12" spans="2:10" ht="14.45" customHeight="1">
      <c r="B12" s="52"/>
      <c r="C12" s="52"/>
      <c r="D12" s="52"/>
      <c r="E12" s="7" t="s">
        <v>490</v>
      </c>
      <c r="F12">
        <v>0</v>
      </c>
      <c r="G12" s="8">
        <v>12.5</v>
      </c>
      <c r="J12" s="75"/>
    </row>
    <row r="13" spans="2:10" ht="28.9" customHeight="1">
      <c r="B13" s="52"/>
      <c r="C13" s="52"/>
      <c r="D13" s="52"/>
      <c r="E13" s="7" t="s">
        <v>491</v>
      </c>
      <c r="F13">
        <v>0</v>
      </c>
      <c r="G13" s="8">
        <v>12.5</v>
      </c>
      <c r="J13" s="75"/>
    </row>
    <row r="14" spans="2:10" ht="14.45" customHeight="1">
      <c r="B14" s="52"/>
      <c r="C14" s="52"/>
      <c r="D14" s="52"/>
      <c r="E14" s="7" t="s">
        <v>492</v>
      </c>
      <c r="F14">
        <v>0</v>
      </c>
      <c r="G14" s="8">
        <v>12.5</v>
      </c>
      <c r="J14" s="75"/>
    </row>
    <row r="15" spans="2:10" ht="28.9" customHeight="1">
      <c r="B15" s="52"/>
      <c r="C15" s="52"/>
      <c r="D15" s="39" t="s">
        <v>10</v>
      </c>
      <c r="E15" s="7" t="s">
        <v>493</v>
      </c>
      <c r="F15">
        <v>0</v>
      </c>
      <c r="G15" s="8">
        <v>12.5</v>
      </c>
      <c r="J15" s="75"/>
    </row>
    <row r="16" spans="2:10" ht="28.9" customHeight="1">
      <c r="B16" s="52"/>
      <c r="C16" s="52"/>
      <c r="D16" s="45"/>
      <c r="E16" s="7" t="s">
        <v>494</v>
      </c>
      <c r="F16">
        <v>0</v>
      </c>
      <c r="G16" s="8">
        <v>12.5</v>
      </c>
      <c r="J16" s="75"/>
    </row>
    <row r="17" spans="2:10" ht="28.9" customHeight="1">
      <c r="B17" s="52"/>
      <c r="C17" s="52"/>
      <c r="D17" s="52"/>
      <c r="E17" s="7" t="s">
        <v>495</v>
      </c>
      <c r="F17">
        <v>0</v>
      </c>
      <c r="G17" s="8">
        <v>12.5</v>
      </c>
      <c r="J17" s="75"/>
    </row>
    <row r="18" spans="2:10" ht="28.9" customHeight="1">
      <c r="B18" s="52"/>
      <c r="C18" s="52"/>
      <c r="D18" s="52"/>
      <c r="E18" s="7" t="s">
        <v>496</v>
      </c>
      <c r="F18">
        <v>0</v>
      </c>
      <c r="G18" s="8">
        <v>12.5</v>
      </c>
      <c r="J18" s="75"/>
    </row>
    <row r="19" spans="2:10" ht="14.45" customHeight="1">
      <c r="B19" s="52"/>
      <c r="C19" s="52"/>
      <c r="D19" s="52"/>
    </row>
    <row r="20" spans="2:10" ht="14.45" customHeight="1">
      <c r="B20" s="52" t="s">
        <v>497</v>
      </c>
      <c r="C20" s="48">
        <v>20</v>
      </c>
      <c r="D20" s="39" t="s">
        <v>4</v>
      </c>
      <c r="E20" s="40" t="s">
        <v>22</v>
      </c>
      <c r="F20" s="44">
        <v>18</v>
      </c>
      <c r="G20" s="44">
        <f>SUM(G21:G30)</f>
        <v>100</v>
      </c>
      <c r="I20" s="44">
        <v>4</v>
      </c>
      <c r="J20" s="75"/>
    </row>
    <row r="21" spans="2:10" ht="14.45" customHeight="1">
      <c r="B21" s="52"/>
      <c r="C21" s="52"/>
      <c r="D21" s="45"/>
      <c r="E21" s="7" t="s">
        <v>498</v>
      </c>
      <c r="F21">
        <v>0</v>
      </c>
      <c r="G21" s="8">
        <v>10</v>
      </c>
      <c r="J21" s="75"/>
    </row>
    <row r="22" spans="2:10" ht="28.9" customHeight="1">
      <c r="B22" s="52"/>
      <c r="C22" s="52"/>
      <c r="D22" s="52"/>
      <c r="E22" s="7" t="s">
        <v>499</v>
      </c>
      <c r="F22">
        <v>0</v>
      </c>
      <c r="G22" s="8">
        <v>10</v>
      </c>
      <c r="J22" s="75"/>
    </row>
    <row r="23" spans="2:10" ht="28.9" customHeight="1">
      <c r="B23" s="52"/>
      <c r="C23" s="52"/>
      <c r="D23" s="52"/>
      <c r="E23" s="7" t="s">
        <v>500</v>
      </c>
      <c r="F23">
        <v>0</v>
      </c>
      <c r="G23" s="8">
        <v>10</v>
      </c>
      <c r="J23" s="75"/>
    </row>
    <row r="24" spans="2:10" ht="28.9" customHeight="1">
      <c r="B24" s="52"/>
      <c r="C24" s="52"/>
      <c r="D24" s="52"/>
      <c r="E24" s="7" t="s">
        <v>501</v>
      </c>
      <c r="F24">
        <v>0</v>
      </c>
      <c r="G24" s="8">
        <v>10</v>
      </c>
      <c r="J24" s="75"/>
    </row>
    <row r="25" spans="2:10" ht="28.9" customHeight="1">
      <c r="B25" s="52"/>
      <c r="C25" s="52"/>
      <c r="D25" s="52"/>
      <c r="E25" s="7" t="s">
        <v>502</v>
      </c>
      <c r="F25">
        <v>0</v>
      </c>
      <c r="G25" s="8">
        <v>10</v>
      </c>
      <c r="I25">
        <v>4</v>
      </c>
      <c r="J25" s="75"/>
    </row>
    <row r="26" spans="2:10" ht="28.9" customHeight="1">
      <c r="B26" s="52"/>
      <c r="C26" s="52"/>
      <c r="D26" s="39" t="s">
        <v>10</v>
      </c>
      <c r="E26" s="7" t="s">
        <v>503</v>
      </c>
      <c r="F26">
        <v>0</v>
      </c>
      <c r="G26" s="8">
        <v>10</v>
      </c>
      <c r="J26" s="75"/>
    </row>
    <row r="27" spans="2:10" ht="28.9" customHeight="1">
      <c r="B27" s="52"/>
      <c r="C27" s="52"/>
      <c r="D27" s="45"/>
      <c r="E27" s="7" t="s">
        <v>504</v>
      </c>
      <c r="F27">
        <v>0</v>
      </c>
      <c r="G27" s="8">
        <v>10</v>
      </c>
      <c r="J27" s="75"/>
    </row>
    <row r="28" spans="2:10" ht="28.9" customHeight="1">
      <c r="B28" s="52"/>
      <c r="C28" s="52"/>
      <c r="D28" s="52"/>
      <c r="E28" s="7" t="s">
        <v>505</v>
      </c>
      <c r="F28">
        <v>0</v>
      </c>
      <c r="G28" s="8">
        <v>10</v>
      </c>
      <c r="J28" s="75"/>
    </row>
    <row r="29" spans="2:10" ht="28.9" customHeight="1">
      <c r="B29" s="52"/>
      <c r="C29" s="52"/>
      <c r="D29" s="52"/>
      <c r="E29" s="7" t="s">
        <v>506</v>
      </c>
      <c r="F29">
        <v>0</v>
      </c>
      <c r="G29" s="8">
        <v>10</v>
      </c>
      <c r="J29" s="75"/>
    </row>
    <row r="30" spans="2:10" ht="14.45" customHeight="1">
      <c r="B30" s="52"/>
      <c r="C30" s="52"/>
      <c r="D30" s="52"/>
      <c r="E30" s="7" t="s">
        <v>507</v>
      </c>
      <c r="F30">
        <v>0</v>
      </c>
      <c r="G30" s="8">
        <v>10</v>
      </c>
      <c r="J30" s="75"/>
    </row>
    <row r="31" spans="2:10" ht="14.45" customHeight="1">
      <c r="B31" s="52"/>
      <c r="C31" s="52"/>
      <c r="D31" s="52"/>
    </row>
    <row r="32" spans="2:10" ht="14.45" customHeight="1">
      <c r="B32" s="52" t="s">
        <v>508</v>
      </c>
      <c r="C32" s="48">
        <v>20</v>
      </c>
      <c r="D32" s="39" t="s">
        <v>4</v>
      </c>
      <c r="E32" s="40" t="s">
        <v>22</v>
      </c>
      <c r="F32" s="44">
        <v>11</v>
      </c>
      <c r="G32" s="44">
        <f>SUM(G33:G43)</f>
        <v>100.00000000000001</v>
      </c>
      <c r="I32" s="44"/>
      <c r="J32" s="75"/>
    </row>
    <row r="33" spans="2:10" ht="28.9" customHeight="1">
      <c r="B33" s="52"/>
      <c r="C33" s="52"/>
      <c r="D33" s="45"/>
      <c r="E33" s="7" t="s">
        <v>509</v>
      </c>
      <c r="F33">
        <v>0</v>
      </c>
      <c r="G33" s="8">
        <v>9.0909090909090899</v>
      </c>
      <c r="J33" s="75"/>
    </row>
    <row r="34" spans="2:10" ht="28.9" customHeight="1">
      <c r="B34" s="52"/>
      <c r="C34" s="52"/>
      <c r="D34" s="52"/>
      <c r="E34" s="7" t="s">
        <v>510</v>
      </c>
      <c r="F34">
        <v>0</v>
      </c>
      <c r="G34" s="8">
        <v>9.0909090909090899</v>
      </c>
      <c r="J34" s="75"/>
    </row>
    <row r="35" spans="2:10" ht="28.9" customHeight="1">
      <c r="B35" s="52"/>
      <c r="C35" s="52"/>
      <c r="D35" s="52"/>
      <c r="E35" s="7" t="s">
        <v>511</v>
      </c>
      <c r="F35">
        <v>0</v>
      </c>
      <c r="G35" s="8">
        <v>9.0909090909090899</v>
      </c>
      <c r="J35" s="75"/>
    </row>
    <row r="36" spans="2:10" ht="28.9" customHeight="1">
      <c r="B36" s="52"/>
      <c r="C36" s="52"/>
      <c r="D36" s="52"/>
      <c r="E36" s="7" t="s">
        <v>512</v>
      </c>
      <c r="F36">
        <v>0</v>
      </c>
      <c r="G36" s="8">
        <v>9.0909090909090899</v>
      </c>
      <c r="H36" t="s">
        <v>513</v>
      </c>
      <c r="J36" s="75"/>
    </row>
    <row r="37" spans="2:10" ht="14.45" customHeight="1">
      <c r="B37" s="52"/>
      <c r="C37" s="52"/>
      <c r="D37" s="52"/>
      <c r="E37" s="7" t="s">
        <v>514</v>
      </c>
      <c r="F37">
        <v>0</v>
      </c>
      <c r="G37" s="8">
        <v>9.0909090909090899</v>
      </c>
      <c r="J37" s="75"/>
    </row>
    <row r="38" spans="2:10" ht="14.45" customHeight="1">
      <c r="B38" s="52"/>
      <c r="C38" s="52"/>
      <c r="D38" s="52"/>
      <c r="E38" s="7" t="s">
        <v>515</v>
      </c>
      <c r="F38">
        <v>0</v>
      </c>
      <c r="G38" s="8">
        <v>9.0909090909090899</v>
      </c>
      <c r="J38" s="75"/>
    </row>
    <row r="39" spans="2:10" ht="14.45" customHeight="1">
      <c r="B39" s="52"/>
      <c r="C39" s="52"/>
      <c r="D39" s="39" t="s">
        <v>10</v>
      </c>
      <c r="E39" s="7" t="s">
        <v>516</v>
      </c>
      <c r="F39">
        <v>0</v>
      </c>
      <c r="G39" s="8">
        <v>9.0909090909090899</v>
      </c>
      <c r="J39" s="75"/>
    </row>
    <row r="40" spans="2:10" ht="28.9" customHeight="1">
      <c r="B40" s="52"/>
      <c r="C40" s="52"/>
      <c r="D40" s="45"/>
      <c r="E40" s="7" t="s">
        <v>517</v>
      </c>
      <c r="F40">
        <v>0</v>
      </c>
      <c r="G40" s="8">
        <v>9.0909090909090899</v>
      </c>
      <c r="H40" t="s">
        <v>513</v>
      </c>
      <c r="J40" s="75"/>
    </row>
    <row r="41" spans="2:10" ht="28.9" customHeight="1">
      <c r="B41" s="52"/>
      <c r="C41" s="52"/>
      <c r="D41" s="52"/>
      <c r="E41" s="7" t="s">
        <v>518</v>
      </c>
      <c r="F41">
        <v>0</v>
      </c>
      <c r="G41" s="8">
        <v>9.0909090909090899</v>
      </c>
      <c r="J41" s="75"/>
    </row>
    <row r="42" spans="2:10" ht="28.9" customHeight="1">
      <c r="B42" s="52"/>
      <c r="C42" s="52"/>
      <c r="D42" s="52"/>
      <c r="E42" s="7" t="s">
        <v>519</v>
      </c>
      <c r="F42">
        <v>0</v>
      </c>
      <c r="G42" s="8">
        <v>9.0909090909090899</v>
      </c>
      <c r="J42" s="75"/>
    </row>
    <row r="43" spans="2:10" ht="28.9" customHeight="1">
      <c r="B43" s="52"/>
      <c r="C43" s="52"/>
      <c r="D43" s="52"/>
      <c r="E43" s="7" t="s">
        <v>520</v>
      </c>
      <c r="F43">
        <v>0</v>
      </c>
      <c r="G43" s="8">
        <v>9.0909090909090899</v>
      </c>
      <c r="J43" s="75"/>
    </row>
    <row r="44" spans="2:10" ht="14.45" customHeight="1">
      <c r="B44" s="52"/>
      <c r="C44" s="52"/>
      <c r="D44" s="52"/>
    </row>
    <row r="45" spans="2:10" ht="14.45" customHeight="1">
      <c r="B45" s="52" t="s">
        <v>521</v>
      </c>
      <c r="C45" s="48">
        <v>20</v>
      </c>
      <c r="D45" s="39" t="s">
        <v>4</v>
      </c>
      <c r="E45" s="40" t="s">
        <v>22</v>
      </c>
      <c r="F45" s="44">
        <v>11</v>
      </c>
      <c r="G45" s="44">
        <f>SUM(G46:G53)</f>
        <v>100</v>
      </c>
      <c r="I45" s="44"/>
      <c r="J45" s="75"/>
    </row>
    <row r="46" spans="2:10" ht="28.9" customHeight="1">
      <c r="B46" s="52"/>
      <c r="C46" s="52"/>
      <c r="D46" s="45"/>
      <c r="E46" s="7" t="s">
        <v>522</v>
      </c>
      <c r="F46">
        <v>0</v>
      </c>
      <c r="G46" s="8">
        <v>12.5</v>
      </c>
      <c r="J46" s="75"/>
    </row>
    <row r="47" spans="2:10" ht="28.9" customHeight="1">
      <c r="B47" s="52"/>
      <c r="C47" s="52"/>
      <c r="D47" s="52"/>
      <c r="E47" s="7" t="s">
        <v>523</v>
      </c>
      <c r="F47">
        <v>0</v>
      </c>
      <c r="G47" s="8">
        <v>12.5</v>
      </c>
      <c r="J47" s="75"/>
    </row>
    <row r="48" spans="2:10" ht="28.9" customHeight="1">
      <c r="B48" s="52"/>
      <c r="C48" s="52"/>
      <c r="D48" s="52"/>
      <c r="E48" s="7" t="s">
        <v>524</v>
      </c>
      <c r="F48">
        <v>0</v>
      </c>
      <c r="G48" s="8">
        <v>12.5</v>
      </c>
      <c r="J48" s="75"/>
    </row>
    <row r="49" spans="2:10" ht="14.45" customHeight="1">
      <c r="B49" s="52"/>
      <c r="C49" s="52"/>
      <c r="D49" s="52"/>
      <c r="E49" s="7" t="s">
        <v>525</v>
      </c>
      <c r="F49">
        <v>0</v>
      </c>
      <c r="G49" s="8">
        <v>12.5</v>
      </c>
      <c r="J49" s="75"/>
    </row>
    <row r="50" spans="2:10" ht="28.9" customHeight="1">
      <c r="B50" s="52"/>
      <c r="C50" s="52"/>
      <c r="D50" s="39" t="s">
        <v>10</v>
      </c>
      <c r="E50" s="7" t="s">
        <v>526</v>
      </c>
      <c r="F50">
        <v>0</v>
      </c>
      <c r="G50" s="8">
        <v>12.5</v>
      </c>
      <c r="J50" s="75"/>
    </row>
    <row r="51" spans="2:10" ht="28.9" customHeight="1">
      <c r="B51" s="52"/>
      <c r="C51" s="52"/>
      <c r="D51" s="45"/>
      <c r="E51" s="7" t="s">
        <v>527</v>
      </c>
      <c r="F51">
        <v>0</v>
      </c>
      <c r="G51" s="8">
        <v>12.5</v>
      </c>
      <c r="H51" t="s">
        <v>513</v>
      </c>
      <c r="J51" s="75"/>
    </row>
    <row r="52" spans="2:10" ht="14.45" customHeight="1">
      <c r="B52" s="52"/>
      <c r="C52" s="52"/>
      <c r="D52" s="52"/>
      <c r="E52" s="7" t="s">
        <v>528</v>
      </c>
      <c r="F52">
        <v>0</v>
      </c>
      <c r="G52" s="8">
        <v>12.5</v>
      </c>
      <c r="J52" s="75"/>
    </row>
    <row r="53" spans="2:10" ht="14.45" customHeight="1">
      <c r="B53" s="52"/>
      <c r="C53" s="52"/>
      <c r="D53" s="52"/>
      <c r="E53" s="7" t="s">
        <v>529</v>
      </c>
      <c r="F53">
        <v>0</v>
      </c>
      <c r="G53" s="8">
        <v>12.5</v>
      </c>
      <c r="J53" s="75"/>
    </row>
    <row r="54" spans="2:10" ht="14.45" customHeight="1">
      <c r="B54" s="52"/>
      <c r="C54" s="52"/>
      <c r="D54" s="52"/>
    </row>
    <row r="55" spans="2:10" ht="14.45" customHeight="1">
      <c r="B55" s="52" t="s">
        <v>530</v>
      </c>
      <c r="C55" s="48">
        <v>20</v>
      </c>
      <c r="D55" s="39" t="s">
        <v>4</v>
      </c>
      <c r="E55" s="40" t="s">
        <v>22</v>
      </c>
      <c r="F55" s="44">
        <v>17</v>
      </c>
      <c r="G55" s="44">
        <f>SUM(G56:G61)</f>
        <v>100.0000000000002</v>
      </c>
      <c r="I55" s="44">
        <v>6</v>
      </c>
      <c r="J55" s="75"/>
    </row>
    <row r="56" spans="2:10" ht="28.9" customHeight="1">
      <c r="B56" s="52"/>
      <c r="C56" s="52"/>
      <c r="D56" s="45"/>
      <c r="E56" s="7" t="s">
        <v>531</v>
      </c>
      <c r="F56">
        <v>0</v>
      </c>
      <c r="G56" s="8">
        <v>16.6666666666667</v>
      </c>
      <c r="J56" s="75"/>
    </row>
    <row r="57" spans="2:10" ht="14.45" customHeight="1">
      <c r="B57" s="52"/>
      <c r="C57" s="52"/>
      <c r="D57" s="52"/>
      <c r="E57" s="7" t="s">
        <v>532</v>
      </c>
      <c r="F57">
        <v>0</v>
      </c>
      <c r="G57" s="8">
        <v>16.6666666666667</v>
      </c>
      <c r="J57" s="75"/>
    </row>
    <row r="58" spans="2:10" ht="14.45" customHeight="1">
      <c r="B58" s="52"/>
      <c r="C58" s="52"/>
      <c r="D58" s="52"/>
      <c r="E58" s="7" t="s">
        <v>533</v>
      </c>
      <c r="F58">
        <v>0</v>
      </c>
      <c r="G58" s="8">
        <v>16.6666666666667</v>
      </c>
      <c r="J58" s="75"/>
    </row>
    <row r="59" spans="2:10" ht="14.45" customHeight="1">
      <c r="B59" s="52"/>
      <c r="C59" s="52"/>
      <c r="D59" s="39" t="s">
        <v>10</v>
      </c>
      <c r="E59" s="7" t="s">
        <v>534</v>
      </c>
      <c r="F59">
        <v>0</v>
      </c>
      <c r="G59" s="8">
        <v>16.6666666666667</v>
      </c>
      <c r="I59">
        <v>6</v>
      </c>
      <c r="J59" s="75"/>
    </row>
    <row r="60" spans="2:10" ht="14.45" customHeight="1">
      <c r="B60" s="52"/>
      <c r="C60" s="52"/>
      <c r="D60" s="45"/>
      <c r="E60" s="7" t="s">
        <v>535</v>
      </c>
      <c r="F60">
        <v>0</v>
      </c>
      <c r="G60" s="8">
        <v>16.6666666666667</v>
      </c>
      <c r="J60" s="75"/>
    </row>
    <row r="61" spans="2:10" ht="14.45" customHeight="1">
      <c r="B61" s="52"/>
      <c r="C61" s="52"/>
      <c r="D61" s="52"/>
      <c r="E61" s="7" t="s">
        <v>536</v>
      </c>
      <c r="F61">
        <v>0</v>
      </c>
      <c r="G61" s="8">
        <v>16.6666666666667</v>
      </c>
      <c r="J61" s="75"/>
    </row>
    <row r="62" spans="2:10" ht="14.45" customHeight="1">
      <c r="B62" s="52"/>
      <c r="C62" s="52"/>
      <c r="D62" s="52"/>
    </row>
    <row r="63" spans="2:10" ht="15"/>
  </sheetData>
  <mergeCells count="39">
    <mergeCell ref="J55:J61"/>
    <mergeCell ref="J32:J43"/>
    <mergeCell ref="J45:J53"/>
    <mergeCell ref="B20:B31"/>
    <mergeCell ref="B10:B19"/>
    <mergeCell ref="J10:J18"/>
    <mergeCell ref="C32:C44"/>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8"/>
  <sheetViews>
    <sheetView topLeftCell="C1" workbookViewId="0">
      <selection activeCell="G68" sqref="G68"/>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49" t="s">
        <v>537</v>
      </c>
      <c r="D1" s="75"/>
      <c r="E1" s="75"/>
    </row>
    <row r="2" spans="2:10" ht="18">
      <c r="B2" s="1" t="s">
        <v>2</v>
      </c>
      <c r="C2" s="51" t="s">
        <v>538</v>
      </c>
      <c r="D2" s="75"/>
      <c r="E2" s="75"/>
      <c r="J2" t="s">
        <v>4</v>
      </c>
    </row>
    <row r="3" spans="2:10" ht="17.45">
      <c r="B3" s="1" t="s">
        <v>5</v>
      </c>
      <c r="C3" s="49" t="s">
        <v>539</v>
      </c>
      <c r="D3" s="75"/>
      <c r="E3" s="75"/>
      <c r="F3" s="50" t="s">
        <v>7</v>
      </c>
      <c r="I3" s="50" t="s">
        <v>8</v>
      </c>
      <c r="J3" t="s">
        <v>540</v>
      </c>
    </row>
    <row r="4" spans="2:10">
      <c r="F4" s="75"/>
      <c r="I4" s="75"/>
      <c r="J4" t="s">
        <v>10</v>
      </c>
    </row>
    <row r="5" spans="2:10" ht="21">
      <c r="F5" s="2">
        <f>SUM(F8:F200)/2</f>
        <v>133</v>
      </c>
      <c r="I5" s="3">
        <f>SUM(I8:I200)/2</f>
        <v>59.11</v>
      </c>
      <c r="J5" t="s">
        <v>540</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53"/>
      <c r="I9" s="75"/>
      <c r="J9" s="75"/>
    </row>
    <row r="10" spans="2:10">
      <c r="B10" s="52" t="s">
        <v>541</v>
      </c>
      <c r="C10" s="48">
        <v>10</v>
      </c>
      <c r="D10" s="4" t="s">
        <v>4</v>
      </c>
      <c r="E10" s="5" t="s">
        <v>22</v>
      </c>
      <c r="F10" s="6">
        <f>SUM(F11:F17)</f>
        <v>13</v>
      </c>
      <c r="G10" s="6">
        <f>SUM(G11:G17)</f>
        <v>100</v>
      </c>
      <c r="I10" s="6">
        <f>SUM(I11:I17)</f>
        <v>6</v>
      </c>
      <c r="J10" s="75"/>
    </row>
    <row r="11" spans="2:10">
      <c r="B11" s="75"/>
      <c r="C11" s="75"/>
      <c r="D11" s="45"/>
      <c r="E11" s="7" t="s">
        <v>542</v>
      </c>
      <c r="F11">
        <v>2</v>
      </c>
      <c r="G11" s="8">
        <v>15.38</v>
      </c>
      <c r="I11">
        <v>1</v>
      </c>
      <c r="J11" s="75"/>
    </row>
    <row r="12" spans="2:10">
      <c r="B12" s="75"/>
      <c r="C12" s="75"/>
      <c r="D12" s="75"/>
      <c r="E12" s="7" t="s">
        <v>543</v>
      </c>
      <c r="F12">
        <v>2</v>
      </c>
      <c r="G12" s="8">
        <v>15.38</v>
      </c>
      <c r="I12">
        <v>0.5</v>
      </c>
      <c r="J12" s="75"/>
    </row>
    <row r="13" spans="2:10">
      <c r="B13" s="75"/>
      <c r="C13" s="75"/>
      <c r="D13" s="75"/>
      <c r="E13" s="7" t="s">
        <v>544</v>
      </c>
      <c r="F13">
        <v>2</v>
      </c>
      <c r="G13" s="8">
        <v>15.38</v>
      </c>
      <c r="H13" s="9" t="s">
        <v>100</v>
      </c>
      <c r="I13">
        <v>1</v>
      </c>
      <c r="J13" s="75"/>
    </row>
    <row r="14" spans="2:10">
      <c r="B14" s="75"/>
      <c r="C14" s="75"/>
      <c r="D14" s="75"/>
      <c r="E14" s="7" t="s">
        <v>545</v>
      </c>
      <c r="F14">
        <v>2</v>
      </c>
      <c r="G14" s="8">
        <v>15.38</v>
      </c>
      <c r="H14" s="9" t="s">
        <v>100</v>
      </c>
      <c r="I14">
        <v>1</v>
      </c>
      <c r="J14" s="75"/>
    </row>
    <row r="15" spans="2:10">
      <c r="B15" s="75"/>
      <c r="C15" s="75"/>
      <c r="D15" s="4" t="s">
        <v>10</v>
      </c>
      <c r="E15" s="7" t="s">
        <v>546</v>
      </c>
      <c r="F15">
        <v>2</v>
      </c>
      <c r="G15" s="8">
        <v>15.38</v>
      </c>
      <c r="H15" s="9" t="s">
        <v>100</v>
      </c>
      <c r="I15">
        <v>1</v>
      </c>
      <c r="J15" s="75"/>
    </row>
    <row r="16" spans="2:10">
      <c r="B16" s="75"/>
      <c r="C16" s="75"/>
      <c r="D16" s="45"/>
      <c r="E16" s="7" t="s">
        <v>547</v>
      </c>
      <c r="F16">
        <v>2</v>
      </c>
      <c r="G16" s="8">
        <v>15.38</v>
      </c>
      <c r="I16">
        <v>1</v>
      </c>
      <c r="J16" s="75"/>
    </row>
    <row r="17" spans="2:10">
      <c r="B17" s="75"/>
      <c r="C17" s="75"/>
      <c r="D17" s="75"/>
      <c r="E17" s="7" t="s">
        <v>548</v>
      </c>
      <c r="F17">
        <v>1</v>
      </c>
      <c r="G17" s="8">
        <v>7.72</v>
      </c>
      <c r="I17">
        <v>0.5</v>
      </c>
      <c r="J17" s="75"/>
    </row>
    <row r="18" spans="2:10">
      <c r="B18" s="75"/>
      <c r="C18" s="75"/>
      <c r="D18" s="75"/>
    </row>
    <row r="19" spans="2:10">
      <c r="B19" s="52" t="s">
        <v>549</v>
      </c>
      <c r="C19" s="48">
        <v>20</v>
      </c>
      <c r="D19" s="4" t="s">
        <v>4</v>
      </c>
      <c r="E19" s="5" t="s">
        <v>22</v>
      </c>
      <c r="F19" s="6">
        <f>SUM(F20:F30)</f>
        <v>27</v>
      </c>
      <c r="G19" s="6">
        <f>SUM(G20:G30)</f>
        <v>100</v>
      </c>
      <c r="I19" s="6">
        <f>SUM(I20:I30)</f>
        <v>12.11</v>
      </c>
      <c r="J19" s="75"/>
    </row>
    <row r="20" spans="2:10">
      <c r="B20" s="75"/>
      <c r="C20" s="75"/>
      <c r="D20" s="45"/>
      <c r="E20" s="7" t="s">
        <v>550</v>
      </c>
      <c r="F20">
        <v>1.5</v>
      </c>
      <c r="G20" s="8">
        <v>5.56</v>
      </c>
      <c r="I20">
        <v>0.5</v>
      </c>
      <c r="J20" s="75"/>
    </row>
    <row r="21" spans="2:10">
      <c r="B21" s="75"/>
      <c r="C21" s="75"/>
      <c r="D21" s="75"/>
      <c r="E21" s="7" t="s">
        <v>551</v>
      </c>
      <c r="F21">
        <v>3</v>
      </c>
      <c r="G21" s="8">
        <v>11.11</v>
      </c>
      <c r="I21">
        <v>1.5</v>
      </c>
      <c r="J21" s="75"/>
    </row>
    <row r="22" spans="2:10">
      <c r="B22" s="75"/>
      <c r="C22" s="75"/>
      <c r="D22" s="75"/>
      <c r="E22" s="7" t="s">
        <v>552</v>
      </c>
      <c r="F22">
        <v>2</v>
      </c>
      <c r="G22" s="8">
        <v>7.41</v>
      </c>
      <c r="H22" s="9" t="s">
        <v>100</v>
      </c>
      <c r="I22">
        <v>0.11</v>
      </c>
      <c r="J22" s="75"/>
    </row>
    <row r="23" spans="2:10">
      <c r="B23" s="75"/>
      <c r="C23" s="75"/>
      <c r="D23" s="75"/>
      <c r="E23" s="7" t="s">
        <v>553</v>
      </c>
      <c r="F23">
        <v>1.5</v>
      </c>
      <c r="G23" s="8">
        <v>5.56</v>
      </c>
      <c r="I23">
        <v>0.5</v>
      </c>
      <c r="J23" s="75"/>
    </row>
    <row r="24" spans="2:10">
      <c r="B24" s="75"/>
      <c r="C24" s="75"/>
      <c r="D24" s="75"/>
      <c r="E24" s="7" t="s">
        <v>554</v>
      </c>
      <c r="F24">
        <v>3</v>
      </c>
      <c r="G24" s="8">
        <v>11.11</v>
      </c>
      <c r="I24">
        <v>1.5</v>
      </c>
      <c r="J24" s="75"/>
    </row>
    <row r="25" spans="2:10">
      <c r="B25" s="75"/>
      <c r="C25" s="75"/>
      <c r="D25" s="75"/>
      <c r="E25" s="7" t="s">
        <v>555</v>
      </c>
      <c r="F25">
        <v>3</v>
      </c>
      <c r="G25" s="8">
        <v>11.11</v>
      </c>
      <c r="H25" s="9" t="s">
        <v>100</v>
      </c>
      <c r="I25">
        <v>1.5</v>
      </c>
      <c r="J25" s="75"/>
    </row>
    <row r="26" spans="2:10">
      <c r="B26" s="75"/>
      <c r="C26" s="75"/>
      <c r="D26" s="4" t="s">
        <v>10</v>
      </c>
      <c r="E26" s="7" t="s">
        <v>556</v>
      </c>
      <c r="F26">
        <v>3</v>
      </c>
      <c r="G26" s="8">
        <v>11.11</v>
      </c>
      <c r="H26" s="9" t="s">
        <v>100</v>
      </c>
      <c r="I26">
        <v>1.5</v>
      </c>
      <c r="J26" s="75"/>
    </row>
    <row r="27" spans="2:10">
      <c r="B27" s="75"/>
      <c r="C27" s="75"/>
      <c r="D27" s="45"/>
      <c r="E27" s="7" t="s">
        <v>557</v>
      </c>
      <c r="F27">
        <v>3</v>
      </c>
      <c r="G27" s="8">
        <v>11.11</v>
      </c>
      <c r="H27" s="9" t="s">
        <v>100</v>
      </c>
      <c r="I27">
        <v>1.5</v>
      </c>
      <c r="J27" s="75"/>
    </row>
    <row r="28" spans="2:10">
      <c r="B28" s="75"/>
      <c r="C28" s="75"/>
      <c r="D28" s="75"/>
      <c r="E28" s="7" t="s">
        <v>558</v>
      </c>
      <c r="F28">
        <v>1</v>
      </c>
      <c r="G28" s="8">
        <v>3.7</v>
      </c>
      <c r="I28">
        <v>0.5</v>
      </c>
      <c r="J28" s="75"/>
    </row>
    <row r="29" spans="2:10">
      <c r="B29" s="75"/>
      <c r="C29" s="75"/>
      <c r="D29" s="75"/>
      <c r="E29" s="7" t="s">
        <v>559</v>
      </c>
      <c r="F29">
        <v>3</v>
      </c>
      <c r="G29" s="8">
        <v>11.11</v>
      </c>
      <c r="H29" s="9" t="s">
        <v>100</v>
      </c>
      <c r="I29">
        <v>1.5</v>
      </c>
      <c r="J29" s="75"/>
    </row>
    <row r="30" spans="2:10">
      <c r="B30" s="75"/>
      <c r="C30" s="75"/>
      <c r="D30" s="75"/>
      <c r="E30" s="7" t="s">
        <v>560</v>
      </c>
      <c r="F30">
        <v>3</v>
      </c>
      <c r="G30" s="8">
        <v>11.11</v>
      </c>
      <c r="H30" s="9" t="s">
        <v>100</v>
      </c>
      <c r="I30">
        <v>1.5</v>
      </c>
      <c r="J30" s="75"/>
    </row>
    <row r="31" spans="2:10">
      <c r="B31" s="75"/>
      <c r="C31" s="75"/>
      <c r="D31" s="75"/>
    </row>
    <row r="32" spans="2:10">
      <c r="B32" s="52" t="s">
        <v>561</v>
      </c>
      <c r="C32" s="48">
        <v>20</v>
      </c>
      <c r="D32" s="4" t="s">
        <v>4</v>
      </c>
      <c r="E32" s="5" t="s">
        <v>22</v>
      </c>
      <c r="F32" s="6">
        <f>SUM(F33:F39)</f>
        <v>27</v>
      </c>
      <c r="G32" s="6">
        <f>SUM(G33:G39)</f>
        <v>100</v>
      </c>
      <c r="I32" s="6">
        <f>SUM(I33:I39)</f>
        <v>12</v>
      </c>
      <c r="J32" s="75"/>
    </row>
    <row r="33" spans="2:10">
      <c r="B33" s="75"/>
      <c r="C33" s="75"/>
      <c r="D33" s="45"/>
      <c r="E33" s="7" t="s">
        <v>562</v>
      </c>
      <c r="F33">
        <v>3</v>
      </c>
      <c r="G33" s="8">
        <v>11.11</v>
      </c>
      <c r="J33" s="75"/>
    </row>
    <row r="34" spans="2:10">
      <c r="B34" s="75"/>
      <c r="C34" s="75"/>
      <c r="D34" s="75"/>
      <c r="E34" s="7" t="s">
        <v>563</v>
      </c>
      <c r="F34">
        <v>5</v>
      </c>
      <c r="G34" s="8">
        <v>18.52</v>
      </c>
      <c r="H34" s="9" t="s">
        <v>100</v>
      </c>
      <c r="I34">
        <v>2.5</v>
      </c>
      <c r="J34" s="75"/>
    </row>
    <row r="35" spans="2:10">
      <c r="B35" s="75"/>
      <c r="C35" s="75"/>
      <c r="D35" s="75"/>
      <c r="E35" s="7" t="s">
        <v>564</v>
      </c>
      <c r="F35">
        <v>5</v>
      </c>
      <c r="G35" s="8">
        <v>18.52</v>
      </c>
      <c r="H35" s="9" t="s">
        <v>100</v>
      </c>
      <c r="I35">
        <v>2.5</v>
      </c>
      <c r="J35" s="75"/>
    </row>
    <row r="36" spans="2:10">
      <c r="B36" s="75"/>
      <c r="C36" s="75"/>
      <c r="D36" s="75"/>
      <c r="E36" s="7" t="s">
        <v>565</v>
      </c>
      <c r="F36">
        <v>4</v>
      </c>
      <c r="G36" s="8">
        <v>14.81</v>
      </c>
      <c r="H36" s="9" t="s">
        <v>100</v>
      </c>
      <c r="I36">
        <v>2</v>
      </c>
      <c r="J36" s="75"/>
    </row>
    <row r="37" spans="2:10">
      <c r="B37" s="75"/>
      <c r="C37" s="75"/>
      <c r="D37" s="4" t="s">
        <v>10</v>
      </c>
      <c r="E37" s="7" t="s">
        <v>566</v>
      </c>
      <c r="F37">
        <v>4</v>
      </c>
      <c r="G37" s="8">
        <v>14.81</v>
      </c>
      <c r="H37" s="9" t="s">
        <v>100</v>
      </c>
      <c r="I37">
        <v>2</v>
      </c>
      <c r="J37" s="75"/>
    </row>
    <row r="38" spans="2:10">
      <c r="B38" s="75"/>
      <c r="C38" s="75"/>
      <c r="D38" s="45"/>
      <c r="E38" s="7" t="s">
        <v>567</v>
      </c>
      <c r="F38">
        <v>4</v>
      </c>
      <c r="G38" s="8">
        <v>14.81</v>
      </c>
      <c r="H38" s="9" t="s">
        <v>100</v>
      </c>
      <c r="I38">
        <v>2</v>
      </c>
      <c r="J38" s="75"/>
    </row>
    <row r="39" spans="2:10">
      <c r="B39" s="75"/>
      <c r="C39" s="75"/>
      <c r="D39" s="75"/>
      <c r="E39" s="7" t="s">
        <v>568</v>
      </c>
      <c r="F39">
        <v>2</v>
      </c>
      <c r="G39" s="8">
        <v>7.42</v>
      </c>
      <c r="I39">
        <v>1</v>
      </c>
      <c r="J39" s="75"/>
    </row>
    <row r="40" spans="2:10">
      <c r="B40" s="75"/>
      <c r="C40" s="75"/>
      <c r="D40" s="75"/>
    </row>
    <row r="41" spans="2:10">
      <c r="B41" s="52" t="s">
        <v>569</v>
      </c>
      <c r="C41" s="48">
        <v>10</v>
      </c>
      <c r="D41" s="4" t="s">
        <v>4</v>
      </c>
      <c r="E41" s="5" t="s">
        <v>22</v>
      </c>
      <c r="F41" s="6">
        <f>SUM(F42:F49)</f>
        <v>13</v>
      </c>
      <c r="G41" s="6">
        <f>SUM(G42:G49)</f>
        <v>100</v>
      </c>
      <c r="I41" s="6">
        <f>SUM(I42:I49)</f>
        <v>5.5</v>
      </c>
      <c r="J41" s="75"/>
    </row>
    <row r="42" spans="2:10">
      <c r="B42" s="75"/>
      <c r="C42" s="75"/>
      <c r="D42" s="45"/>
      <c r="E42" s="7" t="s">
        <v>570</v>
      </c>
      <c r="F42">
        <v>2</v>
      </c>
      <c r="G42" s="8">
        <v>15.38</v>
      </c>
      <c r="J42" s="75"/>
    </row>
    <row r="43" spans="2:10">
      <c r="B43" s="75"/>
      <c r="C43" s="75"/>
      <c r="D43" s="75"/>
      <c r="E43" s="7" t="s">
        <v>571</v>
      </c>
      <c r="F43">
        <v>1</v>
      </c>
      <c r="G43" s="8">
        <v>7.7</v>
      </c>
      <c r="I43">
        <v>0.5</v>
      </c>
      <c r="J43" s="75"/>
    </row>
    <row r="44" spans="2:10">
      <c r="B44" s="75"/>
      <c r="C44" s="75"/>
      <c r="D44" s="75"/>
      <c r="E44" s="7" t="s">
        <v>572</v>
      </c>
      <c r="F44">
        <v>2</v>
      </c>
      <c r="G44" s="8">
        <v>15.38</v>
      </c>
      <c r="H44" s="9" t="s">
        <v>100</v>
      </c>
      <c r="I44">
        <v>1</v>
      </c>
      <c r="J44" s="75"/>
    </row>
    <row r="45" spans="2:10">
      <c r="B45" s="75"/>
      <c r="C45" s="75"/>
      <c r="D45" s="75"/>
      <c r="E45" s="7" t="s">
        <v>573</v>
      </c>
      <c r="F45">
        <v>2</v>
      </c>
      <c r="G45" s="8">
        <v>15.38</v>
      </c>
      <c r="H45" s="9" t="s">
        <v>100</v>
      </c>
      <c r="I45">
        <v>1</v>
      </c>
      <c r="J45" s="75"/>
    </row>
    <row r="46" spans="2:10">
      <c r="B46" s="75"/>
      <c r="C46" s="75"/>
      <c r="D46" s="4" t="s">
        <v>10</v>
      </c>
      <c r="E46" s="7" t="s">
        <v>574</v>
      </c>
      <c r="F46">
        <v>2</v>
      </c>
      <c r="G46" s="8">
        <v>15.38</v>
      </c>
      <c r="H46" s="9" t="s">
        <v>100</v>
      </c>
      <c r="I46">
        <v>1</v>
      </c>
      <c r="J46" s="75"/>
    </row>
    <row r="47" spans="2:10">
      <c r="B47" s="75"/>
      <c r="C47" s="75"/>
      <c r="D47" s="45"/>
      <c r="E47" s="7" t="s">
        <v>575</v>
      </c>
      <c r="F47">
        <v>2</v>
      </c>
      <c r="G47" s="8">
        <v>15.38</v>
      </c>
      <c r="H47" s="9" t="s">
        <v>100</v>
      </c>
      <c r="I47">
        <v>1</v>
      </c>
      <c r="J47" s="75"/>
    </row>
    <row r="48" spans="2:10">
      <c r="B48" s="75"/>
      <c r="C48" s="75"/>
      <c r="D48" s="75"/>
      <c r="E48" s="7" t="s">
        <v>568</v>
      </c>
      <c r="F48">
        <v>1</v>
      </c>
      <c r="G48" s="8">
        <v>7.7</v>
      </c>
      <c r="I48">
        <v>0.5</v>
      </c>
      <c r="J48" s="75"/>
    </row>
    <row r="49" spans="2:10">
      <c r="B49" s="75"/>
      <c r="C49" s="75"/>
      <c r="D49" s="75"/>
      <c r="E49" s="7" t="s">
        <v>576</v>
      </c>
      <c r="F49">
        <v>1</v>
      </c>
      <c r="G49" s="8">
        <v>7.7</v>
      </c>
      <c r="I49">
        <v>0.5</v>
      </c>
      <c r="J49" s="75"/>
    </row>
    <row r="50" spans="2:10">
      <c r="B50" s="75"/>
      <c r="C50" s="75"/>
      <c r="D50" s="75"/>
    </row>
    <row r="51" spans="2:10">
      <c r="B51" s="52" t="s">
        <v>577</v>
      </c>
      <c r="C51" s="48">
        <v>20</v>
      </c>
      <c r="D51" s="4" t="s">
        <v>4</v>
      </c>
      <c r="E51" s="5" t="s">
        <v>22</v>
      </c>
      <c r="F51" s="6">
        <f>SUM(F52:F56)</f>
        <v>22</v>
      </c>
      <c r="G51" s="6">
        <f>SUM(G52:G56)</f>
        <v>99.999999999999986</v>
      </c>
      <c r="I51" s="6">
        <f>SUM(I52:I56)</f>
        <v>10</v>
      </c>
      <c r="J51" s="75"/>
    </row>
    <row r="52" spans="2:10">
      <c r="B52" s="75"/>
      <c r="C52" s="75"/>
      <c r="D52" s="45"/>
      <c r="E52" s="7" t="s">
        <v>578</v>
      </c>
      <c r="F52">
        <v>4</v>
      </c>
      <c r="G52" s="8">
        <v>18.18</v>
      </c>
      <c r="I52">
        <v>1</v>
      </c>
      <c r="J52" s="75"/>
    </row>
    <row r="53" spans="2:10">
      <c r="B53" s="75"/>
      <c r="C53" s="75"/>
      <c r="D53" s="75"/>
      <c r="E53" s="7" t="s">
        <v>579</v>
      </c>
      <c r="F53">
        <v>3</v>
      </c>
      <c r="G53" s="8">
        <v>13.64</v>
      </c>
      <c r="I53">
        <v>0.5</v>
      </c>
      <c r="J53" s="75"/>
    </row>
    <row r="54" spans="2:10">
      <c r="B54" s="75"/>
      <c r="C54" s="75"/>
      <c r="D54" s="75"/>
      <c r="E54" s="7" t="s">
        <v>580</v>
      </c>
      <c r="F54">
        <v>5</v>
      </c>
      <c r="G54" s="8">
        <v>22.73</v>
      </c>
      <c r="H54" s="9" t="s">
        <v>100</v>
      </c>
      <c r="I54">
        <v>3.5</v>
      </c>
      <c r="J54" s="75"/>
    </row>
    <row r="55" spans="2:10">
      <c r="B55" s="75"/>
      <c r="C55" s="75"/>
      <c r="D55" s="4" t="s">
        <v>10</v>
      </c>
      <c r="E55" s="7" t="s">
        <v>581</v>
      </c>
      <c r="F55">
        <v>4</v>
      </c>
      <c r="G55" s="8">
        <v>18.18</v>
      </c>
      <c r="H55" s="9" t="s">
        <v>100</v>
      </c>
      <c r="I55">
        <v>2</v>
      </c>
      <c r="J55" s="75"/>
    </row>
    <row r="56" spans="2:10">
      <c r="B56" s="75"/>
      <c r="C56" s="75"/>
      <c r="D56" s="45"/>
      <c r="E56" s="7" t="s">
        <v>582</v>
      </c>
      <c r="F56">
        <v>6</v>
      </c>
      <c r="G56" s="8">
        <v>27.27</v>
      </c>
      <c r="H56" s="9" t="s">
        <v>100</v>
      </c>
      <c r="I56">
        <v>3</v>
      </c>
      <c r="J56" s="75"/>
    </row>
    <row r="57" spans="2:10">
      <c r="B57" s="75"/>
      <c r="C57" s="75"/>
      <c r="D57" s="75"/>
    </row>
    <row r="58" spans="2:10">
      <c r="B58" s="52" t="s">
        <v>583</v>
      </c>
      <c r="C58" s="48">
        <v>20</v>
      </c>
      <c r="D58" s="4" t="s">
        <v>4</v>
      </c>
      <c r="E58" s="5" t="s">
        <v>22</v>
      </c>
      <c r="F58" s="6">
        <f>SUM(F59:F67)</f>
        <v>31</v>
      </c>
      <c r="G58" s="6">
        <f>SUM(G59:G67)</f>
        <v>100.00000000000001</v>
      </c>
      <c r="I58" s="6">
        <f>SUM(I59:I67)</f>
        <v>13.5</v>
      </c>
      <c r="J58" s="75"/>
    </row>
    <row r="59" spans="2:10">
      <c r="B59" s="75"/>
      <c r="C59" s="75"/>
      <c r="D59" s="45"/>
      <c r="E59" s="7" t="s">
        <v>584</v>
      </c>
      <c r="F59">
        <v>4</v>
      </c>
      <c r="G59" s="8">
        <v>12.9</v>
      </c>
      <c r="I59">
        <v>1</v>
      </c>
      <c r="J59" s="75"/>
    </row>
    <row r="60" spans="2:10">
      <c r="B60" s="75"/>
      <c r="C60" s="75"/>
      <c r="D60" s="75"/>
      <c r="E60" s="7" t="s">
        <v>585</v>
      </c>
      <c r="F60">
        <v>2</v>
      </c>
      <c r="G60" s="8">
        <v>6.45</v>
      </c>
      <c r="J60" s="75"/>
    </row>
    <row r="61" spans="2:10">
      <c r="B61" s="75"/>
      <c r="C61" s="75"/>
      <c r="D61" s="75"/>
      <c r="E61" s="7" t="s">
        <v>586</v>
      </c>
      <c r="F61">
        <v>4</v>
      </c>
      <c r="G61" s="8">
        <v>12.9</v>
      </c>
      <c r="H61" s="9" t="s">
        <v>100</v>
      </c>
      <c r="I61">
        <v>2</v>
      </c>
      <c r="J61" s="75"/>
    </row>
    <row r="62" spans="2:10" ht="28.9">
      <c r="B62" s="75"/>
      <c r="C62" s="75"/>
      <c r="D62" s="75"/>
      <c r="E62" s="7" t="s">
        <v>587</v>
      </c>
      <c r="F62">
        <v>4</v>
      </c>
      <c r="G62" s="8">
        <v>12.9</v>
      </c>
      <c r="H62" s="9" t="s">
        <v>100</v>
      </c>
      <c r="I62">
        <v>2</v>
      </c>
      <c r="J62" s="75"/>
    </row>
    <row r="63" spans="2:10">
      <c r="B63" s="75"/>
      <c r="C63" s="75"/>
      <c r="D63" s="75"/>
      <c r="E63" s="7" t="s">
        <v>588</v>
      </c>
      <c r="F63">
        <v>4</v>
      </c>
      <c r="G63" s="8">
        <v>12.9</v>
      </c>
      <c r="H63" s="9" t="s">
        <v>100</v>
      </c>
      <c r="I63">
        <v>2</v>
      </c>
      <c r="J63" s="75"/>
    </row>
    <row r="64" spans="2:10" ht="28.9">
      <c r="B64" s="75"/>
      <c r="C64" s="75"/>
      <c r="D64" s="4" t="s">
        <v>10</v>
      </c>
      <c r="E64" s="7" t="s">
        <v>589</v>
      </c>
      <c r="F64">
        <v>4</v>
      </c>
      <c r="G64" s="8">
        <v>12.9</v>
      </c>
      <c r="H64" s="9" t="s">
        <v>100</v>
      </c>
      <c r="I64">
        <v>2</v>
      </c>
      <c r="J64" s="75"/>
    </row>
    <row r="65" spans="2:10" ht="28.9">
      <c r="B65" s="75"/>
      <c r="C65" s="75"/>
      <c r="D65" s="45"/>
      <c r="E65" s="7" t="s">
        <v>590</v>
      </c>
      <c r="F65">
        <v>4</v>
      </c>
      <c r="G65" s="8">
        <v>12.9</v>
      </c>
      <c r="H65" s="9" t="s">
        <v>100</v>
      </c>
      <c r="I65">
        <v>2</v>
      </c>
      <c r="J65" s="75"/>
    </row>
    <row r="66" spans="2:10">
      <c r="B66" s="75"/>
      <c r="C66" s="75"/>
      <c r="D66" s="75"/>
      <c r="E66" s="7" t="s">
        <v>591</v>
      </c>
      <c r="F66">
        <v>2</v>
      </c>
      <c r="G66" s="8">
        <v>6.45</v>
      </c>
      <c r="I66">
        <v>1</v>
      </c>
      <c r="J66" s="75"/>
    </row>
    <row r="67" spans="2:10">
      <c r="B67" s="75"/>
      <c r="C67" s="75"/>
      <c r="D67" s="75"/>
      <c r="E67" s="7" t="s">
        <v>592</v>
      </c>
      <c r="F67">
        <v>3</v>
      </c>
      <c r="G67" s="8">
        <v>9.6999999999999993</v>
      </c>
      <c r="I67">
        <v>1.5</v>
      </c>
      <c r="J67" s="75"/>
    </row>
    <row r="68" spans="2:10">
      <c r="B68" s="75"/>
      <c r="C68" s="75"/>
      <c r="D68" s="75"/>
    </row>
  </sheetData>
  <mergeCells count="44">
    <mergeCell ref="J8:J9"/>
    <mergeCell ref="D42:D45"/>
    <mergeCell ref="C58:C68"/>
    <mergeCell ref="D20:D25"/>
    <mergeCell ref="D16:D18"/>
    <mergeCell ref="D27:D31"/>
    <mergeCell ref="J51:J56"/>
    <mergeCell ref="C10:C18"/>
    <mergeCell ref="J58:J67"/>
    <mergeCell ref="I3:I4"/>
    <mergeCell ref="J41:J49"/>
    <mergeCell ref="J10:J17"/>
    <mergeCell ref="D59:D63"/>
    <mergeCell ref="C8:C9"/>
    <mergeCell ref="I8:I9"/>
    <mergeCell ref="D47:D50"/>
    <mergeCell ref="C32:C40"/>
    <mergeCell ref="D8:D9"/>
    <mergeCell ref="J19:J30"/>
    <mergeCell ref="C51:C57"/>
    <mergeCell ref="F8:F9"/>
    <mergeCell ref="D38:D40"/>
    <mergeCell ref="D56:D57"/>
    <mergeCell ref="J32:J39"/>
    <mergeCell ref="H8:H9"/>
    <mergeCell ref="B8:B9"/>
    <mergeCell ref="B58:B68"/>
    <mergeCell ref="D11:D14"/>
    <mergeCell ref="B41:B50"/>
    <mergeCell ref="B10:B18"/>
    <mergeCell ref="B19:B31"/>
    <mergeCell ref="B51:B57"/>
    <mergeCell ref="D52:D54"/>
    <mergeCell ref="C41:C50"/>
    <mergeCell ref="D33:D36"/>
    <mergeCell ref="B32:B40"/>
    <mergeCell ref="C19:C31"/>
    <mergeCell ref="C1:E1"/>
    <mergeCell ref="E8:E9"/>
    <mergeCell ref="G8:G9"/>
    <mergeCell ref="D65:D68"/>
    <mergeCell ref="F3:F4"/>
    <mergeCell ref="C3:E3"/>
    <mergeCell ref="C2:E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61"/>
  <sheetViews>
    <sheetView topLeftCell="B1" workbookViewId="0">
      <selection activeCell="I6" sqref="I6"/>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9" t="s">
        <v>593</v>
      </c>
      <c r="D1" s="75"/>
      <c r="E1" s="75"/>
    </row>
    <row r="2" spans="2:10" ht="18">
      <c r="B2" s="1" t="s">
        <v>2</v>
      </c>
      <c r="C2" s="51" t="s">
        <v>594</v>
      </c>
      <c r="D2" s="75"/>
      <c r="E2" s="75"/>
      <c r="J2" t="s">
        <v>4</v>
      </c>
    </row>
    <row r="3" spans="2:10" ht="17.45">
      <c r="B3" s="1" t="s">
        <v>5</v>
      </c>
      <c r="C3" s="49" t="s">
        <v>539</v>
      </c>
      <c r="D3" s="75"/>
      <c r="E3" s="75"/>
      <c r="F3" s="50" t="s">
        <v>7</v>
      </c>
      <c r="I3" s="50" t="s">
        <v>8</v>
      </c>
      <c r="J3" t="s">
        <v>595</v>
      </c>
    </row>
    <row r="4" spans="2:10">
      <c r="F4" s="75"/>
      <c r="I4" s="75"/>
      <c r="J4" t="s">
        <v>10</v>
      </c>
    </row>
    <row r="5" spans="2:10" ht="21">
      <c r="F5" s="2">
        <f>SUM(F8:F200)/2</f>
        <v>133</v>
      </c>
      <c r="I5" s="3">
        <f>SUM(I8:I200)/2</f>
        <v>59</v>
      </c>
      <c r="J5" t="s">
        <v>595</v>
      </c>
    </row>
    <row r="8" spans="2:10">
      <c r="B8" s="46" t="s">
        <v>12</v>
      </c>
      <c r="C8" s="46" t="s">
        <v>13</v>
      </c>
      <c r="D8" s="46" t="s">
        <v>14</v>
      </c>
      <c r="E8" s="46" t="s">
        <v>15</v>
      </c>
      <c r="F8" s="46" t="s">
        <v>16</v>
      </c>
      <c r="G8" s="46" t="s">
        <v>17</v>
      </c>
      <c r="H8" s="47" t="s">
        <v>18</v>
      </c>
      <c r="I8" s="47" t="s">
        <v>19</v>
      </c>
      <c r="J8" s="47" t="s">
        <v>20</v>
      </c>
    </row>
    <row r="9" spans="2:10">
      <c r="B9" s="75"/>
      <c r="C9" s="75"/>
      <c r="D9" s="75"/>
      <c r="E9" s="75"/>
      <c r="F9" s="75"/>
      <c r="G9" s="75"/>
      <c r="H9" s="75"/>
      <c r="I9" s="75"/>
      <c r="J9" s="75"/>
    </row>
    <row r="10" spans="2:10">
      <c r="B10" s="52" t="s">
        <v>596</v>
      </c>
      <c r="C10" s="48">
        <v>5</v>
      </c>
      <c r="D10" s="4" t="s">
        <v>4</v>
      </c>
      <c r="E10" s="5" t="s">
        <v>22</v>
      </c>
      <c r="F10" s="6">
        <f>SUM(F11:F18)</f>
        <v>6</v>
      </c>
      <c r="G10" s="6">
        <f>SUM(G11:G18)</f>
        <v>100</v>
      </c>
      <c r="I10" s="6">
        <f>SUM(I11:I18)</f>
        <v>6</v>
      </c>
      <c r="J10" s="75"/>
    </row>
    <row r="11" spans="2:10">
      <c r="B11" s="75"/>
      <c r="C11" s="48"/>
      <c r="D11" s="45" t="s">
        <v>597</v>
      </c>
      <c r="E11" s="7" t="s">
        <v>598</v>
      </c>
      <c r="F11">
        <v>0.5</v>
      </c>
      <c r="G11" s="8">
        <v>10</v>
      </c>
      <c r="H11" s="9" t="s">
        <v>100</v>
      </c>
      <c r="I11">
        <f>F11</f>
        <v>0.5</v>
      </c>
      <c r="J11" s="75"/>
    </row>
    <row r="12" spans="2:10">
      <c r="B12" s="75"/>
      <c r="C12" s="48"/>
      <c r="D12" s="75"/>
      <c r="E12" s="7" t="s">
        <v>599</v>
      </c>
      <c r="F12">
        <v>0.5</v>
      </c>
      <c r="G12" s="8">
        <v>15</v>
      </c>
      <c r="H12" s="9" t="s">
        <v>100</v>
      </c>
      <c r="I12">
        <f t="shared" ref="I12:I18" si="0">F12</f>
        <v>0.5</v>
      </c>
      <c r="J12" s="75"/>
    </row>
    <row r="13" spans="2:10" ht="28.9">
      <c r="B13" s="75"/>
      <c r="C13" s="48"/>
      <c r="D13" s="75"/>
      <c r="E13" s="7" t="s">
        <v>600</v>
      </c>
      <c r="F13">
        <v>0.5</v>
      </c>
      <c r="G13" s="8">
        <v>15</v>
      </c>
      <c r="H13" s="9" t="s">
        <v>100</v>
      </c>
      <c r="I13">
        <f t="shared" si="0"/>
        <v>0.5</v>
      </c>
      <c r="J13" s="75"/>
    </row>
    <row r="14" spans="2:10">
      <c r="B14" s="75"/>
      <c r="C14" s="48"/>
      <c r="D14" s="75"/>
      <c r="E14" s="7" t="s">
        <v>601</v>
      </c>
      <c r="F14">
        <v>1</v>
      </c>
      <c r="G14" s="8">
        <v>10</v>
      </c>
      <c r="H14" s="9" t="s">
        <v>100</v>
      </c>
      <c r="I14">
        <f t="shared" si="0"/>
        <v>1</v>
      </c>
      <c r="J14" s="75"/>
    </row>
    <row r="15" spans="2:10">
      <c r="B15" s="75"/>
      <c r="C15" s="48"/>
      <c r="D15" s="4" t="s">
        <v>10</v>
      </c>
      <c r="E15" s="7" t="s">
        <v>602</v>
      </c>
      <c r="F15">
        <v>1</v>
      </c>
      <c r="G15" s="8">
        <v>10</v>
      </c>
      <c r="H15" s="9" t="s">
        <v>100</v>
      </c>
      <c r="I15">
        <f t="shared" si="0"/>
        <v>1</v>
      </c>
      <c r="J15" s="75"/>
    </row>
    <row r="16" spans="2:10" ht="28.9">
      <c r="B16" s="75"/>
      <c r="C16" s="48"/>
      <c r="D16" s="45" t="s">
        <v>603</v>
      </c>
      <c r="E16" s="7" t="s">
        <v>604</v>
      </c>
      <c r="F16">
        <v>1</v>
      </c>
      <c r="G16" s="8">
        <v>10</v>
      </c>
      <c r="H16" s="9" t="s">
        <v>100</v>
      </c>
      <c r="I16">
        <f t="shared" si="0"/>
        <v>1</v>
      </c>
      <c r="J16" s="75"/>
    </row>
    <row r="17" spans="2:10">
      <c r="B17" s="75"/>
      <c r="C17" s="48"/>
      <c r="D17" s="75"/>
      <c r="E17" s="7" t="s">
        <v>605</v>
      </c>
      <c r="F17">
        <v>0.5</v>
      </c>
      <c r="G17" s="8">
        <v>10</v>
      </c>
      <c r="H17" s="9" t="s">
        <v>100</v>
      </c>
      <c r="I17">
        <f t="shared" si="0"/>
        <v>0.5</v>
      </c>
      <c r="J17" s="75"/>
    </row>
    <row r="18" spans="2:10">
      <c r="B18" s="75"/>
      <c r="C18" s="48"/>
      <c r="D18" s="75"/>
      <c r="E18" s="7" t="s">
        <v>606</v>
      </c>
      <c r="F18">
        <v>1</v>
      </c>
      <c r="G18" s="8">
        <v>20</v>
      </c>
      <c r="H18" s="9" t="s">
        <v>100</v>
      </c>
      <c r="I18">
        <f t="shared" si="0"/>
        <v>1</v>
      </c>
      <c r="J18" s="75"/>
    </row>
    <row r="19" spans="2:10">
      <c r="B19" s="75"/>
      <c r="C19" s="48"/>
      <c r="D19" s="75"/>
      <c r="H19" s="9"/>
    </row>
    <row r="20" spans="2:10">
      <c r="B20" s="52" t="s">
        <v>607</v>
      </c>
      <c r="C20" s="48">
        <v>35</v>
      </c>
      <c r="D20" s="4" t="s">
        <v>4</v>
      </c>
      <c r="E20" s="5" t="s">
        <v>22</v>
      </c>
      <c r="F20" s="6">
        <f>SUM(F21:F30)</f>
        <v>46</v>
      </c>
      <c r="G20" s="6">
        <f>SUM(G21:G30)</f>
        <v>100</v>
      </c>
      <c r="H20" s="9"/>
      <c r="I20" s="6">
        <f>SUM(I21:I30)</f>
        <v>22</v>
      </c>
      <c r="J20" s="75"/>
    </row>
    <row r="21" spans="2:10">
      <c r="B21" s="75"/>
      <c r="C21" s="48"/>
      <c r="D21" s="52" t="s">
        <v>608</v>
      </c>
      <c r="E21" s="7" t="s">
        <v>609</v>
      </c>
      <c r="F21">
        <v>4</v>
      </c>
      <c r="G21" s="8">
        <v>5</v>
      </c>
      <c r="H21" s="9" t="s">
        <v>100</v>
      </c>
      <c r="I21">
        <v>3</v>
      </c>
      <c r="J21" s="75"/>
    </row>
    <row r="22" spans="2:10" ht="28.9">
      <c r="B22" s="75"/>
      <c r="C22" s="48"/>
      <c r="D22" s="59"/>
      <c r="E22" s="7" t="s">
        <v>610</v>
      </c>
      <c r="F22">
        <v>4</v>
      </c>
      <c r="G22" s="8">
        <v>25</v>
      </c>
      <c r="H22" s="9" t="s">
        <v>100</v>
      </c>
      <c r="I22">
        <v>2</v>
      </c>
      <c r="J22" s="75"/>
    </row>
    <row r="23" spans="2:10">
      <c r="B23" s="75"/>
      <c r="C23" s="48"/>
      <c r="D23" s="59"/>
      <c r="E23" s="7" t="s">
        <v>611</v>
      </c>
      <c r="F23">
        <v>6</v>
      </c>
      <c r="G23" s="8">
        <v>5</v>
      </c>
      <c r="H23" s="9" t="s">
        <v>100</v>
      </c>
      <c r="I23">
        <v>3</v>
      </c>
      <c r="J23" s="75"/>
    </row>
    <row r="24" spans="2:10">
      <c r="B24" s="75"/>
      <c r="C24" s="48"/>
      <c r="D24" s="59"/>
      <c r="E24" s="7" t="s">
        <v>612</v>
      </c>
      <c r="F24">
        <v>6</v>
      </c>
      <c r="G24" s="8">
        <v>15</v>
      </c>
      <c r="H24" s="9" t="s">
        <v>100</v>
      </c>
      <c r="I24">
        <v>2</v>
      </c>
      <c r="J24" s="75"/>
    </row>
    <row r="25" spans="2:10">
      <c r="B25" s="75"/>
      <c r="C25" s="48"/>
      <c r="D25" s="59"/>
      <c r="E25" s="7" t="s">
        <v>613</v>
      </c>
      <c r="F25">
        <v>6</v>
      </c>
      <c r="G25" s="8">
        <v>5</v>
      </c>
      <c r="I25">
        <v>2</v>
      </c>
      <c r="J25" s="75"/>
    </row>
    <row r="26" spans="2:10" ht="28.9">
      <c r="B26" s="75"/>
      <c r="C26" s="48"/>
      <c r="D26" s="4" t="s">
        <v>10</v>
      </c>
      <c r="E26" s="7" t="s">
        <v>614</v>
      </c>
      <c r="F26">
        <v>4</v>
      </c>
      <c r="G26" s="8">
        <v>15</v>
      </c>
      <c r="I26">
        <v>2</v>
      </c>
      <c r="J26" s="75"/>
    </row>
    <row r="27" spans="2:10" ht="28.9">
      <c r="B27" s="75"/>
      <c r="C27" s="48"/>
      <c r="D27" s="52" t="s">
        <v>615</v>
      </c>
      <c r="E27" s="7" t="s">
        <v>616</v>
      </c>
      <c r="F27">
        <v>4</v>
      </c>
      <c r="G27" s="8">
        <v>5</v>
      </c>
      <c r="I27">
        <v>2</v>
      </c>
      <c r="J27" s="75"/>
    </row>
    <row r="28" spans="2:10">
      <c r="B28" s="75"/>
      <c r="C28" s="48"/>
      <c r="D28" s="59"/>
      <c r="E28" s="7" t="s">
        <v>617</v>
      </c>
      <c r="F28">
        <v>4</v>
      </c>
      <c r="G28" s="8">
        <v>5</v>
      </c>
      <c r="I28">
        <v>2</v>
      </c>
      <c r="J28" s="75"/>
    </row>
    <row r="29" spans="2:10">
      <c r="B29" s="75"/>
      <c r="C29" s="48"/>
      <c r="D29" s="59"/>
      <c r="E29" s="7" t="s">
        <v>618</v>
      </c>
      <c r="F29">
        <v>4</v>
      </c>
      <c r="G29" s="8">
        <v>10</v>
      </c>
      <c r="I29">
        <v>2</v>
      </c>
      <c r="J29" s="75"/>
    </row>
    <row r="30" spans="2:10">
      <c r="B30" s="75"/>
      <c r="C30" s="48"/>
      <c r="D30" s="59"/>
      <c r="E30" s="7" t="s">
        <v>619</v>
      </c>
      <c r="F30">
        <v>4</v>
      </c>
      <c r="G30" s="8">
        <v>10</v>
      </c>
      <c r="I30">
        <v>2</v>
      </c>
      <c r="J30" s="75"/>
    </row>
    <row r="31" spans="2:10">
      <c r="B31" s="75"/>
      <c r="C31" s="48"/>
      <c r="D31" s="59"/>
    </row>
    <row r="32" spans="2:10">
      <c r="B32" s="52" t="s">
        <v>620</v>
      </c>
      <c r="C32" s="48">
        <v>30</v>
      </c>
      <c r="D32" s="4" t="s">
        <v>4</v>
      </c>
      <c r="E32" s="5" t="s">
        <v>22</v>
      </c>
      <c r="F32" s="6">
        <f>SUM(F33:F40)</f>
        <v>40</v>
      </c>
      <c r="G32" s="6">
        <f>SUM(G33:G40)</f>
        <v>100</v>
      </c>
      <c r="I32" s="6">
        <f>SUM(I33:I40)</f>
        <v>31</v>
      </c>
      <c r="J32" s="75"/>
    </row>
    <row r="33" spans="2:10">
      <c r="B33" s="75"/>
      <c r="C33" s="48"/>
      <c r="D33" s="45" t="s">
        <v>621</v>
      </c>
      <c r="E33" s="7" t="s">
        <v>622</v>
      </c>
      <c r="F33">
        <v>4</v>
      </c>
      <c r="G33" s="8">
        <v>5</v>
      </c>
      <c r="I33">
        <v>3</v>
      </c>
      <c r="J33" s="75"/>
    </row>
    <row r="34" spans="2:10" ht="28.9">
      <c r="B34" s="75"/>
      <c r="C34" s="48"/>
      <c r="D34" s="75"/>
      <c r="E34" s="7" t="s">
        <v>623</v>
      </c>
      <c r="F34">
        <v>5</v>
      </c>
      <c r="G34" s="8">
        <v>5</v>
      </c>
      <c r="I34">
        <v>4</v>
      </c>
      <c r="J34" s="75"/>
    </row>
    <row r="35" spans="2:10">
      <c r="B35" s="75"/>
      <c r="C35" s="48"/>
      <c r="D35" s="75"/>
      <c r="E35" s="7" t="s">
        <v>624</v>
      </c>
      <c r="F35">
        <v>5</v>
      </c>
      <c r="G35" s="8">
        <v>15</v>
      </c>
      <c r="I35">
        <v>3</v>
      </c>
      <c r="J35" s="75"/>
    </row>
    <row r="36" spans="2:10">
      <c r="B36" s="75"/>
      <c r="C36" s="48"/>
      <c r="D36" s="75"/>
      <c r="E36" s="7" t="s">
        <v>625</v>
      </c>
      <c r="F36">
        <v>5</v>
      </c>
      <c r="G36" s="8">
        <v>15</v>
      </c>
      <c r="I36">
        <v>4</v>
      </c>
      <c r="J36" s="75"/>
    </row>
    <row r="37" spans="2:10">
      <c r="B37" s="75"/>
      <c r="C37" s="48"/>
      <c r="D37" s="4" t="s">
        <v>10</v>
      </c>
      <c r="E37" s="7" t="s">
        <v>626</v>
      </c>
      <c r="F37">
        <v>5</v>
      </c>
      <c r="G37" s="8">
        <v>15</v>
      </c>
      <c r="I37">
        <v>4</v>
      </c>
      <c r="J37" s="75"/>
    </row>
    <row r="38" spans="2:10">
      <c r="B38" s="75"/>
      <c r="C38" s="48"/>
      <c r="D38" s="45" t="s">
        <v>627</v>
      </c>
      <c r="E38" s="7" t="s">
        <v>628</v>
      </c>
      <c r="F38">
        <v>5</v>
      </c>
      <c r="G38" s="8">
        <v>15</v>
      </c>
      <c r="I38">
        <v>4</v>
      </c>
      <c r="J38" s="75"/>
    </row>
    <row r="39" spans="2:10">
      <c r="B39" s="75"/>
      <c r="C39" s="48"/>
      <c r="D39" s="75"/>
      <c r="E39" s="7" t="s">
        <v>629</v>
      </c>
      <c r="F39">
        <v>5</v>
      </c>
      <c r="G39" s="8">
        <v>15</v>
      </c>
      <c r="I39">
        <v>4</v>
      </c>
      <c r="J39" s="75"/>
    </row>
    <row r="40" spans="2:10">
      <c r="B40" s="75"/>
      <c r="C40" s="48"/>
      <c r="D40" s="75"/>
      <c r="E40" s="7" t="s">
        <v>630</v>
      </c>
      <c r="F40">
        <v>6</v>
      </c>
      <c r="G40" s="8">
        <v>15</v>
      </c>
      <c r="I40">
        <v>5</v>
      </c>
      <c r="J40" s="75"/>
    </row>
    <row r="41" spans="2:10">
      <c r="B41" s="75"/>
      <c r="C41" s="48"/>
      <c r="D41" s="75"/>
    </row>
    <row r="42" spans="2:10">
      <c r="B42" s="52" t="s">
        <v>631</v>
      </c>
      <c r="C42" s="48">
        <v>10</v>
      </c>
      <c r="D42" s="4" t="s">
        <v>4</v>
      </c>
      <c r="E42" s="5" t="s">
        <v>22</v>
      </c>
      <c r="F42" s="6">
        <f>SUM(F43:F48)</f>
        <v>13</v>
      </c>
      <c r="G42" s="6">
        <f>SUM(G43:G48)</f>
        <v>100</v>
      </c>
      <c r="I42" s="6">
        <f>SUM(I43:I48)</f>
        <v>0</v>
      </c>
      <c r="J42" s="75"/>
    </row>
    <row r="43" spans="2:10">
      <c r="B43" s="75"/>
      <c r="C43" s="48"/>
      <c r="D43" s="45" t="s">
        <v>632</v>
      </c>
      <c r="E43" s="7" t="s">
        <v>633</v>
      </c>
      <c r="F43">
        <v>1</v>
      </c>
      <c r="G43" s="8">
        <v>15</v>
      </c>
      <c r="J43" s="75"/>
    </row>
    <row r="44" spans="2:10">
      <c r="B44" s="75"/>
      <c r="C44" s="48"/>
      <c r="D44" s="75"/>
      <c r="E44" s="7" t="s">
        <v>634</v>
      </c>
      <c r="F44">
        <v>2</v>
      </c>
      <c r="G44" s="8">
        <v>25</v>
      </c>
      <c r="J44" s="75"/>
    </row>
    <row r="45" spans="2:10">
      <c r="B45" s="75"/>
      <c r="C45" s="48"/>
      <c r="D45" s="75"/>
      <c r="E45" s="7" t="s">
        <v>635</v>
      </c>
      <c r="F45">
        <v>2</v>
      </c>
      <c r="G45" s="8">
        <v>10</v>
      </c>
      <c r="J45" s="75"/>
    </row>
    <row r="46" spans="2:10">
      <c r="B46" s="75"/>
      <c r="C46" s="48"/>
      <c r="D46" s="4" t="s">
        <v>10</v>
      </c>
      <c r="E46" s="7" t="s">
        <v>636</v>
      </c>
      <c r="F46">
        <v>3</v>
      </c>
      <c r="G46" s="8">
        <v>15</v>
      </c>
      <c r="J46" s="75"/>
    </row>
    <row r="47" spans="2:10">
      <c r="B47" s="75"/>
      <c r="C47" s="48"/>
      <c r="D47" s="45" t="s">
        <v>603</v>
      </c>
      <c r="E47" s="7" t="s">
        <v>637</v>
      </c>
      <c r="F47">
        <v>3</v>
      </c>
      <c r="G47" s="8">
        <v>20</v>
      </c>
      <c r="J47" s="75"/>
    </row>
    <row r="48" spans="2:10">
      <c r="B48" s="75"/>
      <c r="C48" s="48"/>
      <c r="D48" s="75"/>
      <c r="E48" s="7" t="s">
        <v>638</v>
      </c>
      <c r="F48">
        <v>2</v>
      </c>
      <c r="G48" s="8">
        <v>15</v>
      </c>
      <c r="J48" s="75"/>
    </row>
    <row r="49" spans="2:10">
      <c r="B49" s="75"/>
      <c r="C49" s="48"/>
      <c r="D49" s="75"/>
    </row>
    <row r="50" spans="2:10">
      <c r="B50" s="52" t="s">
        <v>639</v>
      </c>
      <c r="C50" s="48">
        <v>20</v>
      </c>
      <c r="D50" s="4" t="s">
        <v>4</v>
      </c>
      <c r="E50" s="5" t="s">
        <v>22</v>
      </c>
      <c r="F50" s="6">
        <f>SUM(F51:F60)</f>
        <v>28</v>
      </c>
      <c r="G50" s="6">
        <f>SUM(G51:G60)</f>
        <v>100</v>
      </c>
      <c r="I50" s="6">
        <f>SUM(I51:I60)</f>
        <v>0</v>
      </c>
      <c r="J50" s="75"/>
    </row>
    <row r="51" spans="2:10">
      <c r="B51" s="75"/>
      <c r="C51" s="48"/>
      <c r="D51" s="52" t="s">
        <v>640</v>
      </c>
      <c r="E51" s="7" t="s">
        <v>641</v>
      </c>
      <c r="F51">
        <v>1</v>
      </c>
      <c r="G51" s="8">
        <v>5</v>
      </c>
      <c r="J51" s="75"/>
    </row>
    <row r="52" spans="2:10">
      <c r="B52" s="75"/>
      <c r="C52" s="48"/>
      <c r="D52" s="59"/>
      <c r="E52" s="7" t="s">
        <v>642</v>
      </c>
      <c r="F52">
        <v>1</v>
      </c>
      <c r="G52" s="8">
        <v>10</v>
      </c>
      <c r="J52" s="75"/>
    </row>
    <row r="53" spans="2:10">
      <c r="B53" s="75"/>
      <c r="C53" s="48"/>
      <c r="D53" s="59"/>
      <c r="E53" s="7" t="s">
        <v>643</v>
      </c>
      <c r="F53">
        <v>2</v>
      </c>
      <c r="G53" s="8">
        <v>10</v>
      </c>
      <c r="J53" s="75"/>
    </row>
    <row r="54" spans="2:10">
      <c r="B54" s="75"/>
      <c r="C54" s="48"/>
      <c r="D54" s="59"/>
      <c r="E54" s="7" t="s">
        <v>644</v>
      </c>
      <c r="F54">
        <v>2</v>
      </c>
      <c r="G54" s="8">
        <v>10</v>
      </c>
      <c r="J54" s="75"/>
    </row>
    <row r="55" spans="2:10">
      <c r="B55" s="75"/>
      <c r="C55" s="48"/>
      <c r="D55" s="59"/>
      <c r="E55" s="7" t="s">
        <v>645</v>
      </c>
      <c r="F55">
        <v>2</v>
      </c>
      <c r="G55" s="8">
        <v>10</v>
      </c>
      <c r="J55" s="75"/>
    </row>
    <row r="56" spans="2:10">
      <c r="B56" s="75"/>
      <c r="C56" s="48"/>
      <c r="D56" s="4" t="s">
        <v>10</v>
      </c>
      <c r="E56" s="7" t="s">
        <v>646</v>
      </c>
      <c r="F56">
        <v>2</v>
      </c>
      <c r="G56" s="8">
        <v>10</v>
      </c>
      <c r="J56" s="75"/>
    </row>
    <row r="57" spans="2:10">
      <c r="B57" s="75"/>
      <c r="C57" s="48"/>
      <c r="D57" s="52" t="s">
        <v>647</v>
      </c>
      <c r="E57" s="7" t="s">
        <v>648</v>
      </c>
      <c r="F57">
        <v>4</v>
      </c>
      <c r="G57" s="8">
        <v>10</v>
      </c>
      <c r="J57" s="75"/>
    </row>
    <row r="58" spans="2:10">
      <c r="B58" s="75"/>
      <c r="C58" s="48"/>
      <c r="D58" s="59"/>
      <c r="E58" s="7" t="s">
        <v>649</v>
      </c>
      <c r="F58">
        <v>10</v>
      </c>
      <c r="G58" s="8">
        <v>15</v>
      </c>
      <c r="J58" s="75"/>
    </row>
    <row r="59" spans="2:10">
      <c r="B59" s="75"/>
      <c r="C59" s="48"/>
      <c r="D59" s="59"/>
      <c r="E59" s="7" t="s">
        <v>650</v>
      </c>
      <c r="F59">
        <v>2</v>
      </c>
      <c r="G59" s="8">
        <v>10</v>
      </c>
      <c r="J59" s="75"/>
    </row>
    <row r="60" spans="2:10">
      <c r="B60" s="75"/>
      <c r="C60" s="48"/>
      <c r="D60" s="59"/>
      <c r="E60" s="7" t="s">
        <v>651</v>
      </c>
      <c r="F60">
        <v>2</v>
      </c>
      <c r="G60" s="8">
        <v>10</v>
      </c>
      <c r="J60" s="75"/>
    </row>
    <row r="61" spans="2:10">
      <c r="B61" s="75"/>
      <c r="C61" s="48"/>
      <c r="D61" s="59"/>
    </row>
  </sheetData>
  <mergeCells count="39">
    <mergeCell ref="D57:D61"/>
    <mergeCell ref="D38:D41"/>
    <mergeCell ref="D47:D49"/>
    <mergeCell ref="D27:D31"/>
    <mergeCell ref="C32:C41"/>
    <mergeCell ref="B50:B61"/>
    <mergeCell ref="J50:J60"/>
    <mergeCell ref="B42:B49"/>
    <mergeCell ref="C8:C9"/>
    <mergeCell ref="I8:I9"/>
    <mergeCell ref="C20:C31"/>
    <mergeCell ref="C10:C19"/>
    <mergeCell ref="J42:J48"/>
    <mergeCell ref="D8:D9"/>
    <mergeCell ref="D21:D25"/>
    <mergeCell ref="D33:D36"/>
    <mergeCell ref="C50:C61"/>
    <mergeCell ref="B10:B19"/>
    <mergeCell ref="J10:J18"/>
    <mergeCell ref="H8:H9"/>
    <mergeCell ref="J8:J9"/>
    <mergeCell ref="J32:J40"/>
    <mergeCell ref="F8:F9"/>
    <mergeCell ref="J20:J30"/>
    <mergeCell ref="I3:I4"/>
    <mergeCell ref="D51:D55"/>
    <mergeCell ref="D16:D19"/>
    <mergeCell ref="C3:E3"/>
    <mergeCell ref="B8:B9"/>
    <mergeCell ref="B20:B31"/>
    <mergeCell ref="C42:C49"/>
    <mergeCell ref="D11:D14"/>
    <mergeCell ref="B32:B41"/>
    <mergeCell ref="C1:E1"/>
    <mergeCell ref="E8:E9"/>
    <mergeCell ref="G8:G9"/>
    <mergeCell ref="D43:D45"/>
    <mergeCell ref="F3:F4"/>
    <mergeCell ref="C2:E2"/>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aefc23d1fcd7657c59102621f2af9be9">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29ada23619a1ee36c99f0d192b4bcace"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483664-DB35-41F0-9554-4691E5ED1707}"/>
</file>

<file path=customXml/itemProps2.xml><?xml version="1.0" encoding="utf-8"?>
<ds:datastoreItem xmlns:ds="http://schemas.openxmlformats.org/officeDocument/2006/customXml" ds:itemID="{E666590C-3552-4E76-8934-C190EEC8C3B6}"/>
</file>

<file path=customXml/itemProps3.xml><?xml version="1.0" encoding="utf-8"?>
<ds:datastoreItem xmlns:ds="http://schemas.openxmlformats.org/officeDocument/2006/customXml" ds:itemID="{852830B3-EA70-480F-A422-3E7BE74523F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2025-09-13T10:14:56Z</dcterms:created>
  <dcterms:modified xsi:type="dcterms:W3CDTF">2025-10-30T10:56:58Z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