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onm\OneDrive\Dokumenty\_ARON\5.Nauka\DS\99_projekty\jdszr8-riva\WINES_ML\aron\random_files\"/>
    </mc:Choice>
  </mc:AlternateContent>
  <xr:revisionPtr revIDLastSave="0" documentId="13_ncr:1_{4DB6CA75-BBE0-47A0-8BD0-5586CD174B6F}" xr6:coauthVersionLast="47" xr6:coauthVersionMax="47" xr10:uidLastSave="{00000000-0000-0000-0000-000000000000}"/>
  <bookViews>
    <workbookView xWindow="2280" yWindow="2655" windowWidth="20895" windowHeight="12870" xr2:uid="{A6365043-F5B7-4EEA-8A8E-B90CB1C59BCC}"/>
  </bookViews>
  <sheets>
    <sheet name="tlumaczena" sheetId="2" r:id="rId1"/>
    <sheet name="Arkusz1" sheetId="1" r:id="rId2"/>
  </sheets>
  <definedNames>
    <definedName name="_xlnm._FilterDatabase" localSheetId="1" hidden="1">Arkusz1!$F$5:$F$16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5" i="1"/>
  <c r="M10" i="1"/>
  <c r="L14" i="1"/>
  <c r="M14" i="1"/>
  <c r="J6" i="1"/>
  <c r="M6" i="1" s="1"/>
  <c r="J7" i="1"/>
  <c r="M7" i="1" s="1"/>
  <c r="J8" i="1"/>
  <c r="M8" i="1" s="1"/>
  <c r="J9" i="1"/>
  <c r="M9" i="1" s="1"/>
  <c r="J10" i="1"/>
  <c r="J11" i="1"/>
  <c r="M11" i="1" s="1"/>
  <c r="J12" i="1"/>
  <c r="M12" i="1" s="1"/>
  <c r="J13" i="1"/>
  <c r="M13" i="1" s="1"/>
  <c r="J14" i="1"/>
  <c r="J15" i="1"/>
  <c r="M15" i="1" s="1"/>
  <c r="J16" i="1"/>
  <c r="M16" i="1" s="1"/>
  <c r="J5" i="1"/>
  <c r="M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I15" i="1"/>
  <c r="L15" i="1" s="1"/>
  <c r="I16" i="1"/>
  <c r="L16" i="1" s="1"/>
  <c r="I5" i="1"/>
  <c r="L5" i="1" s="1"/>
  <c r="P20" i="1"/>
  <c r="P21" i="1"/>
  <c r="P22" i="1"/>
  <c r="P23" i="1"/>
  <c r="P24" i="1"/>
  <c r="P25" i="1"/>
  <c r="P26" i="1"/>
  <c r="P27" i="1"/>
  <c r="P28" i="1"/>
  <c r="P29" i="1"/>
  <c r="P30" i="1"/>
  <c r="P19" i="1"/>
  <c r="R19" i="1"/>
  <c r="R20" i="1" l="1"/>
</calcChain>
</file>

<file path=xl/sharedStrings.xml><?xml version="1.0" encoding="utf-8"?>
<sst xmlns="http://schemas.openxmlformats.org/spreadsheetml/2006/main" count="132" uniqueCount="73">
  <si>
    <t>1 - kwasowość stała</t>
  </si>
  <si>
    <t>2 - kwasowość lotna</t>
  </si>
  <si>
    <t>3 - kwas cytrynowy</t>
  </si>
  <si>
    <t>4 - cukier resztkowy</t>
  </si>
  <si>
    <t>5 - chlorki</t>
  </si>
  <si>
    <t>6 - wolny dwutlenek siarki</t>
  </si>
  <si>
    <t>7 - całkowity dwutlenek siarki</t>
  </si>
  <si>
    <t>8 - gęstość</t>
  </si>
  <si>
    <t>9 - pH</t>
  </si>
  <si>
    <t>10 - siarczany</t>
  </si>
  <si>
    <t>11 - alkohol</t>
  </si>
  <si>
    <t>12 - jakość (wynik między 0 a 10)</t>
  </si>
  <si>
    <t>1 - fixed acidity</t>
  </si>
  <si>
    <t>2 - volatile acidity</t>
  </si>
  <si>
    <t>3 - citric acid</t>
  </si>
  <si>
    <t>4 - residual sugar</t>
  </si>
  <si>
    <t>5 - chlorides</t>
  </si>
  <si>
    <t>6 - free sulfur dioxide</t>
  </si>
  <si>
    <t>7 - total sulfur dioxide</t>
  </si>
  <si>
    <t>8 - density</t>
  </si>
  <si>
    <t>10 - sulphates</t>
  </si>
  <si>
    <t>11 - alcohol</t>
  </si>
  <si>
    <t>&gt;7 - dobre</t>
  </si>
  <si>
    <t>&lt;7 złe</t>
  </si>
  <si>
    <t>większość kwasów związanych z winem lub stałych lub nielotnych (nie odparowują łatwo)</t>
  </si>
  <si>
    <t>ilość kwasu octowego w winie, który przy zbyt wysokim poziomie może prowadzić do nieprzyjemnego, octowego smaku</t>
  </si>
  <si>
    <t>występujący w niewielkich ilościach, kwas cytrynowy może dodać "świeżości" i smaku winom</t>
  </si>
  <si>
    <t>ilość cukru pozostałego po ustaniu fermentacji, rzadko spotyka się wina o zawartości mniejszej niż 1 gram/litr i</t>
  </si>
  <si>
    <t>ilość soli w winie</t>
  </si>
  <si>
    <t>wolna forma SO2 istnieje w równowadze pomiędzy molekularnym SO2 (jako rozpuszczonym gazem) a jonem dwusiarczkowym; zapobiega to</t>
  </si>
  <si>
    <t>ilość wolnych i związanych form S02; w niskich stężeniach SO2 jest przeważnie niewykrywalny w winie, ale przy wolnym SO2</t>
  </si>
  <si>
    <t>gęstość wody jest zbliżona do gęstości wody w zależności od zawartości procentowej alkoholu i cukru</t>
  </si>
  <si>
    <t>określa jak kwaśne lub zasadowe jest wino w skali od 0 (bardzo kwaśne) do 14 (bardzo zasadowe); większość win mieści się w przedziale 3-4 na</t>
  </si>
  <si>
    <t>dodatek do wina, który może przyczynić się do zwiększenia poziomu dwutlenku siarki (S02), który działa jako środek przeciwbakteryjny i</t>
  </si>
  <si>
    <t>procentową zawartość alkoholu w winie</t>
  </si>
  <si>
    <t>['fixed acidity'],</t>
  </si>
  <si>
    <t>['volatile acidity'],</t>
  </si>
  <si>
    <t>['citric acid'],</t>
  </si>
  <si>
    <t>['residual sugar'],</t>
  </si>
  <si>
    <t>['chlorides'],</t>
  </si>
  <si>
    <t>['free sulfur dioxide'],</t>
  </si>
  <si>
    <t>['total sulfur dioxide'],</t>
  </si>
  <si>
    <t>['density'],</t>
  </si>
  <si>
    <t>['pH'],</t>
  </si>
  <si>
    <t>['sulphates'],</t>
  </si>
  <si>
    <t>['alcohol'],</t>
  </si>
  <si>
    <t>['quality']</t>
  </si>
  <si>
    <t>"</t>
  </si>
  <si>
    <t>12 - quality</t>
  </si>
  <si>
    <t>12 - jakość</t>
  </si>
  <si>
    <t>fixed acidity</t>
  </si>
  <si>
    <t>kwasowość_stała</t>
  </si>
  <si>
    <t>volatile acidity</t>
  </si>
  <si>
    <t>kwasowość_lotna</t>
  </si>
  <si>
    <t>citric acid</t>
  </si>
  <si>
    <t>kwas_cytrynowy</t>
  </si>
  <si>
    <t>residual sugar</t>
  </si>
  <si>
    <t>cukier_resztkowy</t>
  </si>
  <si>
    <t>chlorides</t>
  </si>
  <si>
    <t>chlorki</t>
  </si>
  <si>
    <t>free sulfur dioxide</t>
  </si>
  <si>
    <t>wolny_dwutlenek_siarki</t>
  </si>
  <si>
    <t>total sulfur dioxide</t>
  </si>
  <si>
    <t>całkowity_dwutlenek_siarki</t>
  </si>
  <si>
    <t>density</t>
  </si>
  <si>
    <t>gęstość</t>
  </si>
  <si>
    <t>pH</t>
  </si>
  <si>
    <t>sulphates</t>
  </si>
  <si>
    <t>siarczany</t>
  </si>
  <si>
    <t>alcohol</t>
  </si>
  <si>
    <t>alkohol</t>
  </si>
  <si>
    <t>quality</t>
  </si>
  <si>
    <t>jakość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</si>
</sst>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3F36-5014-44B3-8AD4-BFF2F0BF1640}">
  <dimension ref="A1:C12"/>
  <sheetViews>
    <sheetView tabSelected="1" workbookViewId="0"/>
  </sheetViews>
  <sheetFormatPr defaultRowHeight="15" x14ac:dyDescent="0.25"/>
  <cols>
    <col min="1" max="1" width="18.140625" bestFit="1" customWidth="1"/>
    <col min="2" max="2" width="26.28515625" bestFit="1" customWidth="1"/>
    <col min="3" max="3" width="130.140625" bestFit="1" customWidth="1"/>
  </cols>
  <sheetData>
    <row r="1" spans="1:3" x14ac:dyDescent="0.25">
      <c r="A1" t="s">
        <v>50</v>
      </c>
      <c r="B1" t="s">
        <v>51</v>
      </c>
      <c r="C1" t="s">
        <v>24</v>
      </c>
    </row>
    <row r="2" spans="1:3" x14ac:dyDescent="0.25">
      <c r="A2" t="s">
        <v>52</v>
      </c>
      <c r="B2" t="s">
        <v>53</v>
      </c>
      <c r="C2" t="s">
        <v>25</v>
      </c>
    </row>
    <row r="3" spans="1:3" x14ac:dyDescent="0.25">
      <c r="A3" t="s">
        <v>54</v>
      </c>
      <c r="B3" t="s">
        <v>55</v>
      </c>
      <c r="C3" t="s">
        <v>26</v>
      </c>
    </row>
    <row r="4" spans="1:3" x14ac:dyDescent="0.25">
      <c r="A4" t="s">
        <v>56</v>
      </c>
      <c r="B4" t="s">
        <v>57</v>
      </c>
      <c r="C4" t="s">
        <v>27</v>
      </c>
    </row>
    <row r="5" spans="1:3" x14ac:dyDescent="0.25">
      <c r="A5" t="s">
        <v>58</v>
      </c>
      <c r="B5" t="s">
        <v>59</v>
      </c>
      <c r="C5" t="s">
        <v>28</v>
      </c>
    </row>
    <row r="6" spans="1:3" x14ac:dyDescent="0.25">
      <c r="A6" t="s">
        <v>60</v>
      </c>
      <c r="B6" t="s">
        <v>61</v>
      </c>
      <c r="C6" t="s">
        <v>29</v>
      </c>
    </row>
    <row r="7" spans="1:3" x14ac:dyDescent="0.25">
      <c r="A7" t="s">
        <v>62</v>
      </c>
      <c r="B7" t="s">
        <v>63</v>
      </c>
      <c r="C7" t="s">
        <v>30</v>
      </c>
    </row>
    <row r="8" spans="1:3" x14ac:dyDescent="0.25">
      <c r="A8" t="s">
        <v>64</v>
      </c>
      <c r="B8" t="s">
        <v>65</v>
      </c>
      <c r="C8" t="s">
        <v>31</v>
      </c>
    </row>
    <row r="9" spans="1:3" x14ac:dyDescent="0.25">
      <c r="A9" t="s">
        <v>66</v>
      </c>
      <c r="B9" t="s">
        <v>66</v>
      </c>
      <c r="C9" t="s">
        <v>32</v>
      </c>
    </row>
    <row r="10" spans="1:3" x14ac:dyDescent="0.25">
      <c r="A10" t="s">
        <v>67</v>
      </c>
      <c r="B10" t="s">
        <v>68</v>
      </c>
      <c r="C10" t="s">
        <v>33</v>
      </c>
    </row>
    <row r="11" spans="1:3" x14ac:dyDescent="0.25">
      <c r="A11" t="s">
        <v>69</v>
      </c>
      <c r="B11" t="s">
        <v>70</v>
      </c>
      <c r="C11" t="s">
        <v>34</v>
      </c>
    </row>
    <row r="12" spans="1:3" x14ac:dyDescent="0.25">
      <c r="A12" t="s">
        <v>71</v>
      </c>
      <c r="B12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A47-9157-40EB-8BA5-F941AE21D430}">
  <dimension ref="B5:U30"/>
  <sheetViews>
    <sheetView topLeftCell="B1" workbookViewId="0">
      <selection activeCell="Q5" activeCellId="1" sqref="I5:J16 Q5:Q16"/>
    </sheetView>
  </sheetViews>
  <sheetFormatPr defaultRowHeight="15" x14ac:dyDescent="0.25"/>
  <cols>
    <col min="5" max="5" width="8.28515625" customWidth="1"/>
    <col min="9" max="9" width="19.28515625" customWidth="1"/>
    <col min="10" max="10" width="21.140625" customWidth="1"/>
    <col min="13" max="13" width="28.5703125" bestFit="1" customWidth="1"/>
  </cols>
  <sheetData>
    <row r="5" spans="2:21" x14ac:dyDescent="0.25">
      <c r="B5" t="s">
        <v>35</v>
      </c>
      <c r="E5" t="s">
        <v>12</v>
      </c>
      <c r="F5" t="s">
        <v>0</v>
      </c>
      <c r="I5" t="str">
        <f>_xlfn.LET(_xlpm.usunac,FIND(" - ",E5)+3,MID(E5,_xlpm.usunac,100))</f>
        <v>fixed acidity</v>
      </c>
      <c r="J5" t="str">
        <f>SUBSTITUTE(_xlfn.LET(_xlpm.usunac,FIND("-",F5)+2,MID(F5,_xlpm.usunac,100))," ","_")</f>
        <v>kwasowość_stała</v>
      </c>
      <c r="K5" t="s">
        <v>47</v>
      </c>
      <c r="L5" t="str">
        <f>K5&amp;I5&amp;K5&amp;": "</f>
        <v xml:space="preserve">"fixed acidity": </v>
      </c>
      <c r="M5" t="str">
        <f>K5&amp;J5&amp;K5&amp;","</f>
        <v>"kwasowość_stała",</v>
      </c>
      <c r="N5" t="str">
        <f>L5&amp;M5</f>
        <v>"fixed acidity": "kwasowość_stała",</v>
      </c>
      <c r="Q5" t="s">
        <v>24</v>
      </c>
    </row>
    <row r="6" spans="2:21" x14ac:dyDescent="0.25">
      <c r="B6" t="s">
        <v>36</v>
      </c>
      <c r="E6" t="s">
        <v>13</v>
      </c>
      <c r="F6" t="s">
        <v>1</v>
      </c>
      <c r="I6" t="str">
        <f t="shared" ref="I6:I16" si="0">_xlfn.LET(_xlpm.usunac,FIND(" - ",E6)+3,MID(E6,_xlpm.usunac,100))</f>
        <v>volatile acidity</v>
      </c>
      <c r="J6" t="str">
        <f t="shared" ref="J6:J16" si="1">SUBSTITUTE(_xlfn.LET(_xlpm.usunac,FIND("-",F6)+2,MID(F6,_xlpm.usunac,100))," ","_")</f>
        <v>kwasowość_lotna</v>
      </c>
      <c r="K6" t="s">
        <v>47</v>
      </c>
      <c r="L6" t="str">
        <f t="shared" ref="L6:L16" si="2">K6&amp;I6&amp;K6&amp;": "</f>
        <v xml:space="preserve">"volatile acidity": </v>
      </c>
      <c r="M6" t="str">
        <f t="shared" ref="M6:M16" si="3">K6&amp;J6&amp;K6&amp;","</f>
        <v>"kwasowość_lotna",</v>
      </c>
      <c r="N6" t="str">
        <f t="shared" ref="N6:N16" si="4">L6&amp;M6</f>
        <v>"volatile acidity": "kwasowość_lotna",</v>
      </c>
      <c r="Q6" t="s">
        <v>25</v>
      </c>
    </row>
    <row r="7" spans="2:21" x14ac:dyDescent="0.25">
      <c r="B7" t="s">
        <v>37</v>
      </c>
      <c r="E7" t="s">
        <v>14</v>
      </c>
      <c r="F7" t="s">
        <v>2</v>
      </c>
      <c r="I7" t="str">
        <f t="shared" si="0"/>
        <v>citric acid</v>
      </c>
      <c r="J7" t="str">
        <f t="shared" si="1"/>
        <v>kwas_cytrynowy</v>
      </c>
      <c r="K7" t="s">
        <v>47</v>
      </c>
      <c r="L7" t="str">
        <f t="shared" si="2"/>
        <v xml:space="preserve">"citric acid": </v>
      </c>
      <c r="M7" t="str">
        <f t="shared" si="3"/>
        <v>"kwas_cytrynowy",</v>
      </c>
      <c r="N7" t="str">
        <f t="shared" si="4"/>
        <v>"citric acid": "kwas_cytrynowy",</v>
      </c>
      <c r="Q7" t="s">
        <v>26</v>
      </c>
    </row>
    <row r="8" spans="2:21" x14ac:dyDescent="0.25">
      <c r="B8" t="s">
        <v>38</v>
      </c>
      <c r="E8" t="s">
        <v>15</v>
      </c>
      <c r="F8" t="s">
        <v>3</v>
      </c>
      <c r="I8" t="str">
        <f t="shared" si="0"/>
        <v>residual sugar</v>
      </c>
      <c r="J8" t="str">
        <f t="shared" si="1"/>
        <v>cukier_resztkowy</v>
      </c>
      <c r="K8" t="s">
        <v>47</v>
      </c>
      <c r="L8" t="str">
        <f t="shared" si="2"/>
        <v xml:space="preserve">"residual sugar": </v>
      </c>
      <c r="M8" t="str">
        <f t="shared" si="3"/>
        <v>"cukier_resztkowy",</v>
      </c>
      <c r="N8" t="str">
        <f t="shared" si="4"/>
        <v>"residual sugar": "cukier_resztkowy",</v>
      </c>
      <c r="Q8" t="s">
        <v>27</v>
      </c>
    </row>
    <row r="9" spans="2:21" x14ac:dyDescent="0.25">
      <c r="B9" t="s">
        <v>39</v>
      </c>
      <c r="E9" t="s">
        <v>16</v>
      </c>
      <c r="F9" t="s">
        <v>4</v>
      </c>
      <c r="I9" t="str">
        <f t="shared" si="0"/>
        <v>chlorides</v>
      </c>
      <c r="J9" t="str">
        <f t="shared" si="1"/>
        <v>chlorki</v>
      </c>
      <c r="K9" t="s">
        <v>47</v>
      </c>
      <c r="L9" t="str">
        <f t="shared" si="2"/>
        <v xml:space="preserve">"chlorides": </v>
      </c>
      <c r="M9" t="str">
        <f t="shared" si="3"/>
        <v>"chlorki",</v>
      </c>
      <c r="N9" t="str">
        <f t="shared" si="4"/>
        <v>"chlorides": "chlorki",</v>
      </c>
      <c r="Q9" t="s">
        <v>28</v>
      </c>
    </row>
    <row r="10" spans="2:21" x14ac:dyDescent="0.25">
      <c r="B10" t="s">
        <v>40</v>
      </c>
      <c r="E10" t="s">
        <v>17</v>
      </c>
      <c r="F10" t="s">
        <v>5</v>
      </c>
      <c r="I10" t="str">
        <f t="shared" si="0"/>
        <v>free sulfur dioxide</v>
      </c>
      <c r="J10" t="str">
        <f t="shared" si="1"/>
        <v>wolny_dwutlenek_siarki</v>
      </c>
      <c r="K10" t="s">
        <v>47</v>
      </c>
      <c r="L10" t="str">
        <f t="shared" si="2"/>
        <v xml:space="preserve">"free sulfur dioxide": </v>
      </c>
      <c r="M10" t="str">
        <f>K10&amp;J10&amp;K10&amp;","</f>
        <v>"wolny_dwutlenek_siarki",</v>
      </c>
      <c r="N10" t="str">
        <f t="shared" si="4"/>
        <v>"free sulfur dioxide": "wolny_dwutlenek_siarki",</v>
      </c>
      <c r="Q10" t="s">
        <v>29</v>
      </c>
    </row>
    <row r="11" spans="2:21" x14ac:dyDescent="0.25">
      <c r="B11" t="s">
        <v>41</v>
      </c>
      <c r="E11" t="s">
        <v>18</v>
      </c>
      <c r="F11" t="s">
        <v>6</v>
      </c>
      <c r="I11" t="str">
        <f t="shared" si="0"/>
        <v>total sulfur dioxide</v>
      </c>
      <c r="J11" t="str">
        <f t="shared" si="1"/>
        <v>całkowity_dwutlenek_siarki</v>
      </c>
      <c r="K11" t="s">
        <v>47</v>
      </c>
      <c r="L11" t="str">
        <f t="shared" si="2"/>
        <v xml:space="preserve">"total sulfur dioxide": </v>
      </c>
      <c r="M11" t="str">
        <f t="shared" si="3"/>
        <v>"całkowity_dwutlenek_siarki",</v>
      </c>
      <c r="N11" t="str">
        <f t="shared" si="4"/>
        <v>"total sulfur dioxide": "całkowity_dwutlenek_siarki",</v>
      </c>
      <c r="Q11" t="s">
        <v>30</v>
      </c>
    </row>
    <row r="12" spans="2:21" x14ac:dyDescent="0.25">
      <c r="B12" t="s">
        <v>42</v>
      </c>
      <c r="E12" t="s">
        <v>19</v>
      </c>
      <c r="F12" t="s">
        <v>7</v>
      </c>
      <c r="I12" t="str">
        <f t="shared" si="0"/>
        <v>density</v>
      </c>
      <c r="J12" t="str">
        <f t="shared" si="1"/>
        <v>gęstość</v>
      </c>
      <c r="K12" t="s">
        <v>47</v>
      </c>
      <c r="L12" t="str">
        <f t="shared" si="2"/>
        <v xml:space="preserve">"density": </v>
      </c>
      <c r="M12" t="str">
        <f t="shared" si="3"/>
        <v>"gęstość",</v>
      </c>
      <c r="N12" t="str">
        <f t="shared" si="4"/>
        <v>"density": "gęstość",</v>
      </c>
      <c r="Q12" t="s">
        <v>31</v>
      </c>
    </row>
    <row r="13" spans="2:21" x14ac:dyDescent="0.25">
      <c r="B13" t="s">
        <v>43</v>
      </c>
      <c r="E13" t="s">
        <v>8</v>
      </c>
      <c r="F13" t="s">
        <v>8</v>
      </c>
      <c r="I13" t="str">
        <f t="shared" si="0"/>
        <v>pH</v>
      </c>
      <c r="J13" t="str">
        <f t="shared" si="1"/>
        <v>pH</v>
      </c>
      <c r="K13" t="s">
        <v>47</v>
      </c>
      <c r="L13" t="str">
        <f t="shared" si="2"/>
        <v xml:space="preserve">"pH": </v>
      </c>
      <c r="M13" t="str">
        <f t="shared" si="3"/>
        <v>"pH",</v>
      </c>
      <c r="N13" t="str">
        <f t="shared" si="4"/>
        <v>"pH": "pH",</v>
      </c>
      <c r="Q13" t="s">
        <v>32</v>
      </c>
    </row>
    <row r="14" spans="2:21" x14ac:dyDescent="0.25">
      <c r="B14" t="s">
        <v>44</v>
      </c>
      <c r="E14" t="s">
        <v>20</v>
      </c>
      <c r="F14" t="s">
        <v>9</v>
      </c>
      <c r="I14" t="str">
        <f t="shared" si="0"/>
        <v>sulphates</v>
      </c>
      <c r="J14" t="str">
        <f t="shared" si="1"/>
        <v>siarczany</v>
      </c>
      <c r="K14" t="s">
        <v>47</v>
      </c>
      <c r="L14" t="str">
        <f t="shared" si="2"/>
        <v xml:space="preserve">"sulphates": </v>
      </c>
      <c r="M14" t="str">
        <f t="shared" si="3"/>
        <v>"siarczany",</v>
      </c>
      <c r="N14" t="str">
        <f t="shared" si="4"/>
        <v>"sulphates": "siarczany",</v>
      </c>
      <c r="Q14" t="s">
        <v>33</v>
      </c>
    </row>
    <row r="15" spans="2:21" x14ac:dyDescent="0.25">
      <c r="B15" t="s">
        <v>45</v>
      </c>
      <c r="E15" t="s">
        <v>21</v>
      </c>
      <c r="F15" t="s">
        <v>10</v>
      </c>
      <c r="I15" t="str">
        <f t="shared" si="0"/>
        <v>alcohol</v>
      </c>
      <c r="J15" t="str">
        <f t="shared" si="1"/>
        <v>alkohol</v>
      </c>
      <c r="K15" t="s">
        <v>47</v>
      </c>
      <c r="L15" t="str">
        <f t="shared" si="2"/>
        <v xml:space="preserve">"alcohol": </v>
      </c>
      <c r="M15" t="str">
        <f t="shared" si="3"/>
        <v>"alkohol",</v>
      </c>
      <c r="N15" t="str">
        <f t="shared" si="4"/>
        <v>"alcohol": "alkohol",</v>
      </c>
      <c r="Q15" t="s">
        <v>34</v>
      </c>
    </row>
    <row r="16" spans="2:21" x14ac:dyDescent="0.25">
      <c r="B16" t="s">
        <v>46</v>
      </c>
      <c r="E16" t="s">
        <v>48</v>
      </c>
      <c r="F16" t="s">
        <v>49</v>
      </c>
      <c r="I16" t="str">
        <f t="shared" si="0"/>
        <v>quality</v>
      </c>
      <c r="J16" t="str">
        <f t="shared" si="1"/>
        <v>jakość</v>
      </c>
      <c r="K16" t="s">
        <v>47</v>
      </c>
      <c r="L16" t="str">
        <f t="shared" si="2"/>
        <v xml:space="preserve">"quality": </v>
      </c>
      <c r="M16" t="str">
        <f t="shared" si="3"/>
        <v>"jakość",</v>
      </c>
      <c r="N16" t="str">
        <f t="shared" si="4"/>
        <v>"quality": "jakość",</v>
      </c>
      <c r="S16" t="s">
        <v>22</v>
      </c>
      <c r="U16" t="s">
        <v>23</v>
      </c>
    </row>
    <row r="19" spans="5:18" x14ac:dyDescent="0.25">
      <c r="E19" t="s">
        <v>47</v>
      </c>
      <c r="F19" t="s">
        <v>0</v>
      </c>
      <c r="G19" t="s">
        <v>47</v>
      </c>
      <c r="P19" t="str">
        <f>_xlfn.CONCAT(E19:G19)</f>
        <v>"1 - kwasowość stała"</v>
      </c>
      <c r="R19" t="str">
        <f>_xlfn.TEXTJOIN(", ",1,E5:E16)</f>
        <v>1 - fixed acidity, 2 - volatile acidity, 3 - citric acid, 4 - residual sugar, 5 - chlorides, 6 - free sulfur dioxide, 7 - total sulfur dioxide, 8 - density, 9 - pH, 10 - sulphates, 11 - alcohol, 12 - quality</v>
      </c>
    </row>
    <row r="20" spans="5:18" x14ac:dyDescent="0.25">
      <c r="E20" t="s">
        <v>47</v>
      </c>
      <c r="F20" t="s">
        <v>1</v>
      </c>
      <c r="G20" t="s">
        <v>47</v>
      </c>
      <c r="P20" t="str">
        <f t="shared" ref="P20:P30" si="5">_xlfn.CONCAT(E20:G20)</f>
        <v>"2 - kwasowość lotna"</v>
      </c>
      <c r="R20" t="str">
        <f>_xlfn.TEXTJOIN(", ",1,P19:P30)</f>
        <v>"1 - kwasowość stała", "2 - kwasowość lotna", "3 - kwas cytrynowy", "4 - cukier resztkowy", "5 - chlorki", "6 - wolny dwutlenek siarki", "7 - całkowity dwutlenek siarki", "8 - gęstość", "9 - pH", "10 - siarczany", "11 - alkohol", "12 - jakość (wynik między 0 a 10)"</v>
      </c>
    </row>
    <row r="21" spans="5:18" x14ac:dyDescent="0.25">
      <c r="E21" t="s">
        <v>47</v>
      </c>
      <c r="F21" t="s">
        <v>2</v>
      </c>
      <c r="G21" t="s">
        <v>47</v>
      </c>
      <c r="P21" t="str">
        <f t="shared" si="5"/>
        <v>"3 - kwas cytrynowy"</v>
      </c>
    </row>
    <row r="22" spans="5:18" x14ac:dyDescent="0.25">
      <c r="E22" t="s">
        <v>47</v>
      </c>
      <c r="F22" t="s">
        <v>3</v>
      </c>
      <c r="G22" t="s">
        <v>47</v>
      </c>
      <c r="P22" t="str">
        <f t="shared" si="5"/>
        <v>"4 - cukier resztkowy"</v>
      </c>
    </row>
    <row r="23" spans="5:18" x14ac:dyDescent="0.25">
      <c r="E23" t="s">
        <v>47</v>
      </c>
      <c r="F23" t="s">
        <v>4</v>
      </c>
      <c r="G23" t="s">
        <v>47</v>
      </c>
      <c r="P23" t="str">
        <f t="shared" si="5"/>
        <v>"5 - chlorki"</v>
      </c>
    </row>
    <row r="24" spans="5:18" x14ac:dyDescent="0.25">
      <c r="E24" t="s">
        <v>47</v>
      </c>
      <c r="F24" t="s">
        <v>5</v>
      </c>
      <c r="G24" t="s">
        <v>47</v>
      </c>
      <c r="P24" t="str">
        <f t="shared" si="5"/>
        <v>"6 - wolny dwutlenek siarki"</v>
      </c>
    </row>
    <row r="25" spans="5:18" x14ac:dyDescent="0.25">
      <c r="E25" t="s">
        <v>47</v>
      </c>
      <c r="F25" t="s">
        <v>6</v>
      </c>
      <c r="G25" t="s">
        <v>47</v>
      </c>
      <c r="P25" t="str">
        <f t="shared" si="5"/>
        <v>"7 - całkowity dwutlenek siarki"</v>
      </c>
    </row>
    <row r="26" spans="5:18" x14ac:dyDescent="0.25">
      <c r="E26" t="s">
        <v>47</v>
      </c>
      <c r="F26" t="s">
        <v>7</v>
      </c>
      <c r="G26" t="s">
        <v>47</v>
      </c>
      <c r="P26" t="str">
        <f t="shared" si="5"/>
        <v>"8 - gęstość"</v>
      </c>
    </row>
    <row r="27" spans="5:18" x14ac:dyDescent="0.25">
      <c r="E27" t="s">
        <v>47</v>
      </c>
      <c r="F27" t="s">
        <v>8</v>
      </c>
      <c r="G27" t="s">
        <v>47</v>
      </c>
      <c r="P27" t="str">
        <f t="shared" si="5"/>
        <v>"9 - pH"</v>
      </c>
    </row>
    <row r="28" spans="5:18" x14ac:dyDescent="0.25">
      <c r="E28" t="s">
        <v>47</v>
      </c>
      <c r="F28" t="s">
        <v>9</v>
      </c>
      <c r="G28" t="s">
        <v>47</v>
      </c>
      <c r="P28" t="str">
        <f t="shared" si="5"/>
        <v>"10 - siarczany"</v>
      </c>
    </row>
    <row r="29" spans="5:18" x14ac:dyDescent="0.25">
      <c r="E29" t="s">
        <v>47</v>
      </c>
      <c r="F29" t="s">
        <v>10</v>
      </c>
      <c r="G29" t="s">
        <v>47</v>
      </c>
      <c r="P29" t="str">
        <f t="shared" si="5"/>
        <v>"11 - alkohol"</v>
      </c>
    </row>
    <row r="30" spans="5:18" x14ac:dyDescent="0.25">
      <c r="E30" t="s">
        <v>47</v>
      </c>
      <c r="F30" t="s">
        <v>11</v>
      </c>
      <c r="G30" t="s">
        <v>47</v>
      </c>
      <c r="P30" t="str">
        <f t="shared" si="5"/>
        <v>"12 - jakość (wynik między 0 a 10)"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tlumaczena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2022-12-13T20:57:48Z</dcterms:created>
  <dcterms:modified xsi:type="dcterms:W3CDTF">2022-12-14T20:41:08Z</dcterms:modified>
</cp:coreProperties>
</file>