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120" yWindow="80" windowWidth="23900" windowHeight="10260"/>
  </bookViews>
  <sheets>
    <sheet name="Sheet1" sheetId="1" r:id="rId1"/>
    <sheet name="Sheet2" sheetId="2" r:id="rId2"/>
    <sheet name="Sheet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4" i="1" l="1"/>
  <c r="C33" i="1"/>
  <c r="C2" i="1"/>
  <c r="C3" i="1"/>
  <c r="C5" i="1"/>
  <c r="C6" i="1"/>
  <c r="C8" i="1"/>
  <c r="C10" i="1"/>
</calcChain>
</file>

<file path=xl/sharedStrings.xml><?xml version="1.0" encoding="utf-8"?>
<sst xmlns="http://schemas.openxmlformats.org/spreadsheetml/2006/main" count="31" uniqueCount="30">
  <si>
    <t>Indexed primers (need 40 @ $50 per)</t>
  </si>
  <si>
    <t>PCR reagents (~ $0.3 per rxn)</t>
  </si>
  <si>
    <t>total</t>
  </si>
  <si>
    <t>Qiagen DNEasy plant mini extraction kits (need 4)</t>
  </si>
  <si>
    <t>unit cost</t>
  </si>
  <si>
    <t>Misc. consumables (pipette tips, tubes, tissue grinding, other reagents)</t>
  </si>
  <si>
    <t>sub total</t>
  </si>
  <si>
    <t>MiSeq sequencing run @ Keck</t>
  </si>
  <si>
    <t>&lt;- rough estimate.</t>
  </si>
  <si>
    <t>Tissue grinding tubes &amp; beads (need 6 packs)</t>
  </si>
  <si>
    <t>need a subset (10) now for testing</t>
  </si>
  <si>
    <t>Syber green quantification</t>
  </si>
  <si>
    <t>?</t>
  </si>
  <si>
    <t>Qubit quantification is ~ 1/3 the cost, but will involve significantly more time and consumables</t>
  </si>
  <si>
    <t xml:space="preserve">For just plants: </t>
  </si>
  <si>
    <t>pcr 100</t>
  </si>
  <si>
    <t>Index 500</t>
  </si>
  <si>
    <t>Quant 200</t>
  </si>
  <si>
    <t>Kits  410</t>
  </si>
  <si>
    <t>Grinding 278</t>
  </si>
  <si>
    <t>Misc 100</t>
  </si>
  <si>
    <t>Miseq</t>
  </si>
  <si>
    <t>For all but plants:</t>
  </si>
  <si>
    <t>Pcr 480</t>
  </si>
  <si>
    <t>Index 1750</t>
  </si>
  <si>
    <t>Sybr 2400</t>
  </si>
  <si>
    <t>Kits 819</t>
  </si>
  <si>
    <t>Grinding 834</t>
  </si>
  <si>
    <t>Misc 1200</t>
  </si>
  <si>
    <t>Miseq 2000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</si>
</sst>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2"/>
      <color theme="1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8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/>
    <xf numFmtId="0" fontId="2" fillId="0" borderId="0" xfId="0" applyFont="1"/>
    <xf numFmtId="3" fontId="2" fillId="0" borderId="0" xfId="0" applyNumberFormat="1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left" vertical="center" indent="1"/>
    </xf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workbookViewId="0">
      <selection activeCell="A16" sqref="A16:C33"/>
    </sheetView>
  </sheetViews>
  <sheetFormatPr baseColWidth="10" defaultColWidth="8.83203125" defaultRowHeight="14" x14ac:dyDescent="0"/>
  <cols>
    <col min="1" max="1" width="65.5" bestFit="1" customWidth="1"/>
  </cols>
  <sheetData>
    <row r="1" spans="1:7">
      <c r="B1" t="s">
        <v>4</v>
      </c>
      <c r="C1" t="s">
        <v>2</v>
      </c>
    </row>
    <row r="2" spans="1:7">
      <c r="A2" s="4" t="s">
        <v>1</v>
      </c>
      <c r="B2" s="4">
        <v>0.3</v>
      </c>
      <c r="C2" s="4">
        <f>B2*2000</f>
        <v>600</v>
      </c>
      <c r="D2" s="4"/>
      <c r="E2" s="4"/>
      <c r="F2" s="4"/>
      <c r="G2" s="4"/>
    </row>
    <row r="3" spans="1:7">
      <c r="A3" s="4" t="s">
        <v>0</v>
      </c>
      <c r="B3" s="4">
        <v>50</v>
      </c>
      <c r="C3" s="4">
        <f>50*40</f>
        <v>2000</v>
      </c>
      <c r="D3" s="4" t="s">
        <v>10</v>
      </c>
      <c r="E3" s="4"/>
      <c r="F3" s="4"/>
      <c r="G3" s="4"/>
    </row>
    <row r="4" spans="1:7">
      <c r="A4" s="4" t="s">
        <v>11</v>
      </c>
      <c r="B4" s="4" t="s">
        <v>12</v>
      </c>
      <c r="C4" s="5">
        <v>3000</v>
      </c>
      <c r="D4" s="4" t="s">
        <v>13</v>
      </c>
      <c r="E4" s="4"/>
      <c r="F4" s="4"/>
      <c r="G4" s="4"/>
    </row>
    <row r="5" spans="1:7">
      <c r="A5" s="4" t="s">
        <v>3</v>
      </c>
      <c r="B5" s="4">
        <v>204.76</v>
      </c>
      <c r="C5" s="4">
        <f>B5*4</f>
        <v>819.04</v>
      </c>
      <c r="D5" s="4"/>
      <c r="E5" s="4"/>
      <c r="F5" s="4"/>
      <c r="G5" s="4"/>
    </row>
    <row r="6" spans="1:7">
      <c r="A6" s="4" t="s">
        <v>9</v>
      </c>
      <c r="B6" s="4">
        <v>139</v>
      </c>
      <c r="C6" s="4">
        <f>B6*6</f>
        <v>834</v>
      </c>
      <c r="D6" s="4"/>
      <c r="E6" s="4"/>
      <c r="F6" s="4"/>
      <c r="G6" s="4"/>
    </row>
    <row r="7" spans="1:7">
      <c r="A7" s="4" t="s">
        <v>5</v>
      </c>
      <c r="B7" s="4"/>
      <c r="C7" s="4">
        <v>1500</v>
      </c>
      <c r="D7" s="4" t="s">
        <v>8</v>
      </c>
      <c r="E7" s="4"/>
      <c r="F7" s="4"/>
      <c r="G7" s="4"/>
    </row>
    <row r="8" spans="1:7">
      <c r="A8" s="2" t="s">
        <v>6</v>
      </c>
      <c r="B8" s="3"/>
      <c r="C8" s="3">
        <f>SUM(C2:C7)</f>
        <v>8753.0400000000009</v>
      </c>
    </row>
    <row r="9" spans="1:7">
      <c r="A9" t="s">
        <v>7</v>
      </c>
      <c r="C9">
        <v>2000</v>
      </c>
    </row>
    <row r="10" spans="1:7">
      <c r="A10" s="2" t="s">
        <v>2</v>
      </c>
      <c r="B10" s="3"/>
      <c r="C10" s="3">
        <f>C9+C8</f>
        <v>10753.04</v>
      </c>
    </row>
    <row r="16" spans="1:7">
      <c r="A16" s="6" t="s">
        <v>14</v>
      </c>
    </row>
    <row r="17" spans="1:5">
      <c r="A17" s="7" t="s">
        <v>15</v>
      </c>
    </row>
    <row r="18" spans="1:5">
      <c r="B18" s="6" t="s">
        <v>16</v>
      </c>
    </row>
    <row r="19" spans="1:5">
      <c r="B19" s="6" t="s">
        <v>17</v>
      </c>
    </row>
    <row r="20" spans="1:5">
      <c r="A20" s="6" t="s">
        <v>18</v>
      </c>
    </row>
    <row r="21" spans="1:5">
      <c r="B21" s="6" t="s">
        <v>19</v>
      </c>
    </row>
    <row r="22" spans="1:5">
      <c r="B22" s="6" t="s">
        <v>20</v>
      </c>
    </row>
    <row r="23" spans="1:5">
      <c r="B23" s="6" t="s">
        <v>21</v>
      </c>
      <c r="C23" s="6">
        <v>2000</v>
      </c>
      <c r="E23" s="1"/>
    </row>
    <row r="24" spans="1:5">
      <c r="C24" s="6">
        <f>3588</f>
        <v>3588</v>
      </c>
    </row>
    <row r="25" spans="1:5">
      <c r="A25" s="6" t="s">
        <v>22</v>
      </c>
    </row>
    <row r="26" spans="1:5">
      <c r="B26" s="6" t="s">
        <v>23</v>
      </c>
    </row>
    <row r="27" spans="1:5">
      <c r="B27" s="6" t="s">
        <v>24</v>
      </c>
    </row>
    <row r="28" spans="1:5">
      <c r="B28" s="6" t="s">
        <v>25</v>
      </c>
    </row>
    <row r="29" spans="1:5">
      <c r="B29" s="6" t="s">
        <v>26</v>
      </c>
    </row>
    <row r="30" spans="1:5">
      <c r="B30" s="6" t="s">
        <v>27</v>
      </c>
    </row>
    <row r="31" spans="1:5">
      <c r="B31" s="6" t="s">
        <v>28</v>
      </c>
    </row>
    <row r="32" spans="1:5">
      <c r="B32" s="6" t="s">
        <v>29</v>
      </c>
    </row>
    <row r="33" spans="3:3">
      <c r="C33" s="6">
        <f>9483</f>
        <v>9483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8.83203125" defaultRowHeight="14" x14ac:dyDescent="0"/>
  <sheetData/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saw9</dc:creator>
  <cp:lastModifiedBy>Chris  Black</cp:lastModifiedBy>
  <dcterms:created xsi:type="dcterms:W3CDTF">2013-12-06T18:03:03Z</dcterms:created>
  <dcterms:modified xsi:type="dcterms:W3CDTF">2013-12-30T10:12:06Z</dcterms:modified>
</cp:coreProperties>
</file>